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01 进行项目\EPS三期\04 政策收集\"/>
    </mc:Choice>
  </mc:AlternateContent>
  <xr:revisionPtr revIDLastSave="0" documentId="13_ncr:1_{C35B459A-CEA4-40FA-B823-5F652E5DB4DB}" xr6:coauthVersionLast="47" xr6:coauthVersionMax="47" xr10:uidLastSave="{00000000-0000-0000-0000-000000000000}"/>
  <bookViews>
    <workbookView xWindow="-120" yWindow="-120" windowWidth="29040" windowHeight="15720" xr2:uid="{D8177FF1-D4A4-4B6B-AC40-AC135F540DB4}"/>
  </bookViews>
  <sheets>
    <sheet name="政策清单" sheetId="1" r:id="rId1"/>
    <sheet name="工业过程排放" sheetId="4" r:id="rId2"/>
    <sheet name="工业能源消费" sheetId="2" r:id="rId3"/>
    <sheet name="工业排放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F302" i="3" l="1"/>
  <c r="G302" i="3"/>
  <c r="H302" i="3"/>
  <c r="I302" i="3"/>
  <c r="J302" i="3"/>
  <c r="K302" i="3"/>
  <c r="L302" i="3"/>
  <c r="M302" i="3"/>
  <c r="N302" i="3"/>
  <c r="O302" i="3"/>
  <c r="P302" i="3"/>
  <c r="Q302" i="3"/>
  <c r="R302" i="3"/>
  <c r="S302" i="3"/>
  <c r="T302" i="3"/>
  <c r="U302" i="3"/>
  <c r="V302" i="3"/>
  <c r="W302" i="3"/>
  <c r="X302" i="3"/>
  <c r="Y302" i="3"/>
  <c r="Z302" i="3"/>
  <c r="AA302" i="3"/>
  <c r="AB302" i="3"/>
  <c r="AC302" i="3"/>
  <c r="AD302" i="3"/>
  <c r="AE302" i="3"/>
  <c r="AF302" i="3"/>
  <c r="AG302" i="3"/>
  <c r="AH302" i="3"/>
  <c r="AI302" i="3"/>
  <c r="AJ302" i="3"/>
  <c r="AK302" i="3"/>
  <c r="AL302" i="3"/>
  <c r="AM302" i="3"/>
  <c r="AN302" i="3"/>
  <c r="AO302" i="3"/>
  <c r="AP302" i="3"/>
  <c r="E302" i="3"/>
  <c r="F3308" i="3"/>
  <c r="G3308" i="3"/>
  <c r="H3308" i="3"/>
  <c r="I3308" i="3"/>
  <c r="J3308" i="3"/>
  <c r="K3308" i="3"/>
  <c r="L3308" i="3"/>
  <c r="M3308" i="3"/>
  <c r="N3308" i="3"/>
  <c r="O3308" i="3"/>
  <c r="P3308" i="3"/>
  <c r="Q3308" i="3"/>
  <c r="R3308" i="3"/>
  <c r="S3308" i="3"/>
  <c r="T3308" i="3"/>
  <c r="U3308" i="3"/>
  <c r="V3308" i="3"/>
  <c r="W3308" i="3"/>
  <c r="X3308" i="3"/>
  <c r="Y3308" i="3"/>
  <c r="Z3308" i="3"/>
  <c r="AA3308" i="3"/>
  <c r="AB3308" i="3"/>
  <c r="AC3308" i="3"/>
  <c r="AD3308" i="3"/>
  <c r="AE3308" i="3"/>
  <c r="AF3308" i="3"/>
  <c r="AG3308" i="3"/>
  <c r="AH3308" i="3"/>
  <c r="AI3308" i="3"/>
  <c r="AJ3308" i="3"/>
  <c r="AK3308" i="3"/>
  <c r="AL3308" i="3"/>
  <c r="AM3308" i="3"/>
  <c r="AN3308" i="3"/>
  <c r="AO3308" i="3"/>
  <c r="AP3308" i="3"/>
  <c r="E3308" i="3"/>
  <c r="B308" i="3"/>
  <c r="B301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C301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2" i="3"/>
  <c r="A308" i="3"/>
  <c r="C380" i="3"/>
  <c r="B2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B2" i="2"/>
  <c r="A2" i="2"/>
  <c r="K17" i="1"/>
  <c r="J17" i="1"/>
  <c r="I3" i="1" l="1"/>
  <c r="M3" i="1"/>
  <c r="L3" i="1"/>
  <c r="K3" i="1"/>
  <c r="J3" i="1"/>
  <c r="J14" i="1" l="1"/>
  <c r="A258" i="2" l="1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257" i="2"/>
  <c r="B251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257" i="2"/>
  <c r="A251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Z794" i="2" l="1"/>
  <c r="E792" i="2"/>
  <c r="AE801" i="2"/>
  <c r="AG799" i="2"/>
  <c r="N798" i="2"/>
  <c r="AN796" i="2"/>
  <c r="U795" i="2"/>
  <c r="AM793" i="2"/>
  <c r="L792" i="2"/>
  <c r="D796" i="2"/>
  <c r="AL801" i="2"/>
  <c r="AD801" i="2"/>
  <c r="V801" i="2"/>
  <c r="N801" i="2"/>
  <c r="F801" i="2"/>
  <c r="AI800" i="2"/>
  <c r="AA800" i="2"/>
  <c r="S800" i="2"/>
  <c r="K800" i="2"/>
  <c r="AN799" i="2"/>
  <c r="AF799" i="2"/>
  <c r="X799" i="2"/>
  <c r="P799" i="2"/>
  <c r="H799" i="2"/>
  <c r="AK798" i="2"/>
  <c r="AC798" i="2"/>
  <c r="U798" i="2"/>
  <c r="M798" i="2"/>
  <c r="E798" i="2"/>
  <c r="AH797" i="2"/>
  <c r="Z797" i="2"/>
  <c r="R797" i="2"/>
  <c r="J797" i="2"/>
  <c r="AM796" i="2"/>
  <c r="AE796" i="2"/>
  <c r="W796" i="2"/>
  <c r="O796" i="2"/>
  <c r="G796" i="2"/>
  <c r="AJ795" i="2"/>
  <c r="AB795" i="2"/>
  <c r="T795" i="2"/>
  <c r="L795" i="2"/>
  <c r="AO794" i="2"/>
  <c r="AG794" i="2"/>
  <c r="Y794" i="2"/>
  <c r="Q794" i="2"/>
  <c r="I794" i="2"/>
  <c r="AL793" i="2"/>
  <c r="AD793" i="2"/>
  <c r="V793" i="2"/>
  <c r="N793" i="2"/>
  <c r="F793" i="2"/>
  <c r="AI792" i="2"/>
  <c r="AA792" i="2"/>
  <c r="S792" i="2"/>
  <c r="K792" i="2"/>
  <c r="AJ800" i="2"/>
  <c r="Y799" i="2"/>
  <c r="F798" i="2"/>
  <c r="P796" i="2"/>
  <c r="M795" i="2"/>
  <c r="AE793" i="2"/>
  <c r="T792" i="2"/>
  <c r="D795" i="2"/>
  <c r="AK801" i="2"/>
  <c r="AC801" i="2"/>
  <c r="U801" i="2"/>
  <c r="M801" i="2"/>
  <c r="E801" i="2"/>
  <c r="AH800" i="2"/>
  <c r="Z800" i="2"/>
  <c r="R800" i="2"/>
  <c r="J800" i="2"/>
  <c r="AM799" i="2"/>
  <c r="AE799" i="2"/>
  <c r="W799" i="2"/>
  <c r="O799" i="2"/>
  <c r="G799" i="2"/>
  <c r="AJ798" i="2"/>
  <c r="AB798" i="2"/>
  <c r="T798" i="2"/>
  <c r="L798" i="2"/>
  <c r="AO797" i="2"/>
  <c r="AG797" i="2"/>
  <c r="Y797" i="2"/>
  <c r="Q797" i="2"/>
  <c r="I797" i="2"/>
  <c r="AL796" i="2"/>
  <c r="AD796" i="2"/>
  <c r="V796" i="2"/>
  <c r="N796" i="2"/>
  <c r="F796" i="2"/>
  <c r="AI795" i="2"/>
  <c r="AA795" i="2"/>
  <c r="S795" i="2"/>
  <c r="K795" i="2"/>
  <c r="AN794" i="2"/>
  <c r="AF794" i="2"/>
  <c r="X794" i="2"/>
  <c r="P794" i="2"/>
  <c r="H794" i="2"/>
  <c r="AK793" i="2"/>
  <c r="AC793" i="2"/>
  <c r="U793" i="2"/>
  <c r="M793" i="2"/>
  <c r="E793" i="2"/>
  <c r="AH792" i="2"/>
  <c r="Z792" i="2"/>
  <c r="R792" i="2"/>
  <c r="J792" i="2"/>
  <c r="G801" i="2"/>
  <c r="Q799" i="2"/>
  <c r="AI797" i="2"/>
  <c r="H796" i="2"/>
  <c r="E795" i="2"/>
  <c r="W793" i="2"/>
  <c r="G793" i="2"/>
  <c r="D794" i="2"/>
  <c r="AJ801" i="2"/>
  <c r="AB801" i="2"/>
  <c r="T801" i="2"/>
  <c r="L801" i="2"/>
  <c r="AO800" i="2"/>
  <c r="AG800" i="2"/>
  <c r="Y800" i="2"/>
  <c r="Q800" i="2"/>
  <c r="I800" i="2"/>
  <c r="AL799" i="2"/>
  <c r="AD799" i="2"/>
  <c r="V799" i="2"/>
  <c r="N799" i="2"/>
  <c r="F799" i="2"/>
  <c r="AI798" i="2"/>
  <c r="AA798" i="2"/>
  <c r="S798" i="2"/>
  <c r="K798" i="2"/>
  <c r="AN797" i="2"/>
  <c r="AF797" i="2"/>
  <c r="X797" i="2"/>
  <c r="P797" i="2"/>
  <c r="H797" i="2"/>
  <c r="AK796" i="2"/>
  <c r="AC796" i="2"/>
  <c r="U796" i="2"/>
  <c r="M796" i="2"/>
  <c r="E796" i="2"/>
  <c r="AH795" i="2"/>
  <c r="Z795" i="2"/>
  <c r="R795" i="2"/>
  <c r="J795" i="2"/>
  <c r="AM794" i="2"/>
  <c r="AE794" i="2"/>
  <c r="W794" i="2"/>
  <c r="O794" i="2"/>
  <c r="G794" i="2"/>
  <c r="AJ793" i="2"/>
  <c r="AB793" i="2"/>
  <c r="T793" i="2"/>
  <c r="L793" i="2"/>
  <c r="AO792" i="2"/>
  <c r="AG792" i="2"/>
  <c r="Y792" i="2"/>
  <c r="Q792" i="2"/>
  <c r="I792" i="2"/>
  <c r="W801" i="2"/>
  <c r="AO799" i="2"/>
  <c r="AD798" i="2"/>
  <c r="AF796" i="2"/>
  <c r="AC795" i="2"/>
  <c r="J794" i="2"/>
  <c r="AJ792" i="2"/>
  <c r="D801" i="2"/>
  <c r="D793" i="2"/>
  <c r="AI801" i="2"/>
  <c r="AA801" i="2"/>
  <c r="S801" i="2"/>
  <c r="K801" i="2"/>
  <c r="AN800" i="2"/>
  <c r="AF800" i="2"/>
  <c r="X800" i="2"/>
  <c r="P800" i="2"/>
  <c r="H800" i="2"/>
  <c r="AK799" i="2"/>
  <c r="AC799" i="2"/>
  <c r="U799" i="2"/>
  <c r="M799" i="2"/>
  <c r="E799" i="2"/>
  <c r="AH798" i="2"/>
  <c r="Z798" i="2"/>
  <c r="R798" i="2"/>
  <c r="J798" i="2"/>
  <c r="AM797" i="2"/>
  <c r="AE797" i="2"/>
  <c r="W797" i="2"/>
  <c r="O797" i="2"/>
  <c r="G797" i="2"/>
  <c r="AJ796" i="2"/>
  <c r="AB796" i="2"/>
  <c r="T796" i="2"/>
  <c r="L796" i="2"/>
  <c r="AO795" i="2"/>
  <c r="AG795" i="2"/>
  <c r="Y795" i="2"/>
  <c r="Q795" i="2"/>
  <c r="I795" i="2"/>
  <c r="AL794" i="2"/>
  <c r="AD794" i="2"/>
  <c r="V794" i="2"/>
  <c r="N794" i="2"/>
  <c r="F794" i="2"/>
  <c r="AI793" i="2"/>
  <c r="AA793" i="2"/>
  <c r="S793" i="2"/>
  <c r="K793" i="2"/>
  <c r="AN792" i="2"/>
  <c r="AF792" i="2"/>
  <c r="X792" i="2"/>
  <c r="P792" i="2"/>
  <c r="H792" i="2"/>
  <c r="O801" i="2"/>
  <c r="AB800" i="2"/>
  <c r="I799" i="2"/>
  <c r="AA797" i="2"/>
  <c r="K797" i="2"/>
  <c r="AK795" i="2"/>
  <c r="AH794" i="2"/>
  <c r="O793" i="2"/>
  <c r="AB792" i="2"/>
  <c r="D800" i="2"/>
  <c r="D792" i="2"/>
  <c r="AH801" i="2"/>
  <c r="Z801" i="2"/>
  <c r="R801" i="2"/>
  <c r="J801" i="2"/>
  <c r="AM800" i="2"/>
  <c r="AE800" i="2"/>
  <c r="W800" i="2"/>
  <c r="O800" i="2"/>
  <c r="G800" i="2"/>
  <c r="AJ799" i="2"/>
  <c r="AB799" i="2"/>
  <c r="T799" i="2"/>
  <c r="L799" i="2"/>
  <c r="AO798" i="2"/>
  <c r="AG798" i="2"/>
  <c r="Y798" i="2"/>
  <c r="Q798" i="2"/>
  <c r="I798" i="2"/>
  <c r="AL797" i="2"/>
  <c r="AD797" i="2"/>
  <c r="V797" i="2"/>
  <c r="N797" i="2"/>
  <c r="F797" i="2"/>
  <c r="AI796" i="2"/>
  <c r="AA796" i="2"/>
  <c r="S796" i="2"/>
  <c r="K796" i="2"/>
  <c r="AN795" i="2"/>
  <c r="AF795" i="2"/>
  <c r="X795" i="2"/>
  <c r="P795" i="2"/>
  <c r="H795" i="2"/>
  <c r="AK794" i="2"/>
  <c r="AC794" i="2"/>
  <c r="U794" i="2"/>
  <c r="M794" i="2"/>
  <c r="E794" i="2"/>
  <c r="AH793" i="2"/>
  <c r="Z793" i="2"/>
  <c r="R793" i="2"/>
  <c r="J793" i="2"/>
  <c r="AM792" i="2"/>
  <c r="AE792" i="2"/>
  <c r="W792" i="2"/>
  <c r="O792" i="2"/>
  <c r="G792" i="2"/>
  <c r="AM801" i="2"/>
  <c r="L800" i="2"/>
  <c r="V798" i="2"/>
  <c r="X796" i="2"/>
  <c r="R794" i="2"/>
  <c r="D799" i="2"/>
  <c r="AO801" i="2"/>
  <c r="AG801" i="2"/>
  <c r="Y801" i="2"/>
  <c r="Q801" i="2"/>
  <c r="I801" i="2"/>
  <c r="AL800" i="2"/>
  <c r="AD800" i="2"/>
  <c r="V800" i="2"/>
  <c r="N800" i="2"/>
  <c r="F800" i="2"/>
  <c r="AI799" i="2"/>
  <c r="AA799" i="2"/>
  <c r="S799" i="2"/>
  <c r="K799" i="2"/>
  <c r="AN798" i="2"/>
  <c r="AF798" i="2"/>
  <c r="X798" i="2"/>
  <c r="P798" i="2"/>
  <c r="H798" i="2"/>
  <c r="AK797" i="2"/>
  <c r="AC797" i="2"/>
  <c r="U797" i="2"/>
  <c r="M797" i="2"/>
  <c r="E797" i="2"/>
  <c r="AH796" i="2"/>
  <c r="Z796" i="2"/>
  <c r="R796" i="2"/>
  <c r="J796" i="2"/>
  <c r="AM795" i="2"/>
  <c r="AE795" i="2"/>
  <c r="W795" i="2"/>
  <c r="O795" i="2"/>
  <c r="G795" i="2"/>
  <c r="AJ794" i="2"/>
  <c r="AB794" i="2"/>
  <c r="T794" i="2"/>
  <c r="L794" i="2"/>
  <c r="AO793" i="2"/>
  <c r="AG793" i="2"/>
  <c r="Y793" i="2"/>
  <c r="Q793" i="2"/>
  <c r="I793" i="2"/>
  <c r="AL792" i="2"/>
  <c r="AD792" i="2"/>
  <c r="V792" i="2"/>
  <c r="N792" i="2"/>
  <c r="F792" i="2"/>
  <c r="D797" i="2"/>
  <c r="T800" i="2"/>
  <c r="AL798" i="2"/>
  <c r="S797" i="2"/>
  <c r="D798" i="2"/>
  <c r="AN801" i="2"/>
  <c r="AF801" i="2"/>
  <c r="X801" i="2"/>
  <c r="P801" i="2"/>
  <c r="H801" i="2"/>
  <c r="AK800" i="2"/>
  <c r="AC800" i="2"/>
  <c r="U800" i="2"/>
  <c r="M800" i="2"/>
  <c r="E800" i="2"/>
  <c r="AH799" i="2"/>
  <c r="Z799" i="2"/>
  <c r="R799" i="2"/>
  <c r="J799" i="2"/>
  <c r="AM798" i="2"/>
  <c r="AE798" i="2"/>
  <c r="W798" i="2"/>
  <c r="O798" i="2"/>
  <c r="G798" i="2"/>
  <c r="AJ797" i="2"/>
  <c r="AB797" i="2"/>
  <c r="T797" i="2"/>
  <c r="L797" i="2"/>
  <c r="AO796" i="2"/>
  <c r="AG796" i="2"/>
  <c r="Y796" i="2"/>
  <c r="Q796" i="2"/>
  <c r="I796" i="2"/>
  <c r="AL795" i="2"/>
  <c r="AD795" i="2"/>
  <c r="V795" i="2"/>
  <c r="N795" i="2"/>
  <c r="F795" i="2"/>
  <c r="AI794" i="2"/>
  <c r="AA794" i="2"/>
  <c r="S794" i="2"/>
  <c r="K794" i="2"/>
  <c r="AN793" i="2"/>
  <c r="AF793" i="2"/>
  <c r="X793" i="2"/>
  <c r="P793" i="2"/>
  <c r="H793" i="2"/>
  <c r="AK792" i="2"/>
  <c r="AC792" i="2"/>
  <c r="U792" i="2"/>
  <c r="M792" i="2"/>
  <c r="S705" i="2"/>
  <c r="D772" i="2"/>
  <c r="D764" i="2"/>
  <c r="D756" i="2"/>
  <c r="D748" i="2"/>
  <c r="D740" i="2"/>
  <c r="D732" i="2"/>
  <c r="D724" i="2"/>
  <c r="D716" i="2"/>
  <c r="D708" i="2"/>
  <c r="D700" i="2"/>
  <c r="D692" i="2"/>
  <c r="D684" i="2"/>
  <c r="D676" i="2"/>
  <c r="D668" i="2"/>
  <c r="D660" i="2"/>
  <c r="D652" i="2"/>
  <c r="D644" i="2"/>
  <c r="D635" i="2"/>
  <c r="D626" i="2"/>
  <c r="D616" i="2"/>
  <c r="D607" i="2"/>
  <c r="D598" i="2"/>
  <c r="D589" i="2"/>
  <c r="D580" i="2"/>
  <c r="D571" i="2"/>
  <c r="D562" i="2"/>
  <c r="D552" i="2"/>
  <c r="D543" i="2"/>
  <c r="D533" i="2"/>
  <c r="AB776" i="2"/>
  <c r="Q775" i="2"/>
  <c r="AA773" i="2"/>
  <c r="AK771" i="2"/>
  <c r="AM769" i="2"/>
  <c r="AL767" i="2"/>
  <c r="Z764" i="2"/>
  <c r="Z757" i="2"/>
  <c r="AF743" i="2"/>
  <c r="AL729" i="2"/>
  <c r="AD715" i="2"/>
  <c r="D771" i="2"/>
  <c r="D763" i="2"/>
  <c r="D755" i="2"/>
  <c r="D747" i="2"/>
  <c r="D739" i="2"/>
  <c r="D731" i="2"/>
  <c r="D723" i="2"/>
  <c r="D715" i="2"/>
  <c r="D707" i="2"/>
  <c r="D699" i="2"/>
  <c r="D691" i="2"/>
  <c r="D683" i="2"/>
  <c r="D675" i="2"/>
  <c r="D667" i="2"/>
  <c r="D659" i="2"/>
  <c r="D651" i="2"/>
  <c r="D643" i="2"/>
  <c r="D634" i="2"/>
  <c r="D624" i="2"/>
  <c r="D615" i="2"/>
  <c r="D606" i="2"/>
  <c r="D597" i="2"/>
  <c r="D588" i="2"/>
  <c r="D579" i="2"/>
  <c r="D570" i="2"/>
  <c r="D560" i="2"/>
  <c r="D551" i="2"/>
  <c r="D542" i="2"/>
  <c r="D532" i="2"/>
  <c r="Y776" i="2"/>
  <c r="I775" i="2"/>
  <c r="S773" i="2"/>
  <c r="AC771" i="2"/>
  <c r="AD769" i="2"/>
  <c r="Z767" i="2"/>
  <c r="G764" i="2"/>
  <c r="AJ755" i="2"/>
  <c r="E742" i="2"/>
  <c r="K728" i="2"/>
  <c r="AE713" i="2"/>
  <c r="D770" i="2"/>
  <c r="D762" i="2"/>
  <c r="D754" i="2"/>
  <c r="D746" i="2"/>
  <c r="D738" i="2"/>
  <c r="D730" i="2"/>
  <c r="D722" i="2"/>
  <c r="D714" i="2"/>
  <c r="D706" i="2"/>
  <c r="D698" i="2"/>
  <c r="D690" i="2"/>
  <c r="D682" i="2"/>
  <c r="D674" i="2"/>
  <c r="D666" i="2"/>
  <c r="D658" i="2"/>
  <c r="D650" i="2"/>
  <c r="D642" i="2"/>
  <c r="D632" i="2"/>
  <c r="D623" i="2"/>
  <c r="D614" i="2"/>
  <c r="D605" i="2"/>
  <c r="D596" i="2"/>
  <c r="D587" i="2"/>
  <c r="D578" i="2"/>
  <c r="D568" i="2"/>
  <c r="D559" i="2"/>
  <c r="D550" i="2"/>
  <c r="D541" i="2"/>
  <c r="D530" i="2"/>
  <c r="T776" i="2"/>
  <c r="AL774" i="2"/>
  <c r="K773" i="2"/>
  <c r="T771" i="2"/>
  <c r="T769" i="2"/>
  <c r="N767" i="2"/>
  <c r="U763" i="2"/>
  <c r="I754" i="2"/>
  <c r="O740" i="2"/>
  <c r="U726" i="2"/>
  <c r="AF711" i="2"/>
  <c r="D527" i="2"/>
  <c r="D769" i="2"/>
  <c r="D761" i="2"/>
  <c r="D753" i="2"/>
  <c r="D745" i="2"/>
  <c r="D737" i="2"/>
  <c r="D729" i="2"/>
  <c r="D721" i="2"/>
  <c r="D713" i="2"/>
  <c r="D705" i="2"/>
  <c r="D697" i="2"/>
  <c r="D689" i="2"/>
  <c r="D681" i="2"/>
  <c r="D673" i="2"/>
  <c r="D665" i="2"/>
  <c r="D657" i="2"/>
  <c r="D649" i="2"/>
  <c r="D640" i="2"/>
  <c r="D631" i="2"/>
  <c r="D622" i="2"/>
  <c r="D613" i="2"/>
  <c r="D604" i="2"/>
  <c r="D595" i="2"/>
  <c r="D586" i="2"/>
  <c r="D576" i="2"/>
  <c r="D567" i="2"/>
  <c r="D558" i="2"/>
  <c r="D549" i="2"/>
  <c r="D540" i="2"/>
  <c r="D528" i="2"/>
  <c r="Q776" i="2"/>
  <c r="AD774" i="2"/>
  <c r="AN772" i="2"/>
  <c r="J771" i="2"/>
  <c r="K769" i="2"/>
  <c r="AL766" i="2"/>
  <c r="AJ762" i="2"/>
  <c r="S752" i="2"/>
  <c r="Y738" i="2"/>
  <c r="AE724" i="2"/>
  <c r="AG709" i="2"/>
  <c r="D776" i="2"/>
  <c r="D768" i="2"/>
  <c r="D760" i="2"/>
  <c r="D752" i="2"/>
  <c r="D744" i="2"/>
  <c r="D736" i="2"/>
  <c r="D728" i="2"/>
  <c r="D720" i="2"/>
  <c r="D712" i="2"/>
  <c r="D704" i="2"/>
  <c r="D696" i="2"/>
  <c r="D688" i="2"/>
  <c r="D680" i="2"/>
  <c r="D672" i="2"/>
  <c r="D664" i="2"/>
  <c r="D656" i="2"/>
  <c r="D648" i="2"/>
  <c r="D639" i="2"/>
  <c r="D630" i="2"/>
  <c r="D621" i="2"/>
  <c r="D612" i="2"/>
  <c r="D603" i="2"/>
  <c r="D594" i="2"/>
  <c r="D584" i="2"/>
  <c r="D575" i="2"/>
  <c r="D566" i="2"/>
  <c r="D557" i="2"/>
  <c r="D548" i="2"/>
  <c r="D538" i="2"/>
  <c r="AO776" i="2"/>
  <c r="L776" i="2"/>
  <c r="V774" i="2"/>
  <c r="AF772" i="2"/>
  <c r="AL770" i="2"/>
  <c r="AM768" i="2"/>
  <c r="X766" i="2"/>
  <c r="Q762" i="2"/>
  <c r="AC750" i="2"/>
  <c r="AI736" i="2"/>
  <c r="AO722" i="2"/>
  <c r="AD707" i="2"/>
  <c r="D775" i="2"/>
  <c r="D767" i="2"/>
  <c r="D759" i="2"/>
  <c r="D751" i="2"/>
  <c r="D743" i="2"/>
  <c r="D735" i="2"/>
  <c r="D727" i="2"/>
  <c r="D719" i="2"/>
  <c r="D711" i="2"/>
  <c r="D703" i="2"/>
  <c r="D695" i="2"/>
  <c r="D687" i="2"/>
  <c r="D679" i="2"/>
  <c r="D671" i="2"/>
  <c r="D663" i="2"/>
  <c r="D655" i="2"/>
  <c r="D647" i="2"/>
  <c r="D638" i="2"/>
  <c r="D629" i="2"/>
  <c r="D620" i="2"/>
  <c r="D611" i="2"/>
  <c r="D602" i="2"/>
  <c r="D592" i="2"/>
  <c r="D583" i="2"/>
  <c r="D574" i="2"/>
  <c r="D565" i="2"/>
  <c r="D556" i="2"/>
  <c r="D547" i="2"/>
  <c r="D536" i="2"/>
  <c r="AN776" i="2"/>
  <c r="AO775" i="2"/>
  <c r="N774" i="2"/>
  <c r="X772" i="2"/>
  <c r="AC770" i="2"/>
  <c r="AD768" i="2"/>
  <c r="M766" i="2"/>
  <c r="AE761" i="2"/>
  <c r="AM748" i="2"/>
  <c r="H735" i="2"/>
  <c r="N721" i="2"/>
  <c r="L527" i="2"/>
  <c r="T527" i="2"/>
  <c r="AB527" i="2"/>
  <c r="AJ527" i="2"/>
  <c r="G528" i="2"/>
  <c r="O528" i="2"/>
  <c r="W528" i="2"/>
  <c r="AE528" i="2"/>
  <c r="AM528" i="2"/>
  <c r="J529" i="2"/>
  <c r="R529" i="2"/>
  <c r="Z529" i="2"/>
  <c r="AH529" i="2"/>
  <c r="E530" i="2"/>
  <c r="M530" i="2"/>
  <c r="U530" i="2"/>
  <c r="AC530" i="2"/>
  <c r="AK530" i="2"/>
  <c r="H531" i="2"/>
  <c r="P531" i="2"/>
  <c r="X531" i="2"/>
  <c r="AF531" i="2"/>
  <c r="AN531" i="2"/>
  <c r="K532" i="2"/>
  <c r="S532" i="2"/>
  <c r="AA532" i="2"/>
  <c r="AI532" i="2"/>
  <c r="F533" i="2"/>
  <c r="N533" i="2"/>
  <c r="V533" i="2"/>
  <c r="AD533" i="2"/>
  <c r="AL533" i="2"/>
  <c r="I534" i="2"/>
  <c r="Q534" i="2"/>
  <c r="Y534" i="2"/>
  <c r="AG534" i="2"/>
  <c r="AO534" i="2"/>
  <c r="L535" i="2"/>
  <c r="T535" i="2"/>
  <c r="AB535" i="2"/>
  <c r="AJ535" i="2"/>
  <c r="G536" i="2"/>
  <c r="O536" i="2"/>
  <c r="W536" i="2"/>
  <c r="AE536" i="2"/>
  <c r="AM536" i="2"/>
  <c r="J537" i="2"/>
  <c r="R537" i="2"/>
  <c r="Z537" i="2"/>
  <c r="AH537" i="2"/>
  <c r="E538" i="2"/>
  <c r="E527" i="2"/>
  <c r="M527" i="2"/>
  <c r="U527" i="2"/>
  <c r="AC527" i="2"/>
  <c r="AK527" i="2"/>
  <c r="H528" i="2"/>
  <c r="P528" i="2"/>
  <c r="X528" i="2"/>
  <c r="AF528" i="2"/>
  <c r="AN528" i="2"/>
  <c r="K529" i="2"/>
  <c r="S529" i="2"/>
  <c r="AA529" i="2"/>
  <c r="AI529" i="2"/>
  <c r="F530" i="2"/>
  <c r="N530" i="2"/>
  <c r="V530" i="2"/>
  <c r="AD530" i="2"/>
  <c r="AL530" i="2"/>
  <c r="I531" i="2"/>
  <c r="Q531" i="2"/>
  <c r="Y531" i="2"/>
  <c r="AG531" i="2"/>
  <c r="AO531" i="2"/>
  <c r="L532" i="2"/>
  <c r="T532" i="2"/>
  <c r="AB532" i="2"/>
  <c r="AJ532" i="2"/>
  <c r="G533" i="2"/>
  <c r="O533" i="2"/>
  <c r="W533" i="2"/>
  <c r="AE533" i="2"/>
  <c r="AM533" i="2"/>
  <c r="J534" i="2"/>
  <c r="R534" i="2"/>
  <c r="Z534" i="2"/>
  <c r="AH534" i="2"/>
  <c r="E535" i="2"/>
  <c r="M535" i="2"/>
  <c r="U535" i="2"/>
  <c r="AC535" i="2"/>
  <c r="AK535" i="2"/>
  <c r="H536" i="2"/>
  <c r="P536" i="2"/>
  <c r="X536" i="2"/>
  <c r="AF536" i="2"/>
  <c r="AN536" i="2"/>
  <c r="K537" i="2"/>
  <c r="S537" i="2"/>
  <c r="AA537" i="2"/>
  <c r="AI537" i="2"/>
  <c r="F538" i="2"/>
  <c r="N538" i="2"/>
  <c r="V538" i="2"/>
  <c r="AD538" i="2"/>
  <c r="AL538" i="2"/>
  <c r="I539" i="2"/>
  <c r="Q539" i="2"/>
  <c r="Y539" i="2"/>
  <c r="AG539" i="2"/>
  <c r="AO539" i="2"/>
  <c r="L540" i="2"/>
  <c r="T540" i="2"/>
  <c r="F527" i="2"/>
  <c r="N527" i="2"/>
  <c r="V527" i="2"/>
  <c r="AD527" i="2"/>
  <c r="AL527" i="2"/>
  <c r="I528" i="2"/>
  <c r="Q528" i="2"/>
  <c r="Y528" i="2"/>
  <c r="AG528" i="2"/>
  <c r="AO528" i="2"/>
  <c r="L529" i="2"/>
  <c r="T529" i="2"/>
  <c r="AB529" i="2"/>
  <c r="AJ529" i="2"/>
  <c r="G530" i="2"/>
  <c r="O530" i="2"/>
  <c r="W530" i="2"/>
  <c r="AE530" i="2"/>
  <c r="AM530" i="2"/>
  <c r="J531" i="2"/>
  <c r="R531" i="2"/>
  <c r="Z531" i="2"/>
  <c r="AH531" i="2"/>
  <c r="E532" i="2"/>
  <c r="M532" i="2"/>
  <c r="U532" i="2"/>
  <c r="AC532" i="2"/>
  <c r="AK532" i="2"/>
  <c r="H533" i="2"/>
  <c r="P533" i="2"/>
  <c r="X533" i="2"/>
  <c r="AF533" i="2"/>
  <c r="AN533" i="2"/>
  <c r="K534" i="2"/>
  <c r="S534" i="2"/>
  <c r="AA534" i="2"/>
  <c r="AI534" i="2"/>
  <c r="F535" i="2"/>
  <c r="N535" i="2"/>
  <c r="V535" i="2"/>
  <c r="AD535" i="2"/>
  <c r="AL535" i="2"/>
  <c r="I536" i="2"/>
  <c r="Q536" i="2"/>
  <c r="Y536" i="2"/>
  <c r="AG536" i="2"/>
  <c r="AO536" i="2"/>
  <c r="L537" i="2"/>
  <c r="T537" i="2"/>
  <c r="AB537" i="2"/>
  <c r="AJ537" i="2"/>
  <c r="G538" i="2"/>
  <c r="O538" i="2"/>
  <c r="W538" i="2"/>
  <c r="AE538" i="2"/>
  <c r="AM538" i="2"/>
  <c r="J539" i="2"/>
  <c r="R539" i="2"/>
  <c r="Z539" i="2"/>
  <c r="AH539" i="2"/>
  <c r="E540" i="2"/>
  <c r="M540" i="2"/>
  <c r="U540" i="2"/>
  <c r="AC540" i="2"/>
  <c r="AK540" i="2"/>
  <c r="H541" i="2"/>
  <c r="P541" i="2"/>
  <c r="X541" i="2"/>
  <c r="AF541" i="2"/>
  <c r="AN541" i="2"/>
  <c r="K542" i="2"/>
  <c r="S542" i="2"/>
  <c r="AA542" i="2"/>
  <c r="AI542" i="2"/>
  <c r="F543" i="2"/>
  <c r="N543" i="2"/>
  <c r="V543" i="2"/>
  <c r="AD543" i="2"/>
  <c r="AL543" i="2"/>
  <c r="I544" i="2"/>
  <c r="Q544" i="2"/>
  <c r="Y544" i="2"/>
  <c r="AG544" i="2"/>
  <c r="AO544" i="2"/>
  <c r="L545" i="2"/>
  <c r="G527" i="2"/>
  <c r="O527" i="2"/>
  <c r="W527" i="2"/>
  <c r="AE527" i="2"/>
  <c r="AM527" i="2"/>
  <c r="J528" i="2"/>
  <c r="R528" i="2"/>
  <c r="Z528" i="2"/>
  <c r="AH528" i="2"/>
  <c r="E529" i="2"/>
  <c r="M529" i="2"/>
  <c r="U529" i="2"/>
  <c r="AC529" i="2"/>
  <c r="AK529" i="2"/>
  <c r="H530" i="2"/>
  <c r="P530" i="2"/>
  <c r="X530" i="2"/>
  <c r="AF530" i="2"/>
  <c r="AN530" i="2"/>
  <c r="K531" i="2"/>
  <c r="S531" i="2"/>
  <c r="AA531" i="2"/>
  <c r="AI531" i="2"/>
  <c r="F532" i="2"/>
  <c r="N532" i="2"/>
  <c r="V532" i="2"/>
  <c r="AD532" i="2"/>
  <c r="AL532" i="2"/>
  <c r="I533" i="2"/>
  <c r="Q533" i="2"/>
  <c r="Y533" i="2"/>
  <c r="AG533" i="2"/>
  <c r="AO533" i="2"/>
  <c r="L534" i="2"/>
  <c r="T534" i="2"/>
  <c r="AB534" i="2"/>
  <c r="AJ534" i="2"/>
  <c r="G535" i="2"/>
  <c r="O535" i="2"/>
  <c r="W535" i="2"/>
  <c r="AE535" i="2"/>
  <c r="AM535" i="2"/>
  <c r="J536" i="2"/>
  <c r="R536" i="2"/>
  <c r="Z536" i="2"/>
  <c r="AH536" i="2"/>
  <c r="E537" i="2"/>
  <c r="M537" i="2"/>
  <c r="U537" i="2"/>
  <c r="AC537" i="2"/>
  <c r="AK537" i="2"/>
  <c r="H538" i="2"/>
  <c r="P538" i="2"/>
  <c r="X538" i="2"/>
  <c r="AF538" i="2"/>
  <c r="AN538" i="2"/>
  <c r="K539" i="2"/>
  <c r="S539" i="2"/>
  <c r="AA539" i="2"/>
  <c r="AI539" i="2"/>
  <c r="F540" i="2"/>
  <c r="N540" i="2"/>
  <c r="V540" i="2"/>
  <c r="AD540" i="2"/>
  <c r="H527" i="2"/>
  <c r="P527" i="2"/>
  <c r="X527" i="2"/>
  <c r="AF527" i="2"/>
  <c r="AN527" i="2"/>
  <c r="K528" i="2"/>
  <c r="S528" i="2"/>
  <c r="AA528" i="2"/>
  <c r="AI528" i="2"/>
  <c r="F529" i="2"/>
  <c r="N529" i="2"/>
  <c r="V529" i="2"/>
  <c r="AD529" i="2"/>
  <c r="AL529" i="2"/>
  <c r="I530" i="2"/>
  <c r="Q530" i="2"/>
  <c r="Y530" i="2"/>
  <c r="AG530" i="2"/>
  <c r="AO530" i="2"/>
  <c r="L531" i="2"/>
  <c r="T531" i="2"/>
  <c r="AB531" i="2"/>
  <c r="AJ531" i="2"/>
  <c r="G532" i="2"/>
  <c r="O532" i="2"/>
  <c r="W532" i="2"/>
  <c r="AE532" i="2"/>
  <c r="AM532" i="2"/>
  <c r="J533" i="2"/>
  <c r="R533" i="2"/>
  <c r="Z533" i="2"/>
  <c r="AH533" i="2"/>
  <c r="E534" i="2"/>
  <c r="M534" i="2"/>
  <c r="U534" i="2"/>
  <c r="AC534" i="2"/>
  <c r="AK534" i="2"/>
  <c r="H535" i="2"/>
  <c r="P535" i="2"/>
  <c r="X535" i="2"/>
  <c r="AF535" i="2"/>
  <c r="AN535" i="2"/>
  <c r="K536" i="2"/>
  <c r="S536" i="2"/>
  <c r="AA536" i="2"/>
  <c r="AI536" i="2"/>
  <c r="F537" i="2"/>
  <c r="N537" i="2"/>
  <c r="V537" i="2"/>
  <c r="AD537" i="2"/>
  <c r="AL537" i="2"/>
  <c r="I538" i="2"/>
  <c r="Q538" i="2"/>
  <c r="Y538" i="2"/>
  <c r="AG538" i="2"/>
  <c r="AO538" i="2"/>
  <c r="L539" i="2"/>
  <c r="T539" i="2"/>
  <c r="AB539" i="2"/>
  <c r="AJ539" i="2"/>
  <c r="G540" i="2"/>
  <c r="O540" i="2"/>
  <c r="W540" i="2"/>
  <c r="AE540" i="2"/>
  <c r="AM540" i="2"/>
  <c r="J541" i="2"/>
  <c r="I527" i="2"/>
  <c r="Q527" i="2"/>
  <c r="Y527" i="2"/>
  <c r="AG527" i="2"/>
  <c r="AO527" i="2"/>
  <c r="L528" i="2"/>
  <c r="T528" i="2"/>
  <c r="AB528" i="2"/>
  <c r="AJ528" i="2"/>
  <c r="G529" i="2"/>
  <c r="O529" i="2"/>
  <c r="W529" i="2"/>
  <c r="AE529" i="2"/>
  <c r="AM529" i="2"/>
  <c r="J530" i="2"/>
  <c r="R530" i="2"/>
  <c r="Z530" i="2"/>
  <c r="AH530" i="2"/>
  <c r="E531" i="2"/>
  <c r="M531" i="2"/>
  <c r="U531" i="2"/>
  <c r="AC531" i="2"/>
  <c r="AK531" i="2"/>
  <c r="H532" i="2"/>
  <c r="P532" i="2"/>
  <c r="X532" i="2"/>
  <c r="AF532" i="2"/>
  <c r="AN532" i="2"/>
  <c r="K533" i="2"/>
  <c r="S533" i="2"/>
  <c r="AA533" i="2"/>
  <c r="AI533" i="2"/>
  <c r="F534" i="2"/>
  <c r="N534" i="2"/>
  <c r="V534" i="2"/>
  <c r="AD534" i="2"/>
  <c r="AL534" i="2"/>
  <c r="I535" i="2"/>
  <c r="Q535" i="2"/>
  <c r="Y535" i="2"/>
  <c r="AG535" i="2"/>
  <c r="AO535" i="2"/>
  <c r="L536" i="2"/>
  <c r="T536" i="2"/>
  <c r="AB536" i="2"/>
  <c r="AJ536" i="2"/>
  <c r="G537" i="2"/>
  <c r="O537" i="2"/>
  <c r="W537" i="2"/>
  <c r="AE537" i="2"/>
  <c r="AM537" i="2"/>
  <c r="J538" i="2"/>
  <c r="R538" i="2"/>
  <c r="Z538" i="2"/>
  <c r="AH538" i="2"/>
  <c r="E539" i="2"/>
  <c r="M539" i="2"/>
  <c r="U539" i="2"/>
  <c r="AC539" i="2"/>
  <c r="AK539" i="2"/>
  <c r="H540" i="2"/>
  <c r="P540" i="2"/>
  <c r="X540" i="2"/>
  <c r="AF540" i="2"/>
  <c r="J527" i="2"/>
  <c r="R527" i="2"/>
  <c r="Z527" i="2"/>
  <c r="AH527" i="2"/>
  <c r="E528" i="2"/>
  <c r="M528" i="2"/>
  <c r="U528" i="2"/>
  <c r="AC528" i="2"/>
  <c r="AK528" i="2"/>
  <c r="H529" i="2"/>
  <c r="P529" i="2"/>
  <c r="X529" i="2"/>
  <c r="AF529" i="2"/>
  <c r="AN529" i="2"/>
  <c r="K530" i="2"/>
  <c r="S530" i="2"/>
  <c r="AA530" i="2"/>
  <c r="AI530" i="2"/>
  <c r="F531" i="2"/>
  <c r="N531" i="2"/>
  <c r="V531" i="2"/>
  <c r="AD531" i="2"/>
  <c r="AL531" i="2"/>
  <c r="I532" i="2"/>
  <c r="Q532" i="2"/>
  <c r="Y532" i="2"/>
  <c r="AG532" i="2"/>
  <c r="AO532" i="2"/>
  <c r="L533" i="2"/>
  <c r="T533" i="2"/>
  <c r="AB533" i="2"/>
  <c r="AJ533" i="2"/>
  <c r="G534" i="2"/>
  <c r="O534" i="2"/>
  <c r="W534" i="2"/>
  <c r="AE534" i="2"/>
  <c r="AM534" i="2"/>
  <c r="J535" i="2"/>
  <c r="R535" i="2"/>
  <c r="Z535" i="2"/>
  <c r="AH535" i="2"/>
  <c r="E536" i="2"/>
  <c r="M536" i="2"/>
  <c r="U536" i="2"/>
  <c r="AC536" i="2"/>
  <c r="AK536" i="2"/>
  <c r="H537" i="2"/>
  <c r="P537" i="2"/>
  <c r="X537" i="2"/>
  <c r="AF537" i="2"/>
  <c r="AN537" i="2"/>
  <c r="K538" i="2"/>
  <c r="S538" i="2"/>
  <c r="AA538" i="2"/>
  <c r="AI538" i="2"/>
  <c r="F539" i="2"/>
  <c r="N539" i="2"/>
  <c r="V539" i="2"/>
  <c r="AD539" i="2"/>
  <c r="AL539" i="2"/>
  <c r="I540" i="2"/>
  <c r="Q540" i="2"/>
  <c r="AD528" i="2"/>
  <c r="T530" i="2"/>
  <c r="J532" i="2"/>
  <c r="AK533" i="2"/>
  <c r="AA535" i="2"/>
  <c r="Q537" i="2"/>
  <c r="AB538" i="2"/>
  <c r="W539" i="2"/>
  <c r="R540" i="2"/>
  <c r="AI540" i="2"/>
  <c r="I541" i="2"/>
  <c r="S541" i="2"/>
  <c r="AB541" i="2"/>
  <c r="AK541" i="2"/>
  <c r="I542" i="2"/>
  <c r="R542" i="2"/>
  <c r="AB542" i="2"/>
  <c r="AK542" i="2"/>
  <c r="I543" i="2"/>
  <c r="R543" i="2"/>
  <c r="AA543" i="2"/>
  <c r="AJ543" i="2"/>
  <c r="H544" i="2"/>
  <c r="R544" i="2"/>
  <c r="AA544" i="2"/>
  <c r="AJ544" i="2"/>
  <c r="H545" i="2"/>
  <c r="Q545" i="2"/>
  <c r="Y545" i="2"/>
  <c r="AG545" i="2"/>
  <c r="AO545" i="2"/>
  <c r="L546" i="2"/>
  <c r="T546" i="2"/>
  <c r="AB546" i="2"/>
  <c r="AJ546" i="2"/>
  <c r="G547" i="2"/>
  <c r="O547" i="2"/>
  <c r="W547" i="2"/>
  <c r="AE547" i="2"/>
  <c r="AM547" i="2"/>
  <c r="J548" i="2"/>
  <c r="R548" i="2"/>
  <c r="Z548" i="2"/>
  <c r="AH548" i="2"/>
  <c r="E549" i="2"/>
  <c r="M549" i="2"/>
  <c r="U549" i="2"/>
  <c r="AC549" i="2"/>
  <c r="AK549" i="2"/>
  <c r="H550" i="2"/>
  <c r="P550" i="2"/>
  <c r="X550" i="2"/>
  <c r="AF550" i="2"/>
  <c r="AN550" i="2"/>
  <c r="K551" i="2"/>
  <c r="S551" i="2"/>
  <c r="AA551" i="2"/>
  <c r="AI551" i="2"/>
  <c r="F552" i="2"/>
  <c r="N552" i="2"/>
  <c r="V552" i="2"/>
  <c r="AD552" i="2"/>
  <c r="AL552" i="2"/>
  <c r="I553" i="2"/>
  <c r="Q553" i="2"/>
  <c r="Y553" i="2"/>
  <c r="AG553" i="2"/>
  <c r="AO553" i="2"/>
  <c r="L554" i="2"/>
  <c r="T554" i="2"/>
  <c r="AB554" i="2"/>
  <c r="AJ554" i="2"/>
  <c r="G555" i="2"/>
  <c r="O555" i="2"/>
  <c r="W555" i="2"/>
  <c r="AE555" i="2"/>
  <c r="AM555" i="2"/>
  <c r="J556" i="2"/>
  <c r="R556" i="2"/>
  <c r="Z556" i="2"/>
  <c r="AH556" i="2"/>
  <c r="E557" i="2"/>
  <c r="M557" i="2"/>
  <c r="U557" i="2"/>
  <c r="AC557" i="2"/>
  <c r="K527" i="2"/>
  <c r="AL528" i="2"/>
  <c r="AB530" i="2"/>
  <c r="R532" i="2"/>
  <c r="H534" i="2"/>
  <c r="AI535" i="2"/>
  <c r="Y537" i="2"/>
  <c r="AC538" i="2"/>
  <c r="X539" i="2"/>
  <c r="S540" i="2"/>
  <c r="AJ540" i="2"/>
  <c r="K541" i="2"/>
  <c r="T541" i="2"/>
  <c r="AC541" i="2"/>
  <c r="AL541" i="2"/>
  <c r="J542" i="2"/>
  <c r="T542" i="2"/>
  <c r="AC542" i="2"/>
  <c r="AL542" i="2"/>
  <c r="J543" i="2"/>
  <c r="S543" i="2"/>
  <c r="AB543" i="2"/>
  <c r="AK543" i="2"/>
  <c r="J544" i="2"/>
  <c r="S544" i="2"/>
  <c r="AB544" i="2"/>
  <c r="AK544" i="2"/>
  <c r="I545" i="2"/>
  <c r="R545" i="2"/>
  <c r="Z545" i="2"/>
  <c r="AH545" i="2"/>
  <c r="E546" i="2"/>
  <c r="M546" i="2"/>
  <c r="U546" i="2"/>
  <c r="AC546" i="2"/>
  <c r="AK546" i="2"/>
  <c r="H547" i="2"/>
  <c r="P547" i="2"/>
  <c r="X547" i="2"/>
  <c r="AF547" i="2"/>
  <c r="AN547" i="2"/>
  <c r="K548" i="2"/>
  <c r="S548" i="2"/>
  <c r="AA548" i="2"/>
  <c r="AI548" i="2"/>
  <c r="F549" i="2"/>
  <c r="N549" i="2"/>
  <c r="V549" i="2"/>
  <c r="AD549" i="2"/>
  <c r="AL549" i="2"/>
  <c r="I550" i="2"/>
  <c r="Q550" i="2"/>
  <c r="Y550" i="2"/>
  <c r="AG550" i="2"/>
  <c r="AO550" i="2"/>
  <c r="L551" i="2"/>
  <c r="T551" i="2"/>
  <c r="AB551" i="2"/>
  <c r="AJ551" i="2"/>
  <c r="G552" i="2"/>
  <c r="O552" i="2"/>
  <c r="W552" i="2"/>
  <c r="AE552" i="2"/>
  <c r="AM552" i="2"/>
  <c r="J553" i="2"/>
  <c r="R553" i="2"/>
  <c r="Z553" i="2"/>
  <c r="AH553" i="2"/>
  <c r="E554" i="2"/>
  <c r="M554" i="2"/>
  <c r="U554" i="2"/>
  <c r="AC554" i="2"/>
  <c r="AK554" i="2"/>
  <c r="H555" i="2"/>
  <c r="P555" i="2"/>
  <c r="X555" i="2"/>
  <c r="AF555" i="2"/>
  <c r="AN555" i="2"/>
  <c r="K556" i="2"/>
  <c r="S556" i="2"/>
  <c r="AA556" i="2"/>
  <c r="AI556" i="2"/>
  <c r="F557" i="2"/>
  <c r="N557" i="2"/>
  <c r="V557" i="2"/>
  <c r="S527" i="2"/>
  <c r="I529" i="2"/>
  <c r="AJ530" i="2"/>
  <c r="Z532" i="2"/>
  <c r="P534" i="2"/>
  <c r="F536" i="2"/>
  <c r="AG537" i="2"/>
  <c r="AJ538" i="2"/>
  <c r="AE539" i="2"/>
  <c r="Y540" i="2"/>
  <c r="AL540" i="2"/>
  <c r="L541" i="2"/>
  <c r="U541" i="2"/>
  <c r="AD541" i="2"/>
  <c r="AM541" i="2"/>
  <c r="L542" i="2"/>
  <c r="U542" i="2"/>
  <c r="AD542" i="2"/>
  <c r="AM542" i="2"/>
  <c r="K543" i="2"/>
  <c r="T543" i="2"/>
  <c r="AC543" i="2"/>
  <c r="AM543" i="2"/>
  <c r="K544" i="2"/>
  <c r="T544" i="2"/>
  <c r="AC544" i="2"/>
  <c r="AL544" i="2"/>
  <c r="J545" i="2"/>
  <c r="S545" i="2"/>
  <c r="AA545" i="2"/>
  <c r="AI545" i="2"/>
  <c r="F546" i="2"/>
  <c r="N546" i="2"/>
  <c r="V546" i="2"/>
  <c r="AD546" i="2"/>
  <c r="AL546" i="2"/>
  <c r="I547" i="2"/>
  <c r="Q547" i="2"/>
  <c r="Y547" i="2"/>
  <c r="AG547" i="2"/>
  <c r="AO547" i="2"/>
  <c r="L548" i="2"/>
  <c r="T548" i="2"/>
  <c r="AB548" i="2"/>
  <c r="AJ548" i="2"/>
  <c r="G549" i="2"/>
  <c r="O549" i="2"/>
  <c r="W549" i="2"/>
  <c r="AE549" i="2"/>
  <c r="AM549" i="2"/>
  <c r="J550" i="2"/>
  <c r="R550" i="2"/>
  <c r="Z550" i="2"/>
  <c r="AH550" i="2"/>
  <c r="E551" i="2"/>
  <c r="M551" i="2"/>
  <c r="U551" i="2"/>
  <c r="AC551" i="2"/>
  <c r="AK551" i="2"/>
  <c r="H552" i="2"/>
  <c r="P552" i="2"/>
  <c r="X552" i="2"/>
  <c r="AF552" i="2"/>
  <c r="AN552" i="2"/>
  <c r="K553" i="2"/>
  <c r="S553" i="2"/>
  <c r="AA553" i="2"/>
  <c r="AI553" i="2"/>
  <c r="F554" i="2"/>
  <c r="N554" i="2"/>
  <c r="V554" i="2"/>
  <c r="AD554" i="2"/>
  <c r="AL554" i="2"/>
  <c r="I555" i="2"/>
  <c r="Q555" i="2"/>
  <c r="Y555" i="2"/>
  <c r="AG555" i="2"/>
  <c r="AO555" i="2"/>
  <c r="L556" i="2"/>
  <c r="T556" i="2"/>
  <c r="AB556" i="2"/>
  <c r="AJ556" i="2"/>
  <c r="G557" i="2"/>
  <c r="O557" i="2"/>
  <c r="W557" i="2"/>
  <c r="AE557" i="2"/>
  <c r="AM557" i="2"/>
  <c r="J558" i="2"/>
  <c r="R558" i="2"/>
  <c r="Z558" i="2"/>
  <c r="AH558" i="2"/>
  <c r="E559" i="2"/>
  <c r="M559" i="2"/>
  <c r="U559" i="2"/>
  <c r="AC559" i="2"/>
  <c r="AK559" i="2"/>
  <c r="H560" i="2"/>
  <c r="P560" i="2"/>
  <c r="X560" i="2"/>
  <c r="AF560" i="2"/>
  <c r="AN560" i="2"/>
  <c r="K561" i="2"/>
  <c r="S561" i="2"/>
  <c r="AA561" i="2"/>
  <c r="AI561" i="2"/>
  <c r="F562" i="2"/>
  <c r="N562" i="2"/>
  <c r="V562" i="2"/>
  <c r="AD562" i="2"/>
  <c r="AL562" i="2"/>
  <c r="I563" i="2"/>
  <c r="Q563" i="2"/>
  <c r="Y563" i="2"/>
  <c r="AG563" i="2"/>
  <c r="AO563" i="2"/>
  <c r="AA527" i="2"/>
  <c r="Q529" i="2"/>
  <c r="G531" i="2"/>
  <c r="AH532" i="2"/>
  <c r="X534" i="2"/>
  <c r="N536" i="2"/>
  <c r="AO537" i="2"/>
  <c r="AK538" i="2"/>
  <c r="AF539" i="2"/>
  <c r="Z540" i="2"/>
  <c r="AN540" i="2"/>
  <c r="M541" i="2"/>
  <c r="V541" i="2"/>
  <c r="AE541" i="2"/>
  <c r="AO541" i="2"/>
  <c r="M542" i="2"/>
  <c r="V542" i="2"/>
  <c r="AE542" i="2"/>
  <c r="AN542" i="2"/>
  <c r="L543" i="2"/>
  <c r="U543" i="2"/>
  <c r="AE543" i="2"/>
  <c r="AN543" i="2"/>
  <c r="L544" i="2"/>
  <c r="U544" i="2"/>
  <c r="AD544" i="2"/>
  <c r="AM544" i="2"/>
  <c r="K545" i="2"/>
  <c r="T545" i="2"/>
  <c r="AB545" i="2"/>
  <c r="AJ545" i="2"/>
  <c r="G546" i="2"/>
  <c r="O546" i="2"/>
  <c r="W546" i="2"/>
  <c r="AE546" i="2"/>
  <c r="AM546" i="2"/>
  <c r="J547" i="2"/>
  <c r="R547" i="2"/>
  <c r="Z547" i="2"/>
  <c r="AH547" i="2"/>
  <c r="E548" i="2"/>
  <c r="M548" i="2"/>
  <c r="U548" i="2"/>
  <c r="AC548" i="2"/>
  <c r="AK548" i="2"/>
  <c r="H549" i="2"/>
  <c r="P549" i="2"/>
  <c r="X549" i="2"/>
  <c r="AF549" i="2"/>
  <c r="AN549" i="2"/>
  <c r="K550" i="2"/>
  <c r="S550" i="2"/>
  <c r="AA550" i="2"/>
  <c r="AI550" i="2"/>
  <c r="F551" i="2"/>
  <c r="N551" i="2"/>
  <c r="V551" i="2"/>
  <c r="AD551" i="2"/>
  <c r="AL551" i="2"/>
  <c r="I552" i="2"/>
  <c r="Q552" i="2"/>
  <c r="Y552" i="2"/>
  <c r="AG552" i="2"/>
  <c r="AO552" i="2"/>
  <c r="L553" i="2"/>
  <c r="T553" i="2"/>
  <c r="AB553" i="2"/>
  <c r="AJ553" i="2"/>
  <c r="G554" i="2"/>
  <c r="O554" i="2"/>
  <c r="W554" i="2"/>
  <c r="AE554" i="2"/>
  <c r="AM554" i="2"/>
  <c r="J555" i="2"/>
  <c r="R555" i="2"/>
  <c r="Z555" i="2"/>
  <c r="AH555" i="2"/>
  <c r="E556" i="2"/>
  <c r="M556" i="2"/>
  <c r="U556" i="2"/>
  <c r="AC556" i="2"/>
  <c r="AK556" i="2"/>
  <c r="H557" i="2"/>
  <c r="P557" i="2"/>
  <c r="X557" i="2"/>
  <c r="AI527" i="2"/>
  <c r="Y529" i="2"/>
  <c r="O531" i="2"/>
  <c r="E533" i="2"/>
  <c r="AF534" i="2"/>
  <c r="V536" i="2"/>
  <c r="L538" i="2"/>
  <c r="G539" i="2"/>
  <c r="AM539" i="2"/>
  <c r="AA540" i="2"/>
  <c r="AO540" i="2"/>
  <c r="N541" i="2"/>
  <c r="W541" i="2"/>
  <c r="AG541" i="2"/>
  <c r="E542" i="2"/>
  <c r="N542" i="2"/>
  <c r="W542" i="2"/>
  <c r="AF542" i="2"/>
  <c r="AO542" i="2"/>
  <c r="M543" i="2"/>
  <c r="W543" i="2"/>
  <c r="AF543" i="2"/>
  <c r="AO543" i="2"/>
  <c r="M544" i="2"/>
  <c r="V544" i="2"/>
  <c r="AE544" i="2"/>
  <c r="AN544" i="2"/>
  <c r="M545" i="2"/>
  <c r="U545" i="2"/>
  <c r="AC545" i="2"/>
  <c r="AK545" i="2"/>
  <c r="H546" i="2"/>
  <c r="P546" i="2"/>
  <c r="X546" i="2"/>
  <c r="AF546" i="2"/>
  <c r="AN546" i="2"/>
  <c r="K547" i="2"/>
  <c r="S547" i="2"/>
  <c r="AA547" i="2"/>
  <c r="AI547" i="2"/>
  <c r="F548" i="2"/>
  <c r="N548" i="2"/>
  <c r="V548" i="2"/>
  <c r="AD548" i="2"/>
  <c r="AL548" i="2"/>
  <c r="I549" i="2"/>
  <c r="Q549" i="2"/>
  <c r="Y549" i="2"/>
  <c r="AG549" i="2"/>
  <c r="AO549" i="2"/>
  <c r="L550" i="2"/>
  <c r="T550" i="2"/>
  <c r="AB550" i="2"/>
  <c r="AJ550" i="2"/>
  <c r="G551" i="2"/>
  <c r="O551" i="2"/>
  <c r="W551" i="2"/>
  <c r="AE551" i="2"/>
  <c r="AM551" i="2"/>
  <c r="J552" i="2"/>
  <c r="R552" i="2"/>
  <c r="Z552" i="2"/>
  <c r="AH552" i="2"/>
  <c r="E553" i="2"/>
  <c r="M553" i="2"/>
  <c r="U553" i="2"/>
  <c r="AC553" i="2"/>
  <c r="AK553" i="2"/>
  <c r="H554" i="2"/>
  <c r="P554" i="2"/>
  <c r="X554" i="2"/>
  <c r="AF554" i="2"/>
  <c r="AN554" i="2"/>
  <c r="K555" i="2"/>
  <c r="S555" i="2"/>
  <c r="AA555" i="2"/>
  <c r="AI555" i="2"/>
  <c r="F556" i="2"/>
  <c r="N556" i="2"/>
  <c r="V556" i="2"/>
  <c r="AD556" i="2"/>
  <c r="AL556" i="2"/>
  <c r="I557" i="2"/>
  <c r="Q557" i="2"/>
  <c r="Y557" i="2"/>
  <c r="F528" i="2"/>
  <c r="AG529" i="2"/>
  <c r="W531" i="2"/>
  <c r="M533" i="2"/>
  <c r="AN534" i="2"/>
  <c r="AD536" i="2"/>
  <c r="M538" i="2"/>
  <c r="H539" i="2"/>
  <c r="AN539" i="2"/>
  <c r="AB540" i="2"/>
  <c r="E541" i="2"/>
  <c r="O541" i="2"/>
  <c r="Y541" i="2"/>
  <c r="AH541" i="2"/>
  <c r="F542" i="2"/>
  <c r="O542" i="2"/>
  <c r="X542" i="2"/>
  <c r="AG542" i="2"/>
  <c r="E543" i="2"/>
  <c r="O543" i="2"/>
  <c r="X543" i="2"/>
  <c r="AG543" i="2"/>
  <c r="E544" i="2"/>
  <c r="N544" i="2"/>
  <c r="W544" i="2"/>
  <c r="AF544" i="2"/>
  <c r="E545" i="2"/>
  <c r="N545" i="2"/>
  <c r="V545" i="2"/>
  <c r="AD545" i="2"/>
  <c r="AL545" i="2"/>
  <c r="I546" i="2"/>
  <c r="Q546" i="2"/>
  <c r="Y546" i="2"/>
  <c r="AG546" i="2"/>
  <c r="AO546" i="2"/>
  <c r="L547" i="2"/>
  <c r="T547" i="2"/>
  <c r="AB547" i="2"/>
  <c r="AJ547" i="2"/>
  <c r="G548" i="2"/>
  <c r="O548" i="2"/>
  <c r="W548" i="2"/>
  <c r="AE548" i="2"/>
  <c r="AM548" i="2"/>
  <c r="J549" i="2"/>
  <c r="R549" i="2"/>
  <c r="Z549" i="2"/>
  <c r="AH549" i="2"/>
  <c r="E550" i="2"/>
  <c r="M550" i="2"/>
  <c r="U550" i="2"/>
  <c r="AC550" i="2"/>
  <c r="AK550" i="2"/>
  <c r="H551" i="2"/>
  <c r="P551" i="2"/>
  <c r="X551" i="2"/>
  <c r="AF551" i="2"/>
  <c r="AN551" i="2"/>
  <c r="K552" i="2"/>
  <c r="S552" i="2"/>
  <c r="AA552" i="2"/>
  <c r="AI552" i="2"/>
  <c r="F553" i="2"/>
  <c r="N553" i="2"/>
  <c r="V553" i="2"/>
  <c r="AD553" i="2"/>
  <c r="AL553" i="2"/>
  <c r="I554" i="2"/>
  <c r="Q554" i="2"/>
  <c r="Y554" i="2"/>
  <c r="AG554" i="2"/>
  <c r="AO554" i="2"/>
  <c r="L555" i="2"/>
  <c r="T555" i="2"/>
  <c r="AB555" i="2"/>
  <c r="AJ555" i="2"/>
  <c r="G556" i="2"/>
  <c r="O556" i="2"/>
  <c r="W556" i="2"/>
  <c r="AE556" i="2"/>
  <c r="AM556" i="2"/>
  <c r="J557" i="2"/>
  <c r="R557" i="2"/>
  <c r="Z557" i="2"/>
  <c r="N528" i="2"/>
  <c r="AO529" i="2"/>
  <c r="AE531" i="2"/>
  <c r="U533" i="2"/>
  <c r="K535" i="2"/>
  <c r="AL536" i="2"/>
  <c r="T538" i="2"/>
  <c r="O539" i="2"/>
  <c r="J540" i="2"/>
  <c r="AG540" i="2"/>
  <c r="F541" i="2"/>
  <c r="Q541" i="2"/>
  <c r="Z541" i="2"/>
  <c r="AI541" i="2"/>
  <c r="G542" i="2"/>
  <c r="P542" i="2"/>
  <c r="Y542" i="2"/>
  <c r="AH542" i="2"/>
  <c r="G543" i="2"/>
  <c r="P543" i="2"/>
  <c r="Y543" i="2"/>
  <c r="AH543" i="2"/>
  <c r="F544" i="2"/>
  <c r="O544" i="2"/>
  <c r="X544" i="2"/>
  <c r="AH544" i="2"/>
  <c r="F545" i="2"/>
  <c r="O545" i="2"/>
  <c r="W545" i="2"/>
  <c r="AE545" i="2"/>
  <c r="AM545" i="2"/>
  <c r="J546" i="2"/>
  <c r="R546" i="2"/>
  <c r="Z546" i="2"/>
  <c r="AH546" i="2"/>
  <c r="E547" i="2"/>
  <c r="M547" i="2"/>
  <c r="U547" i="2"/>
  <c r="AC547" i="2"/>
  <c r="AK547" i="2"/>
  <c r="H548" i="2"/>
  <c r="P548" i="2"/>
  <c r="X548" i="2"/>
  <c r="AF548" i="2"/>
  <c r="AN548" i="2"/>
  <c r="K549" i="2"/>
  <c r="S549" i="2"/>
  <c r="AA549" i="2"/>
  <c r="AI549" i="2"/>
  <c r="F550" i="2"/>
  <c r="N550" i="2"/>
  <c r="V550" i="2"/>
  <c r="AD550" i="2"/>
  <c r="AL550" i="2"/>
  <c r="I551" i="2"/>
  <c r="Q551" i="2"/>
  <c r="Y551" i="2"/>
  <c r="AG551" i="2"/>
  <c r="AO551" i="2"/>
  <c r="L552" i="2"/>
  <c r="T552" i="2"/>
  <c r="AB552" i="2"/>
  <c r="AJ552" i="2"/>
  <c r="G553" i="2"/>
  <c r="O553" i="2"/>
  <c r="W553" i="2"/>
  <c r="AE553" i="2"/>
  <c r="AM553" i="2"/>
  <c r="J554" i="2"/>
  <c r="R554" i="2"/>
  <c r="Z554" i="2"/>
  <c r="AH554" i="2"/>
  <c r="E555" i="2"/>
  <c r="M555" i="2"/>
  <c r="U555" i="2"/>
  <c r="AC555" i="2"/>
  <c r="AK555" i="2"/>
  <c r="H556" i="2"/>
  <c r="P556" i="2"/>
  <c r="X556" i="2"/>
  <c r="AF556" i="2"/>
  <c r="AN556" i="2"/>
  <c r="K557" i="2"/>
  <c r="S557" i="2"/>
  <c r="AA557" i="2"/>
  <c r="P539" i="2"/>
  <c r="Q542" i="2"/>
  <c r="P544" i="2"/>
  <c r="K546" i="2"/>
  <c r="AL547" i="2"/>
  <c r="AB549" i="2"/>
  <c r="R551" i="2"/>
  <c r="H553" i="2"/>
  <c r="AI554" i="2"/>
  <c r="Y556" i="2"/>
  <c r="AG557" i="2"/>
  <c r="E558" i="2"/>
  <c r="N558" i="2"/>
  <c r="W558" i="2"/>
  <c r="AF558" i="2"/>
  <c r="AO558" i="2"/>
  <c r="N559" i="2"/>
  <c r="W559" i="2"/>
  <c r="AF559" i="2"/>
  <c r="AO559" i="2"/>
  <c r="M560" i="2"/>
  <c r="V560" i="2"/>
  <c r="AE560" i="2"/>
  <c r="AO560" i="2"/>
  <c r="M561" i="2"/>
  <c r="V561" i="2"/>
  <c r="AE561" i="2"/>
  <c r="AN561" i="2"/>
  <c r="L562" i="2"/>
  <c r="U562" i="2"/>
  <c r="AE562" i="2"/>
  <c r="AN562" i="2"/>
  <c r="L563" i="2"/>
  <c r="U563" i="2"/>
  <c r="AD563" i="2"/>
  <c r="AM563" i="2"/>
  <c r="K564" i="2"/>
  <c r="S564" i="2"/>
  <c r="AA564" i="2"/>
  <c r="AI564" i="2"/>
  <c r="F565" i="2"/>
  <c r="N565" i="2"/>
  <c r="V565" i="2"/>
  <c r="AD565" i="2"/>
  <c r="AL565" i="2"/>
  <c r="I566" i="2"/>
  <c r="Q566" i="2"/>
  <c r="Y566" i="2"/>
  <c r="AG566" i="2"/>
  <c r="AO566" i="2"/>
  <c r="L567" i="2"/>
  <c r="T567" i="2"/>
  <c r="AB567" i="2"/>
  <c r="AJ567" i="2"/>
  <c r="G568" i="2"/>
  <c r="O568" i="2"/>
  <c r="W568" i="2"/>
  <c r="AE568" i="2"/>
  <c r="AM568" i="2"/>
  <c r="J569" i="2"/>
  <c r="R569" i="2"/>
  <c r="Z569" i="2"/>
  <c r="AH569" i="2"/>
  <c r="E570" i="2"/>
  <c r="M570" i="2"/>
  <c r="U570" i="2"/>
  <c r="AC570" i="2"/>
  <c r="AK570" i="2"/>
  <c r="H571" i="2"/>
  <c r="P571" i="2"/>
  <c r="X571" i="2"/>
  <c r="AF571" i="2"/>
  <c r="AN571" i="2"/>
  <c r="K572" i="2"/>
  <c r="S572" i="2"/>
  <c r="AA572" i="2"/>
  <c r="AI572" i="2"/>
  <c r="F573" i="2"/>
  <c r="N573" i="2"/>
  <c r="V573" i="2"/>
  <c r="AD573" i="2"/>
  <c r="AL573" i="2"/>
  <c r="I574" i="2"/>
  <c r="Q574" i="2"/>
  <c r="Y574" i="2"/>
  <c r="AG574" i="2"/>
  <c r="AO574" i="2"/>
  <c r="L575" i="2"/>
  <c r="T575" i="2"/>
  <c r="AB575" i="2"/>
  <c r="AJ575" i="2"/>
  <c r="G576" i="2"/>
  <c r="O576" i="2"/>
  <c r="W576" i="2"/>
  <c r="AE576" i="2"/>
  <c r="AM576" i="2"/>
  <c r="J577" i="2"/>
  <c r="R577" i="2"/>
  <c r="Z577" i="2"/>
  <c r="AH577" i="2"/>
  <c r="E578" i="2"/>
  <c r="M578" i="2"/>
  <c r="U578" i="2"/>
  <c r="AC578" i="2"/>
  <c r="AK578" i="2"/>
  <c r="H579" i="2"/>
  <c r="P579" i="2"/>
  <c r="X579" i="2"/>
  <c r="AF579" i="2"/>
  <c r="AN579" i="2"/>
  <c r="K580" i="2"/>
  <c r="S580" i="2"/>
  <c r="AA580" i="2"/>
  <c r="AI580" i="2"/>
  <c r="F581" i="2"/>
  <c r="N581" i="2"/>
  <c r="V581" i="2"/>
  <c r="V528" i="2"/>
  <c r="K540" i="2"/>
  <c r="Z542" i="2"/>
  <c r="Z544" i="2"/>
  <c r="S546" i="2"/>
  <c r="I548" i="2"/>
  <c r="AJ549" i="2"/>
  <c r="Z551" i="2"/>
  <c r="P553" i="2"/>
  <c r="F555" i="2"/>
  <c r="AG556" i="2"/>
  <c r="AH557" i="2"/>
  <c r="F558" i="2"/>
  <c r="O558" i="2"/>
  <c r="X558" i="2"/>
  <c r="AG558" i="2"/>
  <c r="F559" i="2"/>
  <c r="O559" i="2"/>
  <c r="X559" i="2"/>
  <c r="AG559" i="2"/>
  <c r="E560" i="2"/>
  <c r="N560" i="2"/>
  <c r="W560" i="2"/>
  <c r="AG560" i="2"/>
  <c r="E561" i="2"/>
  <c r="N561" i="2"/>
  <c r="W561" i="2"/>
  <c r="AF561" i="2"/>
  <c r="AO561" i="2"/>
  <c r="M562" i="2"/>
  <c r="W562" i="2"/>
  <c r="AF562" i="2"/>
  <c r="AO562" i="2"/>
  <c r="M563" i="2"/>
  <c r="V563" i="2"/>
  <c r="AE563" i="2"/>
  <c r="AN563" i="2"/>
  <c r="L564" i="2"/>
  <c r="T564" i="2"/>
  <c r="AB564" i="2"/>
  <c r="AJ564" i="2"/>
  <c r="G565" i="2"/>
  <c r="O565" i="2"/>
  <c r="W565" i="2"/>
  <c r="AE565" i="2"/>
  <c r="AM565" i="2"/>
  <c r="J566" i="2"/>
  <c r="R566" i="2"/>
  <c r="Z566" i="2"/>
  <c r="AH566" i="2"/>
  <c r="E567" i="2"/>
  <c r="M567" i="2"/>
  <c r="U567" i="2"/>
  <c r="AC567" i="2"/>
  <c r="AK567" i="2"/>
  <c r="H568" i="2"/>
  <c r="P568" i="2"/>
  <c r="X568" i="2"/>
  <c r="AF568" i="2"/>
  <c r="AN568" i="2"/>
  <c r="K569" i="2"/>
  <c r="S569" i="2"/>
  <c r="AA569" i="2"/>
  <c r="AI569" i="2"/>
  <c r="F570" i="2"/>
  <c r="N570" i="2"/>
  <c r="V570" i="2"/>
  <c r="AD570" i="2"/>
  <c r="AL570" i="2"/>
  <c r="I571" i="2"/>
  <c r="Q571" i="2"/>
  <c r="Y571" i="2"/>
  <c r="AG571" i="2"/>
  <c r="AO571" i="2"/>
  <c r="L572" i="2"/>
  <c r="T572" i="2"/>
  <c r="AB572" i="2"/>
  <c r="AJ572" i="2"/>
  <c r="G573" i="2"/>
  <c r="O573" i="2"/>
  <c r="W573" i="2"/>
  <c r="AE573" i="2"/>
  <c r="AM573" i="2"/>
  <c r="J574" i="2"/>
  <c r="R574" i="2"/>
  <c r="Z574" i="2"/>
  <c r="AH574" i="2"/>
  <c r="E575" i="2"/>
  <c r="M575" i="2"/>
  <c r="U575" i="2"/>
  <c r="AC575" i="2"/>
  <c r="AK575" i="2"/>
  <c r="H576" i="2"/>
  <c r="P576" i="2"/>
  <c r="X576" i="2"/>
  <c r="AF576" i="2"/>
  <c r="AN576" i="2"/>
  <c r="K577" i="2"/>
  <c r="S577" i="2"/>
  <c r="AA577" i="2"/>
  <c r="AI577" i="2"/>
  <c r="F578" i="2"/>
  <c r="N578" i="2"/>
  <c r="V578" i="2"/>
  <c r="AD578" i="2"/>
  <c r="AL578" i="2"/>
  <c r="I579" i="2"/>
  <c r="Q579" i="2"/>
  <c r="Y579" i="2"/>
  <c r="AG579" i="2"/>
  <c r="AO579" i="2"/>
  <c r="L580" i="2"/>
  <c r="T580" i="2"/>
  <c r="AB580" i="2"/>
  <c r="AJ580" i="2"/>
  <c r="G581" i="2"/>
  <c r="O581" i="2"/>
  <c r="W581" i="2"/>
  <c r="AE581" i="2"/>
  <c r="AM581" i="2"/>
  <c r="J582" i="2"/>
  <c r="R582" i="2"/>
  <c r="Z582" i="2"/>
  <c r="AH582" i="2"/>
  <c r="E583" i="2"/>
  <c r="L530" i="2"/>
  <c r="AH540" i="2"/>
  <c r="AJ542" i="2"/>
  <c r="AI544" i="2"/>
  <c r="AA546" i="2"/>
  <c r="Q548" i="2"/>
  <c r="G550" i="2"/>
  <c r="AH551" i="2"/>
  <c r="X553" i="2"/>
  <c r="N555" i="2"/>
  <c r="AO556" i="2"/>
  <c r="AI557" i="2"/>
  <c r="G558" i="2"/>
  <c r="P558" i="2"/>
  <c r="Y558" i="2"/>
  <c r="AI558" i="2"/>
  <c r="G559" i="2"/>
  <c r="P559" i="2"/>
  <c r="Y559" i="2"/>
  <c r="AH559" i="2"/>
  <c r="F560" i="2"/>
  <c r="O560" i="2"/>
  <c r="Y560" i="2"/>
  <c r="AH560" i="2"/>
  <c r="F561" i="2"/>
  <c r="O561" i="2"/>
  <c r="X561" i="2"/>
  <c r="AG561" i="2"/>
  <c r="E562" i="2"/>
  <c r="O562" i="2"/>
  <c r="X562" i="2"/>
  <c r="AG562" i="2"/>
  <c r="E563" i="2"/>
  <c r="N563" i="2"/>
  <c r="W563" i="2"/>
  <c r="AF563" i="2"/>
  <c r="E564" i="2"/>
  <c r="M564" i="2"/>
  <c r="U564" i="2"/>
  <c r="AC564" i="2"/>
  <c r="AK564" i="2"/>
  <c r="H565" i="2"/>
  <c r="P565" i="2"/>
  <c r="X565" i="2"/>
  <c r="AF565" i="2"/>
  <c r="AN565" i="2"/>
  <c r="K566" i="2"/>
  <c r="S566" i="2"/>
  <c r="AA566" i="2"/>
  <c r="AI566" i="2"/>
  <c r="F567" i="2"/>
  <c r="N567" i="2"/>
  <c r="V567" i="2"/>
  <c r="AD567" i="2"/>
  <c r="AL567" i="2"/>
  <c r="I568" i="2"/>
  <c r="Q568" i="2"/>
  <c r="Y568" i="2"/>
  <c r="AG568" i="2"/>
  <c r="AO568" i="2"/>
  <c r="L569" i="2"/>
  <c r="T569" i="2"/>
  <c r="AB569" i="2"/>
  <c r="AJ569" i="2"/>
  <c r="G570" i="2"/>
  <c r="O570" i="2"/>
  <c r="W570" i="2"/>
  <c r="AE570" i="2"/>
  <c r="AM570" i="2"/>
  <c r="J571" i="2"/>
  <c r="R571" i="2"/>
  <c r="Z571" i="2"/>
  <c r="AH571" i="2"/>
  <c r="E572" i="2"/>
  <c r="M572" i="2"/>
  <c r="U572" i="2"/>
  <c r="AC572" i="2"/>
  <c r="AK572" i="2"/>
  <c r="H573" i="2"/>
  <c r="P573" i="2"/>
  <c r="X573" i="2"/>
  <c r="AF573" i="2"/>
  <c r="AN573" i="2"/>
  <c r="K574" i="2"/>
  <c r="S574" i="2"/>
  <c r="AA574" i="2"/>
  <c r="AI574" i="2"/>
  <c r="F575" i="2"/>
  <c r="N575" i="2"/>
  <c r="V575" i="2"/>
  <c r="AD575" i="2"/>
  <c r="AL575" i="2"/>
  <c r="I576" i="2"/>
  <c r="Q576" i="2"/>
  <c r="Y576" i="2"/>
  <c r="AG576" i="2"/>
  <c r="AO576" i="2"/>
  <c r="L577" i="2"/>
  <c r="T577" i="2"/>
  <c r="AB577" i="2"/>
  <c r="AJ577" i="2"/>
  <c r="G578" i="2"/>
  <c r="O578" i="2"/>
  <c r="W578" i="2"/>
  <c r="AE578" i="2"/>
  <c r="AM578" i="2"/>
  <c r="J579" i="2"/>
  <c r="R579" i="2"/>
  <c r="Z579" i="2"/>
  <c r="AH579" i="2"/>
  <c r="E580" i="2"/>
  <c r="M580" i="2"/>
  <c r="U580" i="2"/>
  <c r="AC580" i="2"/>
  <c r="AK580" i="2"/>
  <c r="H581" i="2"/>
  <c r="P581" i="2"/>
  <c r="X581" i="2"/>
  <c r="AF581" i="2"/>
  <c r="AN581" i="2"/>
  <c r="K582" i="2"/>
  <c r="S582" i="2"/>
  <c r="AA582" i="2"/>
  <c r="AI582" i="2"/>
  <c r="F583" i="2"/>
  <c r="N583" i="2"/>
  <c r="V583" i="2"/>
  <c r="AD583" i="2"/>
  <c r="AL583" i="2"/>
  <c r="I584" i="2"/>
  <c r="Q584" i="2"/>
  <c r="Y584" i="2"/>
  <c r="AG584" i="2"/>
  <c r="AO584" i="2"/>
  <c r="L585" i="2"/>
  <c r="T585" i="2"/>
  <c r="AB585" i="2"/>
  <c r="AJ585" i="2"/>
  <c r="G586" i="2"/>
  <c r="O586" i="2"/>
  <c r="W586" i="2"/>
  <c r="AE586" i="2"/>
  <c r="AM586" i="2"/>
  <c r="J587" i="2"/>
  <c r="R587" i="2"/>
  <c r="Z587" i="2"/>
  <c r="AH587" i="2"/>
  <c r="E588" i="2"/>
  <c r="M588" i="2"/>
  <c r="U588" i="2"/>
  <c r="AC588" i="2"/>
  <c r="AK588" i="2"/>
  <c r="H589" i="2"/>
  <c r="P589" i="2"/>
  <c r="X589" i="2"/>
  <c r="AF589" i="2"/>
  <c r="AN589" i="2"/>
  <c r="K590" i="2"/>
  <c r="S590" i="2"/>
  <c r="AA590" i="2"/>
  <c r="AI590" i="2"/>
  <c r="F591" i="2"/>
  <c r="N591" i="2"/>
  <c r="V591" i="2"/>
  <c r="AD591" i="2"/>
  <c r="AL591" i="2"/>
  <c r="I592" i="2"/>
  <c r="Q592" i="2"/>
  <c r="Y592" i="2"/>
  <c r="AG592" i="2"/>
  <c r="AM531" i="2"/>
  <c r="G541" i="2"/>
  <c r="H543" i="2"/>
  <c r="G545" i="2"/>
  <c r="AI546" i="2"/>
  <c r="Y548" i="2"/>
  <c r="O550" i="2"/>
  <c r="E552" i="2"/>
  <c r="AF553" i="2"/>
  <c r="V555" i="2"/>
  <c r="L557" i="2"/>
  <c r="AJ557" i="2"/>
  <c r="H558" i="2"/>
  <c r="Q558" i="2"/>
  <c r="AA558" i="2"/>
  <c r="AJ558" i="2"/>
  <c r="H559" i="2"/>
  <c r="Q559" i="2"/>
  <c r="Z559" i="2"/>
  <c r="AI559" i="2"/>
  <c r="G560" i="2"/>
  <c r="Q560" i="2"/>
  <c r="Z560" i="2"/>
  <c r="AI560" i="2"/>
  <c r="G561" i="2"/>
  <c r="P561" i="2"/>
  <c r="Y561" i="2"/>
  <c r="AH561" i="2"/>
  <c r="G562" i="2"/>
  <c r="P562" i="2"/>
  <c r="Y562" i="2"/>
  <c r="AH562" i="2"/>
  <c r="F563" i="2"/>
  <c r="O563" i="2"/>
  <c r="X563" i="2"/>
  <c r="AH563" i="2"/>
  <c r="F564" i="2"/>
  <c r="N564" i="2"/>
  <c r="V564" i="2"/>
  <c r="AD564" i="2"/>
  <c r="AL564" i="2"/>
  <c r="I565" i="2"/>
  <c r="Q565" i="2"/>
  <c r="Y565" i="2"/>
  <c r="AG565" i="2"/>
  <c r="AO565" i="2"/>
  <c r="L566" i="2"/>
  <c r="T566" i="2"/>
  <c r="AB566" i="2"/>
  <c r="AJ566" i="2"/>
  <c r="G567" i="2"/>
  <c r="O567" i="2"/>
  <c r="W567" i="2"/>
  <c r="AE567" i="2"/>
  <c r="AM567" i="2"/>
  <c r="J568" i="2"/>
  <c r="R568" i="2"/>
  <c r="Z568" i="2"/>
  <c r="AH568" i="2"/>
  <c r="E569" i="2"/>
  <c r="M569" i="2"/>
  <c r="U569" i="2"/>
  <c r="AC569" i="2"/>
  <c r="AK569" i="2"/>
  <c r="H570" i="2"/>
  <c r="P570" i="2"/>
  <c r="X570" i="2"/>
  <c r="AF570" i="2"/>
  <c r="AN570" i="2"/>
  <c r="K571" i="2"/>
  <c r="S571" i="2"/>
  <c r="AA571" i="2"/>
  <c r="AI571" i="2"/>
  <c r="F572" i="2"/>
  <c r="N572" i="2"/>
  <c r="V572" i="2"/>
  <c r="AD572" i="2"/>
  <c r="AL572" i="2"/>
  <c r="I573" i="2"/>
  <c r="Q573" i="2"/>
  <c r="Y573" i="2"/>
  <c r="AG573" i="2"/>
  <c r="AO573" i="2"/>
  <c r="L574" i="2"/>
  <c r="T574" i="2"/>
  <c r="AB574" i="2"/>
  <c r="AJ574" i="2"/>
  <c r="G575" i="2"/>
  <c r="O575" i="2"/>
  <c r="W575" i="2"/>
  <c r="AE575" i="2"/>
  <c r="AM575" i="2"/>
  <c r="J576" i="2"/>
  <c r="R576" i="2"/>
  <c r="Z576" i="2"/>
  <c r="AH576" i="2"/>
  <c r="E577" i="2"/>
  <c r="M577" i="2"/>
  <c r="U577" i="2"/>
  <c r="AC577" i="2"/>
  <c r="AK577" i="2"/>
  <c r="H578" i="2"/>
  <c r="P578" i="2"/>
  <c r="X578" i="2"/>
  <c r="AF578" i="2"/>
  <c r="AN578" i="2"/>
  <c r="K579" i="2"/>
  <c r="S579" i="2"/>
  <c r="AA579" i="2"/>
  <c r="AI579" i="2"/>
  <c r="F580" i="2"/>
  <c r="N580" i="2"/>
  <c r="V580" i="2"/>
  <c r="AD580" i="2"/>
  <c r="AL580" i="2"/>
  <c r="I581" i="2"/>
  <c r="Q581" i="2"/>
  <c r="Y581" i="2"/>
  <c r="AG581" i="2"/>
  <c r="AO581" i="2"/>
  <c r="L582" i="2"/>
  <c r="T582" i="2"/>
  <c r="AB582" i="2"/>
  <c r="AJ582" i="2"/>
  <c r="G583" i="2"/>
  <c r="AC533" i="2"/>
  <c r="R541" i="2"/>
  <c r="Q543" i="2"/>
  <c r="P545" i="2"/>
  <c r="F547" i="2"/>
  <c r="AG548" i="2"/>
  <c r="W550" i="2"/>
  <c r="M552" i="2"/>
  <c r="AN553" i="2"/>
  <c r="AD555" i="2"/>
  <c r="T557" i="2"/>
  <c r="AK557" i="2"/>
  <c r="I558" i="2"/>
  <c r="S558" i="2"/>
  <c r="AB558" i="2"/>
  <c r="AK558" i="2"/>
  <c r="I559" i="2"/>
  <c r="R559" i="2"/>
  <c r="AA559" i="2"/>
  <c r="AJ559" i="2"/>
  <c r="I560" i="2"/>
  <c r="R560" i="2"/>
  <c r="AA560" i="2"/>
  <c r="AJ560" i="2"/>
  <c r="H561" i="2"/>
  <c r="Q561" i="2"/>
  <c r="Z561" i="2"/>
  <c r="AJ561" i="2"/>
  <c r="H562" i="2"/>
  <c r="Q562" i="2"/>
  <c r="Z562" i="2"/>
  <c r="AI562" i="2"/>
  <c r="G563" i="2"/>
  <c r="P563" i="2"/>
  <c r="Z563" i="2"/>
  <c r="AI563" i="2"/>
  <c r="G564" i="2"/>
  <c r="O564" i="2"/>
  <c r="W564" i="2"/>
  <c r="AE564" i="2"/>
  <c r="AM564" i="2"/>
  <c r="J565" i="2"/>
  <c r="R565" i="2"/>
  <c r="Z565" i="2"/>
  <c r="AH565" i="2"/>
  <c r="E566" i="2"/>
  <c r="M566" i="2"/>
  <c r="U566" i="2"/>
  <c r="AC566" i="2"/>
  <c r="AK566" i="2"/>
  <c r="H567" i="2"/>
  <c r="P567" i="2"/>
  <c r="X567" i="2"/>
  <c r="AF567" i="2"/>
  <c r="AN567" i="2"/>
  <c r="K568" i="2"/>
  <c r="S568" i="2"/>
  <c r="AA568" i="2"/>
  <c r="AI568" i="2"/>
  <c r="F569" i="2"/>
  <c r="N569" i="2"/>
  <c r="V569" i="2"/>
  <c r="AD569" i="2"/>
  <c r="AL569" i="2"/>
  <c r="I570" i="2"/>
  <c r="Q570" i="2"/>
  <c r="Y570" i="2"/>
  <c r="AG570" i="2"/>
  <c r="AO570" i="2"/>
  <c r="L571" i="2"/>
  <c r="T571" i="2"/>
  <c r="AB571" i="2"/>
  <c r="AJ571" i="2"/>
  <c r="G572" i="2"/>
  <c r="O572" i="2"/>
  <c r="W572" i="2"/>
  <c r="AE572" i="2"/>
  <c r="AM572" i="2"/>
  <c r="J573" i="2"/>
  <c r="R573" i="2"/>
  <c r="Z573" i="2"/>
  <c r="AH573" i="2"/>
  <c r="E574" i="2"/>
  <c r="M574" i="2"/>
  <c r="U574" i="2"/>
  <c r="AC574" i="2"/>
  <c r="AK574" i="2"/>
  <c r="H575" i="2"/>
  <c r="P575" i="2"/>
  <c r="X575" i="2"/>
  <c r="AF575" i="2"/>
  <c r="AN575" i="2"/>
  <c r="K576" i="2"/>
  <c r="S576" i="2"/>
  <c r="AA576" i="2"/>
  <c r="AI576" i="2"/>
  <c r="F577" i="2"/>
  <c r="N577" i="2"/>
  <c r="V577" i="2"/>
  <c r="AD577" i="2"/>
  <c r="AL577" i="2"/>
  <c r="I578" i="2"/>
  <c r="Q578" i="2"/>
  <c r="Y578" i="2"/>
  <c r="AG578" i="2"/>
  <c r="AO578" i="2"/>
  <c r="L579" i="2"/>
  <c r="T579" i="2"/>
  <c r="AB579" i="2"/>
  <c r="AJ579" i="2"/>
  <c r="G580" i="2"/>
  <c r="O580" i="2"/>
  <c r="W580" i="2"/>
  <c r="AE580" i="2"/>
  <c r="AM580" i="2"/>
  <c r="J581" i="2"/>
  <c r="R581" i="2"/>
  <c r="Z581" i="2"/>
  <c r="AH581" i="2"/>
  <c r="E582" i="2"/>
  <c r="M582" i="2"/>
  <c r="U582" i="2"/>
  <c r="AC582" i="2"/>
  <c r="AK582" i="2"/>
  <c r="H583" i="2"/>
  <c r="P583" i="2"/>
  <c r="X583" i="2"/>
  <c r="S535" i="2"/>
  <c r="AA541" i="2"/>
  <c r="Z543" i="2"/>
  <c r="X545" i="2"/>
  <c r="N547" i="2"/>
  <c r="AO548" i="2"/>
  <c r="AE550" i="2"/>
  <c r="U552" i="2"/>
  <c r="K554" i="2"/>
  <c r="AL555" i="2"/>
  <c r="AB557" i="2"/>
  <c r="AL557" i="2"/>
  <c r="K558" i="2"/>
  <c r="T558" i="2"/>
  <c r="AC558" i="2"/>
  <c r="AL558" i="2"/>
  <c r="J559" i="2"/>
  <c r="S559" i="2"/>
  <c r="AB559" i="2"/>
  <c r="AL559" i="2"/>
  <c r="J560" i="2"/>
  <c r="S560" i="2"/>
  <c r="AB560" i="2"/>
  <c r="AK560" i="2"/>
  <c r="I561" i="2"/>
  <c r="R561" i="2"/>
  <c r="AB561" i="2"/>
  <c r="AK561" i="2"/>
  <c r="I562" i="2"/>
  <c r="R562" i="2"/>
  <c r="AA562" i="2"/>
  <c r="AJ562" i="2"/>
  <c r="H563" i="2"/>
  <c r="R563" i="2"/>
  <c r="AA563" i="2"/>
  <c r="AJ563" i="2"/>
  <c r="H564" i="2"/>
  <c r="P564" i="2"/>
  <c r="X564" i="2"/>
  <c r="AF564" i="2"/>
  <c r="AN564" i="2"/>
  <c r="K565" i="2"/>
  <c r="S565" i="2"/>
  <c r="AA565" i="2"/>
  <c r="AI565" i="2"/>
  <c r="F566" i="2"/>
  <c r="N566" i="2"/>
  <c r="V566" i="2"/>
  <c r="AD566" i="2"/>
  <c r="AL566" i="2"/>
  <c r="I567" i="2"/>
  <c r="Q567" i="2"/>
  <c r="Y567" i="2"/>
  <c r="AG567" i="2"/>
  <c r="AO567" i="2"/>
  <c r="L568" i="2"/>
  <c r="T568" i="2"/>
  <c r="AB568" i="2"/>
  <c r="AJ568" i="2"/>
  <c r="G569" i="2"/>
  <c r="O569" i="2"/>
  <c r="W569" i="2"/>
  <c r="AE569" i="2"/>
  <c r="AM569" i="2"/>
  <c r="J570" i="2"/>
  <c r="R570" i="2"/>
  <c r="Z570" i="2"/>
  <c r="AH570" i="2"/>
  <c r="E571" i="2"/>
  <c r="M571" i="2"/>
  <c r="U571" i="2"/>
  <c r="AC571" i="2"/>
  <c r="AK571" i="2"/>
  <c r="H572" i="2"/>
  <c r="P572" i="2"/>
  <c r="X572" i="2"/>
  <c r="AF572" i="2"/>
  <c r="AN572" i="2"/>
  <c r="K573" i="2"/>
  <c r="S573" i="2"/>
  <c r="AA573" i="2"/>
  <c r="AI573" i="2"/>
  <c r="F574" i="2"/>
  <c r="N574" i="2"/>
  <c r="V574" i="2"/>
  <c r="AD574" i="2"/>
  <c r="AL574" i="2"/>
  <c r="I575" i="2"/>
  <c r="Q575" i="2"/>
  <c r="Y575" i="2"/>
  <c r="AG575" i="2"/>
  <c r="AO575" i="2"/>
  <c r="L576" i="2"/>
  <c r="T576" i="2"/>
  <c r="AB576" i="2"/>
  <c r="AJ576" i="2"/>
  <c r="G577" i="2"/>
  <c r="O577" i="2"/>
  <c r="W577" i="2"/>
  <c r="AE577" i="2"/>
  <c r="AM577" i="2"/>
  <c r="J578" i="2"/>
  <c r="R578" i="2"/>
  <c r="Z578" i="2"/>
  <c r="AH578" i="2"/>
  <c r="E579" i="2"/>
  <c r="M579" i="2"/>
  <c r="U579" i="2"/>
  <c r="AC579" i="2"/>
  <c r="AK579" i="2"/>
  <c r="H580" i="2"/>
  <c r="P580" i="2"/>
  <c r="X580" i="2"/>
  <c r="AF580" i="2"/>
  <c r="AN580" i="2"/>
  <c r="K581" i="2"/>
  <c r="S581" i="2"/>
  <c r="AA581" i="2"/>
  <c r="AI581" i="2"/>
  <c r="F582" i="2"/>
  <c r="N582" i="2"/>
  <c r="V582" i="2"/>
  <c r="AD582" i="2"/>
  <c r="AL582" i="2"/>
  <c r="I537" i="2"/>
  <c r="AJ541" i="2"/>
  <c r="AI543" i="2"/>
  <c r="AF545" i="2"/>
  <c r="V547" i="2"/>
  <c r="L549" i="2"/>
  <c r="AM550" i="2"/>
  <c r="AC552" i="2"/>
  <c r="S554" i="2"/>
  <c r="I556" i="2"/>
  <c r="AD557" i="2"/>
  <c r="AN557" i="2"/>
  <c r="L558" i="2"/>
  <c r="U558" i="2"/>
  <c r="AD558" i="2"/>
  <c r="AM558" i="2"/>
  <c r="K559" i="2"/>
  <c r="T559" i="2"/>
  <c r="AD559" i="2"/>
  <c r="AM559" i="2"/>
  <c r="K560" i="2"/>
  <c r="T560" i="2"/>
  <c r="AC560" i="2"/>
  <c r="AL560" i="2"/>
  <c r="J561" i="2"/>
  <c r="T561" i="2"/>
  <c r="AC561" i="2"/>
  <c r="AL561" i="2"/>
  <c r="J562" i="2"/>
  <c r="S562" i="2"/>
  <c r="AB562" i="2"/>
  <c r="AK562" i="2"/>
  <c r="J563" i="2"/>
  <c r="S563" i="2"/>
  <c r="AB563" i="2"/>
  <c r="AK563" i="2"/>
  <c r="I564" i="2"/>
  <c r="Q564" i="2"/>
  <c r="Y564" i="2"/>
  <c r="AG564" i="2"/>
  <c r="AO564" i="2"/>
  <c r="L565" i="2"/>
  <c r="T565" i="2"/>
  <c r="AB565" i="2"/>
  <c r="AJ565" i="2"/>
  <c r="G566" i="2"/>
  <c r="O566" i="2"/>
  <c r="W566" i="2"/>
  <c r="AE566" i="2"/>
  <c r="AM566" i="2"/>
  <c r="J567" i="2"/>
  <c r="R567" i="2"/>
  <c r="Z567" i="2"/>
  <c r="AH567" i="2"/>
  <c r="E568" i="2"/>
  <c r="M568" i="2"/>
  <c r="U568" i="2"/>
  <c r="AC568" i="2"/>
  <c r="AK568" i="2"/>
  <c r="H569" i="2"/>
  <c r="P569" i="2"/>
  <c r="X569" i="2"/>
  <c r="AF569" i="2"/>
  <c r="AN569" i="2"/>
  <c r="K570" i="2"/>
  <c r="S570" i="2"/>
  <c r="AA570" i="2"/>
  <c r="AI570" i="2"/>
  <c r="F571" i="2"/>
  <c r="N571" i="2"/>
  <c r="V571" i="2"/>
  <c r="AD571" i="2"/>
  <c r="AL571" i="2"/>
  <c r="I572" i="2"/>
  <c r="Q572" i="2"/>
  <c r="Y572" i="2"/>
  <c r="AG572" i="2"/>
  <c r="AO572" i="2"/>
  <c r="L573" i="2"/>
  <c r="T573" i="2"/>
  <c r="AB573" i="2"/>
  <c r="AJ573" i="2"/>
  <c r="G574" i="2"/>
  <c r="O574" i="2"/>
  <c r="W574" i="2"/>
  <c r="AE574" i="2"/>
  <c r="AM574" i="2"/>
  <c r="J575" i="2"/>
  <c r="R575" i="2"/>
  <c r="Z575" i="2"/>
  <c r="AH575" i="2"/>
  <c r="E576" i="2"/>
  <c r="M576" i="2"/>
  <c r="U576" i="2"/>
  <c r="AC576" i="2"/>
  <c r="AK576" i="2"/>
  <c r="H577" i="2"/>
  <c r="P577" i="2"/>
  <c r="X577" i="2"/>
  <c r="AF577" i="2"/>
  <c r="AN577" i="2"/>
  <c r="K578" i="2"/>
  <c r="S578" i="2"/>
  <c r="AA578" i="2"/>
  <c r="AI578" i="2"/>
  <c r="F579" i="2"/>
  <c r="N579" i="2"/>
  <c r="V579" i="2"/>
  <c r="AD579" i="2"/>
  <c r="AL579" i="2"/>
  <c r="I580" i="2"/>
  <c r="Q580" i="2"/>
  <c r="Y580" i="2"/>
  <c r="AG580" i="2"/>
  <c r="AO580" i="2"/>
  <c r="L581" i="2"/>
  <c r="T581" i="2"/>
  <c r="AB581" i="2"/>
  <c r="AJ581" i="2"/>
  <c r="G582" i="2"/>
  <c r="O582" i="2"/>
  <c r="W582" i="2"/>
  <c r="AE582" i="2"/>
  <c r="AM582" i="2"/>
  <c r="J583" i="2"/>
  <c r="AK552" i="2"/>
  <c r="AN558" i="2"/>
  <c r="AM560" i="2"/>
  <c r="AM562" i="2"/>
  <c r="AH564" i="2"/>
  <c r="X566" i="2"/>
  <c r="N568" i="2"/>
  <c r="AO569" i="2"/>
  <c r="AE571" i="2"/>
  <c r="U573" i="2"/>
  <c r="K575" i="2"/>
  <c r="AL576" i="2"/>
  <c r="AB578" i="2"/>
  <c r="R580" i="2"/>
  <c r="AK581" i="2"/>
  <c r="AF582" i="2"/>
  <c r="O583" i="2"/>
  <c r="Z583" i="2"/>
  <c r="AI583" i="2"/>
  <c r="G584" i="2"/>
  <c r="P584" i="2"/>
  <c r="Z584" i="2"/>
  <c r="AI584" i="2"/>
  <c r="G585" i="2"/>
  <c r="P585" i="2"/>
  <c r="Y585" i="2"/>
  <c r="AH585" i="2"/>
  <c r="F586" i="2"/>
  <c r="P586" i="2"/>
  <c r="Y586" i="2"/>
  <c r="AH586" i="2"/>
  <c r="F587" i="2"/>
  <c r="O587" i="2"/>
  <c r="X587" i="2"/>
  <c r="AG587" i="2"/>
  <c r="F588" i="2"/>
  <c r="O588" i="2"/>
  <c r="X588" i="2"/>
  <c r="AG588" i="2"/>
  <c r="E589" i="2"/>
  <c r="N589" i="2"/>
  <c r="W589" i="2"/>
  <c r="AG589" i="2"/>
  <c r="E590" i="2"/>
  <c r="N590" i="2"/>
  <c r="W590" i="2"/>
  <c r="AF590" i="2"/>
  <c r="AO590" i="2"/>
  <c r="M591" i="2"/>
  <c r="W591" i="2"/>
  <c r="AF591" i="2"/>
  <c r="AO591" i="2"/>
  <c r="M592" i="2"/>
  <c r="V592" i="2"/>
  <c r="AE592" i="2"/>
  <c r="AN592" i="2"/>
  <c r="K593" i="2"/>
  <c r="S593" i="2"/>
  <c r="AA593" i="2"/>
  <c r="AI593" i="2"/>
  <c r="F594" i="2"/>
  <c r="N594" i="2"/>
  <c r="V594" i="2"/>
  <c r="AD594" i="2"/>
  <c r="AL594" i="2"/>
  <c r="I595" i="2"/>
  <c r="Q595" i="2"/>
  <c r="Y595" i="2"/>
  <c r="AG595" i="2"/>
  <c r="AO595" i="2"/>
  <c r="L596" i="2"/>
  <c r="T596" i="2"/>
  <c r="AB596" i="2"/>
  <c r="AJ596" i="2"/>
  <c r="G597" i="2"/>
  <c r="O597" i="2"/>
  <c r="W597" i="2"/>
  <c r="AE597" i="2"/>
  <c r="AM597" i="2"/>
  <c r="J598" i="2"/>
  <c r="R598" i="2"/>
  <c r="Z598" i="2"/>
  <c r="AH598" i="2"/>
  <c r="E599" i="2"/>
  <c r="M599" i="2"/>
  <c r="U599" i="2"/>
  <c r="AC599" i="2"/>
  <c r="AK599" i="2"/>
  <c r="H600" i="2"/>
  <c r="P600" i="2"/>
  <c r="X600" i="2"/>
  <c r="AF600" i="2"/>
  <c r="AN600" i="2"/>
  <c r="K601" i="2"/>
  <c r="S601" i="2"/>
  <c r="AA601" i="2"/>
  <c r="AI601" i="2"/>
  <c r="F602" i="2"/>
  <c r="N602" i="2"/>
  <c r="V602" i="2"/>
  <c r="AD602" i="2"/>
  <c r="AL602" i="2"/>
  <c r="I603" i="2"/>
  <c r="Q603" i="2"/>
  <c r="Y603" i="2"/>
  <c r="AG603" i="2"/>
  <c r="AO603" i="2"/>
  <c r="L604" i="2"/>
  <c r="T604" i="2"/>
  <c r="AB604" i="2"/>
  <c r="AJ604" i="2"/>
  <c r="G605" i="2"/>
  <c r="O605" i="2"/>
  <c r="W605" i="2"/>
  <c r="AE605" i="2"/>
  <c r="AM605" i="2"/>
  <c r="J606" i="2"/>
  <c r="R606" i="2"/>
  <c r="Z606" i="2"/>
  <c r="AH606" i="2"/>
  <c r="E607" i="2"/>
  <c r="M607" i="2"/>
  <c r="U607" i="2"/>
  <c r="AC607" i="2"/>
  <c r="AK607" i="2"/>
  <c r="H608" i="2"/>
  <c r="P608" i="2"/>
  <c r="X608" i="2"/>
  <c r="AF608" i="2"/>
  <c r="AN608" i="2"/>
  <c r="K609" i="2"/>
  <c r="S609" i="2"/>
  <c r="AA609" i="2"/>
  <c r="AI609" i="2"/>
  <c r="F610" i="2"/>
  <c r="N610" i="2"/>
  <c r="V610" i="2"/>
  <c r="AD610" i="2"/>
  <c r="AL610" i="2"/>
  <c r="I611" i="2"/>
  <c r="Q611" i="2"/>
  <c r="Y611" i="2"/>
  <c r="AG611" i="2"/>
  <c r="AO611" i="2"/>
  <c r="L612" i="2"/>
  <c r="T612" i="2"/>
  <c r="AB612" i="2"/>
  <c r="AJ612" i="2"/>
  <c r="G613" i="2"/>
  <c r="O613" i="2"/>
  <c r="W613" i="2"/>
  <c r="AE613" i="2"/>
  <c r="AM613" i="2"/>
  <c r="J614" i="2"/>
  <c r="R614" i="2"/>
  <c r="Z614" i="2"/>
  <c r="AH614" i="2"/>
  <c r="E615" i="2"/>
  <c r="M615" i="2"/>
  <c r="U615" i="2"/>
  <c r="AC615" i="2"/>
  <c r="AK615" i="2"/>
  <c r="H616" i="2"/>
  <c r="P616" i="2"/>
  <c r="X616" i="2"/>
  <c r="AF616" i="2"/>
  <c r="AN616" i="2"/>
  <c r="K617" i="2"/>
  <c r="S617" i="2"/>
  <c r="AA617" i="2"/>
  <c r="U538" i="2"/>
  <c r="AA554" i="2"/>
  <c r="L559" i="2"/>
  <c r="L561" i="2"/>
  <c r="K563" i="2"/>
  <c r="E565" i="2"/>
  <c r="AF566" i="2"/>
  <c r="V568" i="2"/>
  <c r="L570" i="2"/>
  <c r="AM571" i="2"/>
  <c r="AC573" i="2"/>
  <c r="S575" i="2"/>
  <c r="I577" i="2"/>
  <c r="AJ578" i="2"/>
  <c r="Z580" i="2"/>
  <c r="AL581" i="2"/>
  <c r="AG582" i="2"/>
  <c r="Q583" i="2"/>
  <c r="AA583" i="2"/>
  <c r="AJ583" i="2"/>
  <c r="H584" i="2"/>
  <c r="R584" i="2"/>
  <c r="AA584" i="2"/>
  <c r="AJ584" i="2"/>
  <c r="H585" i="2"/>
  <c r="Q585" i="2"/>
  <c r="Z585" i="2"/>
  <c r="AI585" i="2"/>
  <c r="H586" i="2"/>
  <c r="Q586" i="2"/>
  <c r="Z586" i="2"/>
  <c r="AI586" i="2"/>
  <c r="G587" i="2"/>
  <c r="P587" i="2"/>
  <c r="Y587" i="2"/>
  <c r="AI587" i="2"/>
  <c r="G588" i="2"/>
  <c r="P588" i="2"/>
  <c r="Y588" i="2"/>
  <c r="AH588" i="2"/>
  <c r="F589" i="2"/>
  <c r="O589" i="2"/>
  <c r="Y589" i="2"/>
  <c r="AH589" i="2"/>
  <c r="F590" i="2"/>
  <c r="O590" i="2"/>
  <c r="X590" i="2"/>
  <c r="AG590" i="2"/>
  <c r="E591" i="2"/>
  <c r="O591" i="2"/>
  <c r="X591" i="2"/>
  <c r="AG591" i="2"/>
  <c r="E592" i="2"/>
  <c r="N592" i="2"/>
  <c r="W592" i="2"/>
  <c r="AF592" i="2"/>
  <c r="AO592" i="2"/>
  <c r="L593" i="2"/>
  <c r="T593" i="2"/>
  <c r="AB593" i="2"/>
  <c r="AJ593" i="2"/>
  <c r="G594" i="2"/>
  <c r="O594" i="2"/>
  <c r="W594" i="2"/>
  <c r="AE594" i="2"/>
  <c r="AM594" i="2"/>
  <c r="J595" i="2"/>
  <c r="R595" i="2"/>
  <c r="Z595" i="2"/>
  <c r="AH595" i="2"/>
  <c r="E596" i="2"/>
  <c r="M596" i="2"/>
  <c r="U596" i="2"/>
  <c r="AC596" i="2"/>
  <c r="AK596" i="2"/>
  <c r="H597" i="2"/>
  <c r="P597" i="2"/>
  <c r="X597" i="2"/>
  <c r="AF597" i="2"/>
  <c r="AN597" i="2"/>
  <c r="K598" i="2"/>
  <c r="S598" i="2"/>
  <c r="AA598" i="2"/>
  <c r="AI598" i="2"/>
  <c r="F599" i="2"/>
  <c r="N599" i="2"/>
  <c r="V599" i="2"/>
  <c r="AD599" i="2"/>
  <c r="AL599" i="2"/>
  <c r="I600" i="2"/>
  <c r="Q600" i="2"/>
  <c r="Y600" i="2"/>
  <c r="AG600" i="2"/>
  <c r="AO600" i="2"/>
  <c r="L601" i="2"/>
  <c r="T601" i="2"/>
  <c r="AB601" i="2"/>
  <c r="AJ601" i="2"/>
  <c r="G602" i="2"/>
  <c r="O602" i="2"/>
  <c r="W602" i="2"/>
  <c r="AE602" i="2"/>
  <c r="AM602" i="2"/>
  <c r="J603" i="2"/>
  <c r="R603" i="2"/>
  <c r="Z603" i="2"/>
  <c r="AH603" i="2"/>
  <c r="E604" i="2"/>
  <c r="M604" i="2"/>
  <c r="U604" i="2"/>
  <c r="AC604" i="2"/>
  <c r="AK604" i="2"/>
  <c r="H605" i="2"/>
  <c r="P605" i="2"/>
  <c r="X605" i="2"/>
  <c r="AF605" i="2"/>
  <c r="AN605" i="2"/>
  <c r="K606" i="2"/>
  <c r="S606" i="2"/>
  <c r="AA606" i="2"/>
  <c r="AI606" i="2"/>
  <c r="F607" i="2"/>
  <c r="N607" i="2"/>
  <c r="V607" i="2"/>
  <c r="AD607" i="2"/>
  <c r="AL607" i="2"/>
  <c r="I608" i="2"/>
  <c r="Q608" i="2"/>
  <c r="Y608" i="2"/>
  <c r="AG608" i="2"/>
  <c r="AO608" i="2"/>
  <c r="L609" i="2"/>
  <c r="T609" i="2"/>
  <c r="AB609" i="2"/>
  <c r="AJ609" i="2"/>
  <c r="G610" i="2"/>
  <c r="O610" i="2"/>
  <c r="W610" i="2"/>
  <c r="AE610" i="2"/>
  <c r="AM610" i="2"/>
  <c r="J611" i="2"/>
  <c r="R611" i="2"/>
  <c r="Z611" i="2"/>
  <c r="AH611" i="2"/>
  <c r="E612" i="2"/>
  <c r="M612" i="2"/>
  <c r="U612" i="2"/>
  <c r="AC612" i="2"/>
  <c r="AK612" i="2"/>
  <c r="H613" i="2"/>
  <c r="P613" i="2"/>
  <c r="X613" i="2"/>
  <c r="AF613" i="2"/>
  <c r="AN613" i="2"/>
  <c r="K614" i="2"/>
  <c r="S614" i="2"/>
  <c r="AA614" i="2"/>
  <c r="AI614" i="2"/>
  <c r="F615" i="2"/>
  <c r="N615" i="2"/>
  <c r="V615" i="2"/>
  <c r="AD615" i="2"/>
  <c r="AL615" i="2"/>
  <c r="I616" i="2"/>
  <c r="Q616" i="2"/>
  <c r="Y616" i="2"/>
  <c r="AG616" i="2"/>
  <c r="AO616" i="2"/>
  <c r="L617" i="2"/>
  <c r="H542" i="2"/>
  <c r="Q556" i="2"/>
  <c r="V559" i="2"/>
  <c r="U561" i="2"/>
  <c r="T563" i="2"/>
  <c r="M565" i="2"/>
  <c r="AN566" i="2"/>
  <c r="AD568" i="2"/>
  <c r="T570" i="2"/>
  <c r="J572" i="2"/>
  <c r="AK573" i="2"/>
  <c r="AA575" i="2"/>
  <c r="Q577" i="2"/>
  <c r="G579" i="2"/>
  <c r="AH580" i="2"/>
  <c r="H582" i="2"/>
  <c r="AN582" i="2"/>
  <c r="R583" i="2"/>
  <c r="AB583" i="2"/>
  <c r="AK583" i="2"/>
  <c r="J584" i="2"/>
  <c r="S584" i="2"/>
  <c r="AB584" i="2"/>
  <c r="AK584" i="2"/>
  <c r="I585" i="2"/>
  <c r="R585" i="2"/>
  <c r="AA585" i="2"/>
  <c r="AK585" i="2"/>
  <c r="I586" i="2"/>
  <c r="R586" i="2"/>
  <c r="AA586" i="2"/>
  <c r="AJ586" i="2"/>
  <c r="H587" i="2"/>
  <c r="Q587" i="2"/>
  <c r="AA587" i="2"/>
  <c r="AJ587" i="2"/>
  <c r="H588" i="2"/>
  <c r="Q588" i="2"/>
  <c r="Z588" i="2"/>
  <c r="AI588" i="2"/>
  <c r="G589" i="2"/>
  <c r="Q589" i="2"/>
  <c r="Z589" i="2"/>
  <c r="AI589" i="2"/>
  <c r="G590" i="2"/>
  <c r="P590" i="2"/>
  <c r="Y590" i="2"/>
  <c r="AH590" i="2"/>
  <c r="G591" i="2"/>
  <c r="P591" i="2"/>
  <c r="Y591" i="2"/>
  <c r="AH591" i="2"/>
  <c r="F592" i="2"/>
  <c r="O592" i="2"/>
  <c r="X592" i="2"/>
  <c r="AH592" i="2"/>
  <c r="E593" i="2"/>
  <c r="M593" i="2"/>
  <c r="U593" i="2"/>
  <c r="AC593" i="2"/>
  <c r="AK593" i="2"/>
  <c r="H594" i="2"/>
  <c r="P594" i="2"/>
  <c r="X594" i="2"/>
  <c r="AF594" i="2"/>
  <c r="AN594" i="2"/>
  <c r="K595" i="2"/>
  <c r="S595" i="2"/>
  <c r="AA595" i="2"/>
  <c r="AI595" i="2"/>
  <c r="F596" i="2"/>
  <c r="N596" i="2"/>
  <c r="V596" i="2"/>
  <c r="AD596" i="2"/>
  <c r="AL596" i="2"/>
  <c r="I597" i="2"/>
  <c r="Q597" i="2"/>
  <c r="Y597" i="2"/>
  <c r="AG597" i="2"/>
  <c r="AO597" i="2"/>
  <c r="L598" i="2"/>
  <c r="T598" i="2"/>
  <c r="AB598" i="2"/>
  <c r="AJ598" i="2"/>
  <c r="G599" i="2"/>
  <c r="O599" i="2"/>
  <c r="W599" i="2"/>
  <c r="AE599" i="2"/>
  <c r="AM599" i="2"/>
  <c r="J600" i="2"/>
  <c r="R600" i="2"/>
  <c r="Z600" i="2"/>
  <c r="AH600" i="2"/>
  <c r="E601" i="2"/>
  <c r="M601" i="2"/>
  <c r="U601" i="2"/>
  <c r="AC601" i="2"/>
  <c r="AK601" i="2"/>
  <c r="H602" i="2"/>
  <c r="P602" i="2"/>
  <c r="X602" i="2"/>
  <c r="AF602" i="2"/>
  <c r="AN602" i="2"/>
  <c r="K603" i="2"/>
  <c r="S603" i="2"/>
  <c r="AA603" i="2"/>
  <c r="AI603" i="2"/>
  <c r="F604" i="2"/>
  <c r="N604" i="2"/>
  <c r="V604" i="2"/>
  <c r="AD604" i="2"/>
  <c r="AL604" i="2"/>
  <c r="I605" i="2"/>
  <c r="Q605" i="2"/>
  <c r="Y605" i="2"/>
  <c r="AG605" i="2"/>
  <c r="AO605" i="2"/>
  <c r="L606" i="2"/>
  <c r="T606" i="2"/>
  <c r="AB606" i="2"/>
  <c r="AJ606" i="2"/>
  <c r="G607" i="2"/>
  <c r="O607" i="2"/>
  <c r="W607" i="2"/>
  <c r="AE607" i="2"/>
  <c r="AM607" i="2"/>
  <c r="J608" i="2"/>
  <c r="R608" i="2"/>
  <c r="Z608" i="2"/>
  <c r="AH608" i="2"/>
  <c r="E609" i="2"/>
  <c r="M609" i="2"/>
  <c r="U609" i="2"/>
  <c r="AC609" i="2"/>
  <c r="AK609" i="2"/>
  <c r="H610" i="2"/>
  <c r="P610" i="2"/>
  <c r="X610" i="2"/>
  <c r="AF610" i="2"/>
  <c r="AN610" i="2"/>
  <c r="K611" i="2"/>
  <c r="S611" i="2"/>
  <c r="AA611" i="2"/>
  <c r="AI611" i="2"/>
  <c r="F612" i="2"/>
  <c r="N612" i="2"/>
  <c r="V612" i="2"/>
  <c r="AD612" i="2"/>
  <c r="AL612" i="2"/>
  <c r="I613" i="2"/>
  <c r="Q613" i="2"/>
  <c r="Y613" i="2"/>
  <c r="AG613" i="2"/>
  <c r="AO613" i="2"/>
  <c r="L614" i="2"/>
  <c r="T614" i="2"/>
  <c r="AB614" i="2"/>
  <c r="AJ614" i="2"/>
  <c r="G615" i="2"/>
  <c r="O615" i="2"/>
  <c r="W615" i="2"/>
  <c r="AE615" i="2"/>
  <c r="AM615" i="2"/>
  <c r="J616" i="2"/>
  <c r="R616" i="2"/>
  <c r="Z616" i="2"/>
  <c r="AH616" i="2"/>
  <c r="E617" i="2"/>
  <c r="M617" i="2"/>
  <c r="U617" i="2"/>
  <c r="AC617" i="2"/>
  <c r="AK617" i="2"/>
  <c r="H618" i="2"/>
  <c r="P618" i="2"/>
  <c r="X618" i="2"/>
  <c r="AF618" i="2"/>
  <c r="AN618" i="2"/>
  <c r="K619" i="2"/>
  <c r="S619" i="2"/>
  <c r="AA619" i="2"/>
  <c r="AI619" i="2"/>
  <c r="F620" i="2"/>
  <c r="N620" i="2"/>
  <c r="V620" i="2"/>
  <c r="AD620" i="2"/>
  <c r="AL620" i="2"/>
  <c r="I621" i="2"/>
  <c r="Q621" i="2"/>
  <c r="Y621" i="2"/>
  <c r="AG621" i="2"/>
  <c r="AO621" i="2"/>
  <c r="L622" i="2"/>
  <c r="T622" i="2"/>
  <c r="AB622" i="2"/>
  <c r="AJ622" i="2"/>
  <c r="G623" i="2"/>
  <c r="O623" i="2"/>
  <c r="W623" i="2"/>
  <c r="AE623" i="2"/>
  <c r="AM623" i="2"/>
  <c r="J624" i="2"/>
  <c r="G544" i="2"/>
  <c r="AF557" i="2"/>
  <c r="AE559" i="2"/>
  <c r="AD561" i="2"/>
  <c r="AC563" i="2"/>
  <c r="U565" i="2"/>
  <c r="K567" i="2"/>
  <c r="AL568" i="2"/>
  <c r="AB570" i="2"/>
  <c r="R572" i="2"/>
  <c r="H574" i="2"/>
  <c r="AI575" i="2"/>
  <c r="Y577" i="2"/>
  <c r="O579" i="2"/>
  <c r="E581" i="2"/>
  <c r="I582" i="2"/>
  <c r="AO582" i="2"/>
  <c r="S583" i="2"/>
  <c r="AC583" i="2"/>
  <c r="AM583" i="2"/>
  <c r="K584" i="2"/>
  <c r="T584" i="2"/>
  <c r="AC584" i="2"/>
  <c r="AL584" i="2"/>
  <c r="J585" i="2"/>
  <c r="S585" i="2"/>
  <c r="AC585" i="2"/>
  <c r="AL585" i="2"/>
  <c r="J586" i="2"/>
  <c r="S586" i="2"/>
  <c r="AB586" i="2"/>
  <c r="AK586" i="2"/>
  <c r="I587" i="2"/>
  <c r="S587" i="2"/>
  <c r="AB587" i="2"/>
  <c r="AK587" i="2"/>
  <c r="I588" i="2"/>
  <c r="R588" i="2"/>
  <c r="AA588" i="2"/>
  <c r="AJ588" i="2"/>
  <c r="I589" i="2"/>
  <c r="R589" i="2"/>
  <c r="AA589" i="2"/>
  <c r="AJ589" i="2"/>
  <c r="H590" i="2"/>
  <c r="Q590" i="2"/>
  <c r="Z590" i="2"/>
  <c r="AJ590" i="2"/>
  <c r="H591" i="2"/>
  <c r="Q591" i="2"/>
  <c r="Z591" i="2"/>
  <c r="AI591" i="2"/>
  <c r="G592" i="2"/>
  <c r="P592" i="2"/>
  <c r="Z592" i="2"/>
  <c r="AI592" i="2"/>
  <c r="F593" i="2"/>
  <c r="N593" i="2"/>
  <c r="V593" i="2"/>
  <c r="AD593" i="2"/>
  <c r="AL593" i="2"/>
  <c r="I594" i="2"/>
  <c r="Q594" i="2"/>
  <c r="Y594" i="2"/>
  <c r="AG594" i="2"/>
  <c r="AO594" i="2"/>
  <c r="L595" i="2"/>
  <c r="T595" i="2"/>
  <c r="AB595" i="2"/>
  <c r="AJ595" i="2"/>
  <c r="G596" i="2"/>
  <c r="O596" i="2"/>
  <c r="W596" i="2"/>
  <c r="AE596" i="2"/>
  <c r="AM596" i="2"/>
  <c r="J597" i="2"/>
  <c r="R597" i="2"/>
  <c r="Z597" i="2"/>
  <c r="AH597" i="2"/>
  <c r="E598" i="2"/>
  <c r="M598" i="2"/>
  <c r="U598" i="2"/>
  <c r="AC598" i="2"/>
  <c r="AK598" i="2"/>
  <c r="H599" i="2"/>
  <c r="P599" i="2"/>
  <c r="X599" i="2"/>
  <c r="AF599" i="2"/>
  <c r="AN599" i="2"/>
  <c r="K600" i="2"/>
  <c r="S600" i="2"/>
  <c r="AA600" i="2"/>
  <c r="AI600" i="2"/>
  <c r="F601" i="2"/>
  <c r="N601" i="2"/>
  <c r="V601" i="2"/>
  <c r="AD601" i="2"/>
  <c r="AL601" i="2"/>
  <c r="I602" i="2"/>
  <c r="Q602" i="2"/>
  <c r="Y602" i="2"/>
  <c r="AG602" i="2"/>
  <c r="AO602" i="2"/>
  <c r="L603" i="2"/>
  <c r="T603" i="2"/>
  <c r="AB603" i="2"/>
  <c r="AJ603" i="2"/>
  <c r="G604" i="2"/>
  <c r="O604" i="2"/>
  <c r="W604" i="2"/>
  <c r="AE604" i="2"/>
  <c r="AM604" i="2"/>
  <c r="J605" i="2"/>
  <c r="R605" i="2"/>
  <c r="Z605" i="2"/>
  <c r="AH605" i="2"/>
  <c r="E606" i="2"/>
  <c r="M606" i="2"/>
  <c r="U606" i="2"/>
  <c r="AC606" i="2"/>
  <c r="AK606" i="2"/>
  <c r="H607" i="2"/>
  <c r="P607" i="2"/>
  <c r="X607" i="2"/>
  <c r="AF607" i="2"/>
  <c r="AN607" i="2"/>
  <c r="K608" i="2"/>
  <c r="S608" i="2"/>
  <c r="AA608" i="2"/>
  <c r="AI608" i="2"/>
  <c r="F609" i="2"/>
  <c r="N609" i="2"/>
  <c r="V609" i="2"/>
  <c r="AD609" i="2"/>
  <c r="AL609" i="2"/>
  <c r="I610" i="2"/>
  <c r="Q610" i="2"/>
  <c r="Y610" i="2"/>
  <c r="AG610" i="2"/>
  <c r="AO610" i="2"/>
  <c r="L611" i="2"/>
  <c r="T611" i="2"/>
  <c r="AB611" i="2"/>
  <c r="AJ611" i="2"/>
  <c r="G612" i="2"/>
  <c r="O612" i="2"/>
  <c r="W612" i="2"/>
  <c r="AE612" i="2"/>
  <c r="AM612" i="2"/>
  <c r="J613" i="2"/>
  <c r="R613" i="2"/>
  <c r="Z613" i="2"/>
  <c r="AH613" i="2"/>
  <c r="E614" i="2"/>
  <c r="M614" i="2"/>
  <c r="U614" i="2"/>
  <c r="AC614" i="2"/>
  <c r="AK614" i="2"/>
  <c r="H615" i="2"/>
  <c r="P615" i="2"/>
  <c r="X615" i="2"/>
  <c r="AF615" i="2"/>
  <c r="AN615" i="2"/>
  <c r="K616" i="2"/>
  <c r="S616" i="2"/>
  <c r="AA616" i="2"/>
  <c r="AI616" i="2"/>
  <c r="F617" i="2"/>
  <c r="N617" i="2"/>
  <c r="AN545" i="2"/>
  <c r="AO557" i="2"/>
  <c r="AN559" i="2"/>
  <c r="AM561" i="2"/>
  <c r="AL563" i="2"/>
  <c r="AC565" i="2"/>
  <c r="S567" i="2"/>
  <c r="I569" i="2"/>
  <c r="AJ570" i="2"/>
  <c r="Z572" i="2"/>
  <c r="P574" i="2"/>
  <c r="F576" i="2"/>
  <c r="AG577" i="2"/>
  <c r="W579" i="2"/>
  <c r="M581" i="2"/>
  <c r="P582" i="2"/>
  <c r="I583" i="2"/>
  <c r="T583" i="2"/>
  <c r="AE583" i="2"/>
  <c r="AN583" i="2"/>
  <c r="L584" i="2"/>
  <c r="U584" i="2"/>
  <c r="AD584" i="2"/>
  <c r="AM584" i="2"/>
  <c r="K585" i="2"/>
  <c r="U585" i="2"/>
  <c r="AD585" i="2"/>
  <c r="AM585" i="2"/>
  <c r="K586" i="2"/>
  <c r="T586" i="2"/>
  <c r="AC586" i="2"/>
  <c r="AL586" i="2"/>
  <c r="K587" i="2"/>
  <c r="T587" i="2"/>
  <c r="AC587" i="2"/>
  <c r="AL587" i="2"/>
  <c r="J588" i="2"/>
  <c r="S588" i="2"/>
  <c r="AB588" i="2"/>
  <c r="AL588" i="2"/>
  <c r="J589" i="2"/>
  <c r="S589" i="2"/>
  <c r="AB589" i="2"/>
  <c r="AK589" i="2"/>
  <c r="I590" i="2"/>
  <c r="R590" i="2"/>
  <c r="AB590" i="2"/>
  <c r="AK590" i="2"/>
  <c r="I591" i="2"/>
  <c r="R591" i="2"/>
  <c r="AA591" i="2"/>
  <c r="AJ591" i="2"/>
  <c r="H592" i="2"/>
  <c r="R592" i="2"/>
  <c r="AA592" i="2"/>
  <c r="AJ592" i="2"/>
  <c r="G593" i="2"/>
  <c r="O593" i="2"/>
  <c r="W593" i="2"/>
  <c r="AE593" i="2"/>
  <c r="AM593" i="2"/>
  <c r="J594" i="2"/>
  <c r="R594" i="2"/>
  <c r="Z594" i="2"/>
  <c r="AH594" i="2"/>
  <c r="E595" i="2"/>
  <c r="M595" i="2"/>
  <c r="U595" i="2"/>
  <c r="AC595" i="2"/>
  <c r="AK595" i="2"/>
  <c r="H596" i="2"/>
  <c r="P596" i="2"/>
  <c r="X596" i="2"/>
  <c r="AF596" i="2"/>
  <c r="AN596" i="2"/>
  <c r="K597" i="2"/>
  <c r="S597" i="2"/>
  <c r="AA597" i="2"/>
  <c r="AI597" i="2"/>
  <c r="F598" i="2"/>
  <c r="N598" i="2"/>
  <c r="V598" i="2"/>
  <c r="AD598" i="2"/>
  <c r="AL598" i="2"/>
  <c r="I599" i="2"/>
  <c r="Q599" i="2"/>
  <c r="Y599" i="2"/>
  <c r="AG599" i="2"/>
  <c r="AO599" i="2"/>
  <c r="L600" i="2"/>
  <c r="T600" i="2"/>
  <c r="AB600" i="2"/>
  <c r="AJ600" i="2"/>
  <c r="G601" i="2"/>
  <c r="O601" i="2"/>
  <c r="W601" i="2"/>
  <c r="AE601" i="2"/>
  <c r="AM601" i="2"/>
  <c r="J602" i="2"/>
  <c r="R602" i="2"/>
  <c r="Z602" i="2"/>
  <c r="AH602" i="2"/>
  <c r="E603" i="2"/>
  <c r="M603" i="2"/>
  <c r="U603" i="2"/>
  <c r="AC603" i="2"/>
  <c r="AK603" i="2"/>
  <c r="H604" i="2"/>
  <c r="P604" i="2"/>
  <c r="X604" i="2"/>
  <c r="AF604" i="2"/>
  <c r="AN604" i="2"/>
  <c r="K605" i="2"/>
  <c r="S605" i="2"/>
  <c r="AA605" i="2"/>
  <c r="AI605" i="2"/>
  <c r="F606" i="2"/>
  <c r="N606" i="2"/>
  <c r="V606" i="2"/>
  <c r="AD606" i="2"/>
  <c r="AL606" i="2"/>
  <c r="I607" i="2"/>
  <c r="Q607" i="2"/>
  <c r="Y607" i="2"/>
  <c r="AG607" i="2"/>
  <c r="AO607" i="2"/>
  <c r="L608" i="2"/>
  <c r="T608" i="2"/>
  <c r="AB608" i="2"/>
  <c r="AJ608" i="2"/>
  <c r="G609" i="2"/>
  <c r="O609" i="2"/>
  <c r="W609" i="2"/>
  <c r="AE609" i="2"/>
  <c r="AM609" i="2"/>
  <c r="J610" i="2"/>
  <c r="R610" i="2"/>
  <c r="Z610" i="2"/>
  <c r="AH610" i="2"/>
  <c r="E611" i="2"/>
  <c r="M611" i="2"/>
  <c r="U611" i="2"/>
  <c r="AC611" i="2"/>
  <c r="AK611" i="2"/>
  <c r="H612" i="2"/>
  <c r="P612" i="2"/>
  <c r="X612" i="2"/>
  <c r="AF612" i="2"/>
  <c r="AN612" i="2"/>
  <c r="K613" i="2"/>
  <c r="S613" i="2"/>
  <c r="AA613" i="2"/>
  <c r="AI613" i="2"/>
  <c r="F614" i="2"/>
  <c r="N614" i="2"/>
  <c r="V614" i="2"/>
  <c r="AD614" i="2"/>
  <c r="AL614" i="2"/>
  <c r="I615" i="2"/>
  <c r="Q615" i="2"/>
  <c r="Y615" i="2"/>
  <c r="AG615" i="2"/>
  <c r="AD547" i="2"/>
  <c r="M558" i="2"/>
  <c r="L560" i="2"/>
  <c r="K562" i="2"/>
  <c r="J564" i="2"/>
  <c r="AK565" i="2"/>
  <c r="AA567" i="2"/>
  <c r="Q569" i="2"/>
  <c r="G571" i="2"/>
  <c r="AH572" i="2"/>
  <c r="X574" i="2"/>
  <c r="N576" i="2"/>
  <c r="AO577" i="2"/>
  <c r="AE579" i="2"/>
  <c r="U581" i="2"/>
  <c r="Q582" i="2"/>
  <c r="K583" i="2"/>
  <c r="U583" i="2"/>
  <c r="AF583" i="2"/>
  <c r="AO583" i="2"/>
  <c r="M584" i="2"/>
  <c r="V584" i="2"/>
  <c r="AE584" i="2"/>
  <c r="AN584" i="2"/>
  <c r="M585" i="2"/>
  <c r="V585" i="2"/>
  <c r="AE585" i="2"/>
  <c r="AN585" i="2"/>
  <c r="L586" i="2"/>
  <c r="U586" i="2"/>
  <c r="AD586" i="2"/>
  <c r="AN586" i="2"/>
  <c r="L587" i="2"/>
  <c r="U587" i="2"/>
  <c r="AD587" i="2"/>
  <c r="AM587" i="2"/>
  <c r="K588" i="2"/>
  <c r="T588" i="2"/>
  <c r="AD588" i="2"/>
  <c r="AM588" i="2"/>
  <c r="K589" i="2"/>
  <c r="T589" i="2"/>
  <c r="AC589" i="2"/>
  <c r="AL589" i="2"/>
  <c r="J590" i="2"/>
  <c r="T590" i="2"/>
  <c r="AC590" i="2"/>
  <c r="AL590" i="2"/>
  <c r="J591" i="2"/>
  <c r="S591" i="2"/>
  <c r="AB591" i="2"/>
  <c r="AK591" i="2"/>
  <c r="J592" i="2"/>
  <c r="S592" i="2"/>
  <c r="AB592" i="2"/>
  <c r="AK592" i="2"/>
  <c r="H593" i="2"/>
  <c r="P593" i="2"/>
  <c r="X593" i="2"/>
  <c r="AF593" i="2"/>
  <c r="AN593" i="2"/>
  <c r="K594" i="2"/>
  <c r="S594" i="2"/>
  <c r="AA594" i="2"/>
  <c r="AI594" i="2"/>
  <c r="F595" i="2"/>
  <c r="N595" i="2"/>
  <c r="V595" i="2"/>
  <c r="AD595" i="2"/>
  <c r="AL595" i="2"/>
  <c r="I596" i="2"/>
  <c r="Q596" i="2"/>
  <c r="Y596" i="2"/>
  <c r="AG596" i="2"/>
  <c r="AO596" i="2"/>
  <c r="L597" i="2"/>
  <c r="T597" i="2"/>
  <c r="AB597" i="2"/>
  <c r="AJ597" i="2"/>
  <c r="G598" i="2"/>
  <c r="O598" i="2"/>
  <c r="W598" i="2"/>
  <c r="AE598" i="2"/>
  <c r="AM598" i="2"/>
  <c r="J599" i="2"/>
  <c r="R599" i="2"/>
  <c r="Z599" i="2"/>
  <c r="AH599" i="2"/>
  <c r="E600" i="2"/>
  <c r="M600" i="2"/>
  <c r="U600" i="2"/>
  <c r="AC600" i="2"/>
  <c r="AK600" i="2"/>
  <c r="H601" i="2"/>
  <c r="P601" i="2"/>
  <c r="X601" i="2"/>
  <c r="AF601" i="2"/>
  <c r="AN601" i="2"/>
  <c r="K602" i="2"/>
  <c r="S602" i="2"/>
  <c r="AA602" i="2"/>
  <c r="AI602" i="2"/>
  <c r="F603" i="2"/>
  <c r="N603" i="2"/>
  <c r="V603" i="2"/>
  <c r="AD603" i="2"/>
  <c r="AL603" i="2"/>
  <c r="I604" i="2"/>
  <c r="Q604" i="2"/>
  <c r="Y604" i="2"/>
  <c r="AG604" i="2"/>
  <c r="AO604" i="2"/>
  <c r="L605" i="2"/>
  <c r="T605" i="2"/>
  <c r="AB605" i="2"/>
  <c r="AJ605" i="2"/>
  <c r="G606" i="2"/>
  <c r="O606" i="2"/>
  <c r="W606" i="2"/>
  <c r="AE606" i="2"/>
  <c r="AM606" i="2"/>
  <c r="J607" i="2"/>
  <c r="R607" i="2"/>
  <c r="Z607" i="2"/>
  <c r="AH607" i="2"/>
  <c r="E608" i="2"/>
  <c r="M608" i="2"/>
  <c r="U608" i="2"/>
  <c r="AC608" i="2"/>
  <c r="AK608" i="2"/>
  <c r="H609" i="2"/>
  <c r="P609" i="2"/>
  <c r="X609" i="2"/>
  <c r="AF609" i="2"/>
  <c r="AN609" i="2"/>
  <c r="K610" i="2"/>
  <c r="S610" i="2"/>
  <c r="AA610" i="2"/>
  <c r="AI610" i="2"/>
  <c r="F611" i="2"/>
  <c r="N611" i="2"/>
  <c r="V611" i="2"/>
  <c r="AD611" i="2"/>
  <c r="AL611" i="2"/>
  <c r="I612" i="2"/>
  <c r="Q612" i="2"/>
  <c r="Y612" i="2"/>
  <c r="AG612" i="2"/>
  <c r="AO612" i="2"/>
  <c r="L613" i="2"/>
  <c r="T613" i="2"/>
  <c r="AB613" i="2"/>
  <c r="AJ613" i="2"/>
  <c r="G614" i="2"/>
  <c r="O614" i="2"/>
  <c r="W614" i="2"/>
  <c r="AE614" i="2"/>
  <c r="AM614" i="2"/>
  <c r="J615" i="2"/>
  <c r="R615" i="2"/>
  <c r="Z615" i="2"/>
  <c r="AH615" i="2"/>
  <c r="E616" i="2"/>
  <c r="M616" i="2"/>
  <c r="U616" i="2"/>
  <c r="AC616" i="2"/>
  <c r="AK616" i="2"/>
  <c r="H617" i="2"/>
  <c r="P617" i="2"/>
  <c r="T549" i="2"/>
  <c r="V558" i="2"/>
  <c r="U560" i="2"/>
  <c r="T562" i="2"/>
  <c r="R564" i="2"/>
  <c r="H566" i="2"/>
  <c r="AI567" i="2"/>
  <c r="Y569" i="2"/>
  <c r="O571" i="2"/>
  <c r="E573" i="2"/>
  <c r="AF574" i="2"/>
  <c r="V576" i="2"/>
  <c r="L578" i="2"/>
  <c r="AM579" i="2"/>
  <c r="AC581" i="2"/>
  <c r="X582" i="2"/>
  <c r="L583" i="2"/>
  <c r="W583" i="2"/>
  <c r="AG583" i="2"/>
  <c r="E584" i="2"/>
  <c r="N584" i="2"/>
  <c r="W584" i="2"/>
  <c r="AF584" i="2"/>
  <c r="E585" i="2"/>
  <c r="N585" i="2"/>
  <c r="W585" i="2"/>
  <c r="AF585" i="2"/>
  <c r="AO585" i="2"/>
  <c r="M586" i="2"/>
  <c r="V586" i="2"/>
  <c r="AF586" i="2"/>
  <c r="AO586" i="2"/>
  <c r="M587" i="2"/>
  <c r="V587" i="2"/>
  <c r="AE587" i="2"/>
  <c r="AN587" i="2"/>
  <c r="L588" i="2"/>
  <c r="V588" i="2"/>
  <c r="AE588" i="2"/>
  <c r="AN588" i="2"/>
  <c r="L589" i="2"/>
  <c r="U589" i="2"/>
  <c r="AD589" i="2"/>
  <c r="AM589" i="2"/>
  <c r="L590" i="2"/>
  <c r="U590" i="2"/>
  <c r="AD590" i="2"/>
  <c r="AM590" i="2"/>
  <c r="K591" i="2"/>
  <c r="T591" i="2"/>
  <c r="AC591" i="2"/>
  <c r="AM591" i="2"/>
  <c r="K592" i="2"/>
  <c r="T592" i="2"/>
  <c r="AC592" i="2"/>
  <c r="AL592" i="2"/>
  <c r="I593" i="2"/>
  <c r="Q593" i="2"/>
  <c r="Y593" i="2"/>
  <c r="AG593" i="2"/>
  <c r="AO593" i="2"/>
  <c r="L594" i="2"/>
  <c r="T594" i="2"/>
  <c r="AB594" i="2"/>
  <c r="AJ594" i="2"/>
  <c r="G595" i="2"/>
  <c r="O595" i="2"/>
  <c r="W595" i="2"/>
  <c r="AE595" i="2"/>
  <c r="AM595" i="2"/>
  <c r="J596" i="2"/>
  <c r="R596" i="2"/>
  <c r="Z596" i="2"/>
  <c r="AH596" i="2"/>
  <c r="E597" i="2"/>
  <c r="M597" i="2"/>
  <c r="U597" i="2"/>
  <c r="AC597" i="2"/>
  <c r="AK597" i="2"/>
  <c r="H598" i="2"/>
  <c r="P598" i="2"/>
  <c r="X598" i="2"/>
  <c r="AF598" i="2"/>
  <c r="AN598" i="2"/>
  <c r="K599" i="2"/>
  <c r="S599" i="2"/>
  <c r="AA599" i="2"/>
  <c r="AI599" i="2"/>
  <c r="F600" i="2"/>
  <c r="N600" i="2"/>
  <c r="V600" i="2"/>
  <c r="AD600" i="2"/>
  <c r="AL600" i="2"/>
  <c r="I601" i="2"/>
  <c r="Q601" i="2"/>
  <c r="Y601" i="2"/>
  <c r="AG601" i="2"/>
  <c r="AO601" i="2"/>
  <c r="L602" i="2"/>
  <c r="T602" i="2"/>
  <c r="AB602" i="2"/>
  <c r="AJ602" i="2"/>
  <c r="G603" i="2"/>
  <c r="O603" i="2"/>
  <c r="W603" i="2"/>
  <c r="AE603" i="2"/>
  <c r="AM603" i="2"/>
  <c r="J604" i="2"/>
  <c r="R604" i="2"/>
  <c r="Z604" i="2"/>
  <c r="AH604" i="2"/>
  <c r="E605" i="2"/>
  <c r="M605" i="2"/>
  <c r="U605" i="2"/>
  <c r="AC605" i="2"/>
  <c r="AK605" i="2"/>
  <c r="H606" i="2"/>
  <c r="P606" i="2"/>
  <c r="X606" i="2"/>
  <c r="AF606" i="2"/>
  <c r="AN606" i="2"/>
  <c r="K607" i="2"/>
  <c r="S607" i="2"/>
  <c r="AA607" i="2"/>
  <c r="AI607" i="2"/>
  <c r="F608" i="2"/>
  <c r="N608" i="2"/>
  <c r="V608" i="2"/>
  <c r="AD608" i="2"/>
  <c r="AL608" i="2"/>
  <c r="I609" i="2"/>
  <c r="Q609" i="2"/>
  <c r="Y609" i="2"/>
  <c r="AG609" i="2"/>
  <c r="AO609" i="2"/>
  <c r="L610" i="2"/>
  <c r="T610" i="2"/>
  <c r="AB610" i="2"/>
  <c r="AJ610" i="2"/>
  <c r="G611" i="2"/>
  <c r="O611" i="2"/>
  <c r="W611" i="2"/>
  <c r="AE611" i="2"/>
  <c r="AM611" i="2"/>
  <c r="J612" i="2"/>
  <c r="R612" i="2"/>
  <c r="Z612" i="2"/>
  <c r="AH612" i="2"/>
  <c r="E613" i="2"/>
  <c r="M613" i="2"/>
  <c r="U613" i="2"/>
  <c r="AC613" i="2"/>
  <c r="AK613" i="2"/>
  <c r="H614" i="2"/>
  <c r="P614" i="2"/>
  <c r="X614" i="2"/>
  <c r="AF614" i="2"/>
  <c r="AN614" i="2"/>
  <c r="K615" i="2"/>
  <c r="S615" i="2"/>
  <c r="AA615" i="2"/>
  <c r="AI615" i="2"/>
  <c r="F616" i="2"/>
  <c r="N616" i="2"/>
  <c r="V616" i="2"/>
  <c r="AD616" i="2"/>
  <c r="AL616" i="2"/>
  <c r="I617" i="2"/>
  <c r="Q617" i="2"/>
  <c r="Y617" i="2"/>
  <c r="AG569" i="2"/>
  <c r="Y582" i="2"/>
  <c r="F585" i="2"/>
  <c r="E587" i="2"/>
  <c r="AO588" i="2"/>
  <c r="AN590" i="2"/>
  <c r="AM592" i="2"/>
  <c r="AC594" i="2"/>
  <c r="S596" i="2"/>
  <c r="I598" i="2"/>
  <c r="AJ599" i="2"/>
  <c r="Z601" i="2"/>
  <c r="P603" i="2"/>
  <c r="F605" i="2"/>
  <c r="AG606" i="2"/>
  <c r="W608" i="2"/>
  <c r="M610" i="2"/>
  <c r="AN611" i="2"/>
  <c r="AD613" i="2"/>
  <c r="T615" i="2"/>
  <c r="W616" i="2"/>
  <c r="R617" i="2"/>
  <c r="AE617" i="2"/>
  <c r="AN617" i="2"/>
  <c r="L618" i="2"/>
  <c r="U618" i="2"/>
  <c r="AD618" i="2"/>
  <c r="AM618" i="2"/>
  <c r="L619" i="2"/>
  <c r="U619" i="2"/>
  <c r="AD619" i="2"/>
  <c r="AM619" i="2"/>
  <c r="K620" i="2"/>
  <c r="T620" i="2"/>
  <c r="AC620" i="2"/>
  <c r="AM620" i="2"/>
  <c r="K621" i="2"/>
  <c r="T621" i="2"/>
  <c r="AC621" i="2"/>
  <c r="AL621" i="2"/>
  <c r="J622" i="2"/>
  <c r="S622" i="2"/>
  <c r="AC622" i="2"/>
  <c r="AL622" i="2"/>
  <c r="J623" i="2"/>
  <c r="S623" i="2"/>
  <c r="AB623" i="2"/>
  <c r="AK623" i="2"/>
  <c r="I624" i="2"/>
  <c r="R624" i="2"/>
  <c r="Z624" i="2"/>
  <c r="AH624" i="2"/>
  <c r="E625" i="2"/>
  <c r="M625" i="2"/>
  <c r="U625" i="2"/>
  <c r="AC625" i="2"/>
  <c r="AK625" i="2"/>
  <c r="H626" i="2"/>
  <c r="P626" i="2"/>
  <c r="X626" i="2"/>
  <c r="AF626" i="2"/>
  <c r="AN626" i="2"/>
  <c r="K627" i="2"/>
  <c r="S627" i="2"/>
  <c r="AA627" i="2"/>
  <c r="AI627" i="2"/>
  <c r="F628" i="2"/>
  <c r="N628" i="2"/>
  <c r="V628" i="2"/>
  <c r="AD628" i="2"/>
  <c r="AL628" i="2"/>
  <c r="I629" i="2"/>
  <c r="Q629" i="2"/>
  <c r="Y629" i="2"/>
  <c r="AG629" i="2"/>
  <c r="AO629" i="2"/>
  <c r="L630" i="2"/>
  <c r="T630" i="2"/>
  <c r="AB630" i="2"/>
  <c r="AJ630" i="2"/>
  <c r="G631" i="2"/>
  <c r="O631" i="2"/>
  <c r="W631" i="2"/>
  <c r="AE631" i="2"/>
  <c r="AM631" i="2"/>
  <c r="J632" i="2"/>
  <c r="R632" i="2"/>
  <c r="Z632" i="2"/>
  <c r="AH632" i="2"/>
  <c r="E633" i="2"/>
  <c r="M633" i="2"/>
  <c r="U633" i="2"/>
  <c r="AC633" i="2"/>
  <c r="AK633" i="2"/>
  <c r="H634" i="2"/>
  <c r="P634" i="2"/>
  <c r="X634" i="2"/>
  <c r="AF634" i="2"/>
  <c r="AN634" i="2"/>
  <c r="K635" i="2"/>
  <c r="S635" i="2"/>
  <c r="AA635" i="2"/>
  <c r="AI635" i="2"/>
  <c r="F636" i="2"/>
  <c r="N636" i="2"/>
  <c r="V636" i="2"/>
  <c r="AD636" i="2"/>
  <c r="AL636" i="2"/>
  <c r="I637" i="2"/>
  <c r="Q637" i="2"/>
  <c r="Y637" i="2"/>
  <c r="AG637" i="2"/>
  <c r="AO637" i="2"/>
  <c r="L638" i="2"/>
  <c r="T638" i="2"/>
  <c r="AB638" i="2"/>
  <c r="AJ638" i="2"/>
  <c r="G639" i="2"/>
  <c r="O639" i="2"/>
  <c r="W639" i="2"/>
  <c r="AE639" i="2"/>
  <c r="AM639" i="2"/>
  <c r="J640" i="2"/>
  <c r="R640" i="2"/>
  <c r="Z640" i="2"/>
  <c r="AH640" i="2"/>
  <c r="E641" i="2"/>
  <c r="M641" i="2"/>
  <c r="U641" i="2"/>
  <c r="AC641" i="2"/>
  <c r="AK641" i="2"/>
  <c r="H642" i="2"/>
  <c r="P642" i="2"/>
  <c r="X642" i="2"/>
  <c r="AF642" i="2"/>
  <c r="AN642" i="2"/>
  <c r="K643" i="2"/>
  <c r="S643" i="2"/>
  <c r="AA643" i="2"/>
  <c r="AI643" i="2"/>
  <c r="F644" i="2"/>
  <c r="N644" i="2"/>
  <c r="V644" i="2"/>
  <c r="AD644" i="2"/>
  <c r="AL644" i="2"/>
  <c r="I645" i="2"/>
  <c r="Q645" i="2"/>
  <c r="Y645" i="2"/>
  <c r="AG645" i="2"/>
  <c r="AO645" i="2"/>
  <c r="L646" i="2"/>
  <c r="T646" i="2"/>
  <c r="AB646" i="2"/>
  <c r="AJ646" i="2"/>
  <c r="G647" i="2"/>
  <c r="O647" i="2"/>
  <c r="W647" i="2"/>
  <c r="AE647" i="2"/>
  <c r="AM647" i="2"/>
  <c r="J648" i="2"/>
  <c r="R648" i="2"/>
  <c r="Z648" i="2"/>
  <c r="AH648" i="2"/>
  <c r="E649" i="2"/>
  <c r="M649" i="2"/>
  <c r="U649" i="2"/>
  <c r="AC649" i="2"/>
  <c r="J551" i="2"/>
  <c r="W571" i="2"/>
  <c r="M583" i="2"/>
  <c r="O585" i="2"/>
  <c r="N587" i="2"/>
  <c r="M589" i="2"/>
  <c r="L591" i="2"/>
  <c r="J593" i="2"/>
  <c r="AK594" i="2"/>
  <c r="AA596" i="2"/>
  <c r="Q598" i="2"/>
  <c r="G600" i="2"/>
  <c r="AH601" i="2"/>
  <c r="X603" i="2"/>
  <c r="N605" i="2"/>
  <c r="AO606" i="2"/>
  <c r="AE608" i="2"/>
  <c r="U610" i="2"/>
  <c r="K612" i="2"/>
  <c r="AL613" i="2"/>
  <c r="AB615" i="2"/>
  <c r="AB616" i="2"/>
  <c r="T617" i="2"/>
  <c r="AF617" i="2"/>
  <c r="AO617" i="2"/>
  <c r="M618" i="2"/>
  <c r="V618" i="2"/>
  <c r="AE618" i="2"/>
  <c r="AO618" i="2"/>
  <c r="M619" i="2"/>
  <c r="V619" i="2"/>
  <c r="AE619" i="2"/>
  <c r="AN619" i="2"/>
  <c r="L620" i="2"/>
  <c r="U620" i="2"/>
  <c r="AE620" i="2"/>
  <c r="AN620" i="2"/>
  <c r="L621" i="2"/>
  <c r="U621" i="2"/>
  <c r="AD621" i="2"/>
  <c r="AM621" i="2"/>
  <c r="K622" i="2"/>
  <c r="U622" i="2"/>
  <c r="AD622" i="2"/>
  <c r="AM622" i="2"/>
  <c r="K623" i="2"/>
  <c r="T623" i="2"/>
  <c r="AC623" i="2"/>
  <c r="AL623" i="2"/>
  <c r="K624" i="2"/>
  <c r="S624" i="2"/>
  <c r="AA624" i="2"/>
  <c r="AI624" i="2"/>
  <c r="F625" i="2"/>
  <c r="N625" i="2"/>
  <c r="V625" i="2"/>
  <c r="AD625" i="2"/>
  <c r="AL625" i="2"/>
  <c r="I626" i="2"/>
  <c r="Q626" i="2"/>
  <c r="Y626" i="2"/>
  <c r="AG626" i="2"/>
  <c r="AO626" i="2"/>
  <c r="L627" i="2"/>
  <c r="T627" i="2"/>
  <c r="AB627" i="2"/>
  <c r="AJ627" i="2"/>
  <c r="G628" i="2"/>
  <c r="O628" i="2"/>
  <c r="W628" i="2"/>
  <c r="AE628" i="2"/>
  <c r="AM628" i="2"/>
  <c r="J629" i="2"/>
  <c r="R629" i="2"/>
  <c r="Z629" i="2"/>
  <c r="AH629" i="2"/>
  <c r="E630" i="2"/>
  <c r="M630" i="2"/>
  <c r="U630" i="2"/>
  <c r="AC630" i="2"/>
  <c r="AK630" i="2"/>
  <c r="H631" i="2"/>
  <c r="P631" i="2"/>
  <c r="X631" i="2"/>
  <c r="AF631" i="2"/>
  <c r="AN631" i="2"/>
  <c r="K632" i="2"/>
  <c r="S632" i="2"/>
  <c r="AA632" i="2"/>
  <c r="AI632" i="2"/>
  <c r="F633" i="2"/>
  <c r="N633" i="2"/>
  <c r="V633" i="2"/>
  <c r="AD633" i="2"/>
  <c r="AL633" i="2"/>
  <c r="I634" i="2"/>
  <c r="Q634" i="2"/>
  <c r="Y634" i="2"/>
  <c r="AG634" i="2"/>
  <c r="AO634" i="2"/>
  <c r="L635" i="2"/>
  <c r="T635" i="2"/>
  <c r="AB635" i="2"/>
  <c r="AJ635" i="2"/>
  <c r="G636" i="2"/>
  <c r="O636" i="2"/>
  <c r="W636" i="2"/>
  <c r="AE636" i="2"/>
  <c r="AM636" i="2"/>
  <c r="J637" i="2"/>
  <c r="R637" i="2"/>
  <c r="Z637" i="2"/>
  <c r="AH637" i="2"/>
  <c r="E638" i="2"/>
  <c r="M638" i="2"/>
  <c r="U638" i="2"/>
  <c r="AC638" i="2"/>
  <c r="AK638" i="2"/>
  <c r="H639" i="2"/>
  <c r="P639" i="2"/>
  <c r="X639" i="2"/>
  <c r="AF639" i="2"/>
  <c r="AN639" i="2"/>
  <c r="K640" i="2"/>
  <c r="S640" i="2"/>
  <c r="AA640" i="2"/>
  <c r="AI640" i="2"/>
  <c r="F641" i="2"/>
  <c r="N641" i="2"/>
  <c r="V641" i="2"/>
  <c r="AD641" i="2"/>
  <c r="AL641" i="2"/>
  <c r="I642" i="2"/>
  <c r="Q642" i="2"/>
  <c r="Y642" i="2"/>
  <c r="AG642" i="2"/>
  <c r="AO642" i="2"/>
  <c r="L643" i="2"/>
  <c r="T643" i="2"/>
  <c r="AB643" i="2"/>
  <c r="AJ643" i="2"/>
  <c r="G644" i="2"/>
  <c r="O644" i="2"/>
  <c r="W644" i="2"/>
  <c r="AE644" i="2"/>
  <c r="AM644" i="2"/>
  <c r="J645" i="2"/>
  <c r="R645" i="2"/>
  <c r="Z645" i="2"/>
  <c r="AH645" i="2"/>
  <c r="E646" i="2"/>
  <c r="M646" i="2"/>
  <c r="U646" i="2"/>
  <c r="AC646" i="2"/>
  <c r="AK646" i="2"/>
  <c r="H647" i="2"/>
  <c r="P647" i="2"/>
  <c r="X647" i="2"/>
  <c r="AF647" i="2"/>
  <c r="AN647" i="2"/>
  <c r="K648" i="2"/>
  <c r="S648" i="2"/>
  <c r="AA648" i="2"/>
  <c r="AI648" i="2"/>
  <c r="F649" i="2"/>
  <c r="N649" i="2"/>
  <c r="V649" i="2"/>
  <c r="AD649" i="2"/>
  <c r="AL649" i="2"/>
  <c r="AE558" i="2"/>
  <c r="M573" i="2"/>
  <c r="Y583" i="2"/>
  <c r="X585" i="2"/>
  <c r="W587" i="2"/>
  <c r="V589" i="2"/>
  <c r="U591" i="2"/>
  <c r="R593" i="2"/>
  <c r="H595" i="2"/>
  <c r="AI596" i="2"/>
  <c r="Y598" i="2"/>
  <c r="O600" i="2"/>
  <c r="E602" i="2"/>
  <c r="AF603" i="2"/>
  <c r="V605" i="2"/>
  <c r="L607" i="2"/>
  <c r="AM608" i="2"/>
  <c r="AC610" i="2"/>
  <c r="S612" i="2"/>
  <c r="I614" i="2"/>
  <c r="AJ615" i="2"/>
  <c r="AE616" i="2"/>
  <c r="V617" i="2"/>
  <c r="AG617" i="2"/>
  <c r="E618" i="2"/>
  <c r="N618" i="2"/>
  <c r="W618" i="2"/>
  <c r="AG618" i="2"/>
  <c r="E619" i="2"/>
  <c r="N619" i="2"/>
  <c r="W619" i="2"/>
  <c r="AF619" i="2"/>
  <c r="AO619" i="2"/>
  <c r="M620" i="2"/>
  <c r="W620" i="2"/>
  <c r="AF620" i="2"/>
  <c r="AO620" i="2"/>
  <c r="M621" i="2"/>
  <c r="V621" i="2"/>
  <c r="AE621" i="2"/>
  <c r="AN621" i="2"/>
  <c r="M622" i="2"/>
  <c r="V622" i="2"/>
  <c r="AE622" i="2"/>
  <c r="AN622" i="2"/>
  <c r="L623" i="2"/>
  <c r="U623" i="2"/>
  <c r="AD623" i="2"/>
  <c r="AN623" i="2"/>
  <c r="L624" i="2"/>
  <c r="T624" i="2"/>
  <c r="AB624" i="2"/>
  <c r="AJ624" i="2"/>
  <c r="G625" i="2"/>
  <c r="O625" i="2"/>
  <c r="W625" i="2"/>
  <c r="AE625" i="2"/>
  <c r="AM625" i="2"/>
  <c r="J626" i="2"/>
  <c r="R626" i="2"/>
  <c r="Z626" i="2"/>
  <c r="AH626" i="2"/>
  <c r="E627" i="2"/>
  <c r="M627" i="2"/>
  <c r="U627" i="2"/>
  <c r="AC627" i="2"/>
  <c r="AK627" i="2"/>
  <c r="H628" i="2"/>
  <c r="P628" i="2"/>
  <c r="X628" i="2"/>
  <c r="AF628" i="2"/>
  <c r="AN628" i="2"/>
  <c r="K629" i="2"/>
  <c r="S629" i="2"/>
  <c r="AA629" i="2"/>
  <c r="AI629" i="2"/>
  <c r="F630" i="2"/>
  <c r="N630" i="2"/>
  <c r="V630" i="2"/>
  <c r="AD630" i="2"/>
  <c r="AL630" i="2"/>
  <c r="I631" i="2"/>
  <c r="Q631" i="2"/>
  <c r="Y631" i="2"/>
  <c r="AG631" i="2"/>
  <c r="AO631" i="2"/>
  <c r="L632" i="2"/>
  <c r="T632" i="2"/>
  <c r="AB632" i="2"/>
  <c r="AJ632" i="2"/>
  <c r="G633" i="2"/>
  <c r="O633" i="2"/>
  <c r="W633" i="2"/>
  <c r="AE633" i="2"/>
  <c r="AM633" i="2"/>
  <c r="J634" i="2"/>
  <c r="R634" i="2"/>
  <c r="Z634" i="2"/>
  <c r="AH634" i="2"/>
  <c r="E635" i="2"/>
  <c r="M635" i="2"/>
  <c r="U635" i="2"/>
  <c r="AC635" i="2"/>
  <c r="AK635" i="2"/>
  <c r="H636" i="2"/>
  <c r="P636" i="2"/>
  <c r="X636" i="2"/>
  <c r="AF636" i="2"/>
  <c r="AN636" i="2"/>
  <c r="K637" i="2"/>
  <c r="S637" i="2"/>
  <c r="AA637" i="2"/>
  <c r="AI637" i="2"/>
  <c r="F638" i="2"/>
  <c r="N638" i="2"/>
  <c r="V638" i="2"/>
  <c r="AD638" i="2"/>
  <c r="AL638" i="2"/>
  <c r="I639" i="2"/>
  <c r="Q639" i="2"/>
  <c r="Y639" i="2"/>
  <c r="AG639" i="2"/>
  <c r="AO639" i="2"/>
  <c r="L640" i="2"/>
  <c r="T640" i="2"/>
  <c r="AB640" i="2"/>
  <c r="AJ640" i="2"/>
  <c r="G641" i="2"/>
  <c r="O641" i="2"/>
  <c r="W641" i="2"/>
  <c r="AE641" i="2"/>
  <c r="AM641" i="2"/>
  <c r="J642" i="2"/>
  <c r="R642" i="2"/>
  <c r="Z642" i="2"/>
  <c r="AH642" i="2"/>
  <c r="E643" i="2"/>
  <c r="M643" i="2"/>
  <c r="U643" i="2"/>
  <c r="AC643" i="2"/>
  <c r="AK643" i="2"/>
  <c r="H644" i="2"/>
  <c r="P644" i="2"/>
  <c r="X644" i="2"/>
  <c r="AF644" i="2"/>
  <c r="AN644" i="2"/>
  <c r="K645" i="2"/>
  <c r="S645" i="2"/>
  <c r="AA645" i="2"/>
  <c r="AI645" i="2"/>
  <c r="F646" i="2"/>
  <c r="N646" i="2"/>
  <c r="V646" i="2"/>
  <c r="AD646" i="2"/>
  <c r="AL646" i="2"/>
  <c r="I647" i="2"/>
  <c r="Q647" i="2"/>
  <c r="Y647" i="2"/>
  <c r="AG647" i="2"/>
  <c r="AO647" i="2"/>
  <c r="L648" i="2"/>
  <c r="T648" i="2"/>
  <c r="AB648" i="2"/>
  <c r="AJ648" i="2"/>
  <c r="G649" i="2"/>
  <c r="O649" i="2"/>
  <c r="W649" i="2"/>
  <c r="AE649" i="2"/>
  <c r="AM649" i="2"/>
  <c r="J650" i="2"/>
  <c r="R650" i="2"/>
  <c r="Z650" i="2"/>
  <c r="AH650" i="2"/>
  <c r="E651" i="2"/>
  <c r="M651" i="2"/>
  <c r="U651" i="2"/>
  <c r="AC651" i="2"/>
  <c r="AK651" i="2"/>
  <c r="H652" i="2"/>
  <c r="P652" i="2"/>
  <c r="X652" i="2"/>
  <c r="AF652" i="2"/>
  <c r="AN652" i="2"/>
  <c r="K653" i="2"/>
  <c r="S653" i="2"/>
  <c r="AA653" i="2"/>
  <c r="AI653" i="2"/>
  <c r="F654" i="2"/>
  <c r="N654" i="2"/>
  <c r="V654" i="2"/>
  <c r="AD654" i="2"/>
  <c r="AL654" i="2"/>
  <c r="I655" i="2"/>
  <c r="Q655" i="2"/>
  <c r="Y655" i="2"/>
  <c r="AG655" i="2"/>
  <c r="AO655" i="2"/>
  <c r="L656" i="2"/>
  <c r="T656" i="2"/>
  <c r="AB656" i="2"/>
  <c r="AJ656" i="2"/>
  <c r="G657" i="2"/>
  <c r="O657" i="2"/>
  <c r="W657" i="2"/>
  <c r="AE657" i="2"/>
  <c r="AM657" i="2"/>
  <c r="J658" i="2"/>
  <c r="R658" i="2"/>
  <c r="Z658" i="2"/>
  <c r="AD560" i="2"/>
  <c r="AN574" i="2"/>
  <c r="AH583" i="2"/>
  <c r="AG585" i="2"/>
  <c r="AF587" i="2"/>
  <c r="AE589" i="2"/>
  <c r="AE591" i="2"/>
  <c r="Z593" i="2"/>
  <c r="P595" i="2"/>
  <c r="F597" i="2"/>
  <c r="AG598" i="2"/>
  <c r="W600" i="2"/>
  <c r="M602" i="2"/>
  <c r="AN603" i="2"/>
  <c r="AD605" i="2"/>
  <c r="T607" i="2"/>
  <c r="J609" i="2"/>
  <c r="AK610" i="2"/>
  <c r="AA612" i="2"/>
  <c r="Q614" i="2"/>
  <c r="AO615" i="2"/>
  <c r="AJ616" i="2"/>
  <c r="W617" i="2"/>
  <c r="AH617" i="2"/>
  <c r="F618" i="2"/>
  <c r="O618" i="2"/>
  <c r="Y618" i="2"/>
  <c r="AH618" i="2"/>
  <c r="F619" i="2"/>
  <c r="O619" i="2"/>
  <c r="X619" i="2"/>
  <c r="AG619" i="2"/>
  <c r="E620" i="2"/>
  <c r="O620" i="2"/>
  <c r="X620" i="2"/>
  <c r="AG620" i="2"/>
  <c r="E621" i="2"/>
  <c r="N621" i="2"/>
  <c r="W621" i="2"/>
  <c r="AF621" i="2"/>
  <c r="E622" i="2"/>
  <c r="N622" i="2"/>
  <c r="W622" i="2"/>
  <c r="AF622" i="2"/>
  <c r="AO622" i="2"/>
  <c r="M623" i="2"/>
  <c r="V623" i="2"/>
  <c r="AF623" i="2"/>
  <c r="AO623" i="2"/>
  <c r="M624" i="2"/>
  <c r="U624" i="2"/>
  <c r="AC624" i="2"/>
  <c r="AK624" i="2"/>
  <c r="H625" i="2"/>
  <c r="P625" i="2"/>
  <c r="X625" i="2"/>
  <c r="AF625" i="2"/>
  <c r="AN625" i="2"/>
  <c r="K626" i="2"/>
  <c r="S626" i="2"/>
  <c r="AA626" i="2"/>
  <c r="AI626" i="2"/>
  <c r="F627" i="2"/>
  <c r="N627" i="2"/>
  <c r="V627" i="2"/>
  <c r="AD627" i="2"/>
  <c r="AL627" i="2"/>
  <c r="I628" i="2"/>
  <c r="Q628" i="2"/>
  <c r="Y628" i="2"/>
  <c r="AG628" i="2"/>
  <c r="AO628" i="2"/>
  <c r="L629" i="2"/>
  <c r="T629" i="2"/>
  <c r="AB629" i="2"/>
  <c r="AJ629" i="2"/>
  <c r="G630" i="2"/>
  <c r="O630" i="2"/>
  <c r="W630" i="2"/>
  <c r="AE630" i="2"/>
  <c r="AM630" i="2"/>
  <c r="J631" i="2"/>
  <c r="R631" i="2"/>
  <c r="Z631" i="2"/>
  <c r="AH631" i="2"/>
  <c r="E632" i="2"/>
  <c r="M632" i="2"/>
  <c r="U632" i="2"/>
  <c r="AC632" i="2"/>
  <c r="AK632" i="2"/>
  <c r="H633" i="2"/>
  <c r="P633" i="2"/>
  <c r="X633" i="2"/>
  <c r="AF633" i="2"/>
  <c r="AN633" i="2"/>
  <c r="K634" i="2"/>
  <c r="S634" i="2"/>
  <c r="AA634" i="2"/>
  <c r="AI634" i="2"/>
  <c r="F635" i="2"/>
  <c r="N635" i="2"/>
  <c r="V635" i="2"/>
  <c r="AD635" i="2"/>
  <c r="AL635" i="2"/>
  <c r="I636" i="2"/>
  <c r="Q636" i="2"/>
  <c r="Y636" i="2"/>
  <c r="AG636" i="2"/>
  <c r="AO636" i="2"/>
  <c r="L637" i="2"/>
  <c r="T637" i="2"/>
  <c r="AB637" i="2"/>
  <c r="AJ637" i="2"/>
  <c r="G638" i="2"/>
  <c r="O638" i="2"/>
  <c r="W638" i="2"/>
  <c r="AE638" i="2"/>
  <c r="AM638" i="2"/>
  <c r="J639" i="2"/>
  <c r="R639" i="2"/>
  <c r="Z639" i="2"/>
  <c r="AH639" i="2"/>
  <c r="E640" i="2"/>
  <c r="M640" i="2"/>
  <c r="U640" i="2"/>
  <c r="AC640" i="2"/>
  <c r="AK640" i="2"/>
  <c r="H641" i="2"/>
  <c r="P641" i="2"/>
  <c r="X641" i="2"/>
  <c r="AF641" i="2"/>
  <c r="AN641" i="2"/>
  <c r="K642" i="2"/>
  <c r="S642" i="2"/>
  <c r="AA642" i="2"/>
  <c r="AI642" i="2"/>
  <c r="F643" i="2"/>
  <c r="N643" i="2"/>
  <c r="V643" i="2"/>
  <c r="AD643" i="2"/>
  <c r="AL643" i="2"/>
  <c r="I644" i="2"/>
  <c r="Q644" i="2"/>
  <c r="Y644" i="2"/>
  <c r="AG644" i="2"/>
  <c r="AO644" i="2"/>
  <c r="L645" i="2"/>
  <c r="T645" i="2"/>
  <c r="AB645" i="2"/>
  <c r="AJ645" i="2"/>
  <c r="G646" i="2"/>
  <c r="O646" i="2"/>
  <c r="W646" i="2"/>
  <c r="AE646" i="2"/>
  <c r="AM646" i="2"/>
  <c r="J647" i="2"/>
  <c r="R647" i="2"/>
  <c r="Z647" i="2"/>
  <c r="AH647" i="2"/>
  <c r="E648" i="2"/>
  <c r="M648" i="2"/>
  <c r="U648" i="2"/>
  <c r="AC648" i="2"/>
  <c r="AK648" i="2"/>
  <c r="H649" i="2"/>
  <c r="P649" i="2"/>
  <c r="X649" i="2"/>
  <c r="AF649" i="2"/>
  <c r="AN649" i="2"/>
  <c r="AC562" i="2"/>
  <c r="AD576" i="2"/>
  <c r="F584" i="2"/>
  <c r="E586" i="2"/>
  <c r="AO587" i="2"/>
  <c r="AO589" i="2"/>
  <c r="AN591" i="2"/>
  <c r="AH593" i="2"/>
  <c r="X595" i="2"/>
  <c r="N597" i="2"/>
  <c r="AO598" i="2"/>
  <c r="AE600" i="2"/>
  <c r="U602" i="2"/>
  <c r="K604" i="2"/>
  <c r="AL605" i="2"/>
  <c r="AB607" i="2"/>
  <c r="R609" i="2"/>
  <c r="H611" i="2"/>
  <c r="AI612" i="2"/>
  <c r="Y614" i="2"/>
  <c r="G616" i="2"/>
  <c r="AM616" i="2"/>
  <c r="X617" i="2"/>
  <c r="AI617" i="2"/>
  <c r="G618" i="2"/>
  <c r="Q618" i="2"/>
  <c r="Z618" i="2"/>
  <c r="AI618" i="2"/>
  <c r="G619" i="2"/>
  <c r="P619" i="2"/>
  <c r="Y619" i="2"/>
  <c r="AH619" i="2"/>
  <c r="G620" i="2"/>
  <c r="P620" i="2"/>
  <c r="Y620" i="2"/>
  <c r="AH620" i="2"/>
  <c r="F621" i="2"/>
  <c r="O621" i="2"/>
  <c r="X621" i="2"/>
  <c r="AH621" i="2"/>
  <c r="F622" i="2"/>
  <c r="O622" i="2"/>
  <c r="X622" i="2"/>
  <c r="AG622" i="2"/>
  <c r="E623" i="2"/>
  <c r="N623" i="2"/>
  <c r="X623" i="2"/>
  <c r="AG623" i="2"/>
  <c r="E624" i="2"/>
  <c r="N624" i="2"/>
  <c r="V624" i="2"/>
  <c r="AD624" i="2"/>
  <c r="AL624" i="2"/>
  <c r="I625" i="2"/>
  <c r="Q625" i="2"/>
  <c r="Y625" i="2"/>
  <c r="AG625" i="2"/>
  <c r="AO625" i="2"/>
  <c r="L626" i="2"/>
  <c r="T626" i="2"/>
  <c r="AB626" i="2"/>
  <c r="AJ626" i="2"/>
  <c r="G627" i="2"/>
  <c r="O627" i="2"/>
  <c r="W627" i="2"/>
  <c r="AE627" i="2"/>
  <c r="AM627" i="2"/>
  <c r="J628" i="2"/>
  <c r="R628" i="2"/>
  <c r="Z628" i="2"/>
  <c r="AH628" i="2"/>
  <c r="E629" i="2"/>
  <c r="M629" i="2"/>
  <c r="U629" i="2"/>
  <c r="AC629" i="2"/>
  <c r="AK629" i="2"/>
  <c r="H630" i="2"/>
  <c r="P630" i="2"/>
  <c r="X630" i="2"/>
  <c r="AF630" i="2"/>
  <c r="AN630" i="2"/>
  <c r="K631" i="2"/>
  <c r="S631" i="2"/>
  <c r="AA631" i="2"/>
  <c r="AI631" i="2"/>
  <c r="F632" i="2"/>
  <c r="N632" i="2"/>
  <c r="V632" i="2"/>
  <c r="AD632" i="2"/>
  <c r="AL632" i="2"/>
  <c r="I633" i="2"/>
  <c r="Q633" i="2"/>
  <c r="Y633" i="2"/>
  <c r="AG633" i="2"/>
  <c r="AO633" i="2"/>
  <c r="L634" i="2"/>
  <c r="T634" i="2"/>
  <c r="AB634" i="2"/>
  <c r="AJ634" i="2"/>
  <c r="G635" i="2"/>
  <c r="O635" i="2"/>
  <c r="W635" i="2"/>
  <c r="AE635" i="2"/>
  <c r="AM635" i="2"/>
  <c r="J636" i="2"/>
  <c r="R636" i="2"/>
  <c r="Z636" i="2"/>
  <c r="AH636" i="2"/>
  <c r="E637" i="2"/>
  <c r="M637" i="2"/>
  <c r="U637" i="2"/>
  <c r="AC637" i="2"/>
  <c r="AK637" i="2"/>
  <c r="H638" i="2"/>
  <c r="P638" i="2"/>
  <c r="X638" i="2"/>
  <c r="AF638" i="2"/>
  <c r="AN638" i="2"/>
  <c r="K639" i="2"/>
  <c r="S639" i="2"/>
  <c r="AA639" i="2"/>
  <c r="AI639" i="2"/>
  <c r="F640" i="2"/>
  <c r="N640" i="2"/>
  <c r="V640" i="2"/>
  <c r="AD640" i="2"/>
  <c r="AL640" i="2"/>
  <c r="I641" i="2"/>
  <c r="Q641" i="2"/>
  <c r="Y641" i="2"/>
  <c r="AG641" i="2"/>
  <c r="AO641" i="2"/>
  <c r="L642" i="2"/>
  <c r="T642" i="2"/>
  <c r="AB642" i="2"/>
  <c r="AJ642" i="2"/>
  <c r="G643" i="2"/>
  <c r="O643" i="2"/>
  <c r="W643" i="2"/>
  <c r="AE643" i="2"/>
  <c r="AM643" i="2"/>
  <c r="J644" i="2"/>
  <c r="R644" i="2"/>
  <c r="Z644" i="2"/>
  <c r="AH644" i="2"/>
  <c r="E645" i="2"/>
  <c r="M645" i="2"/>
  <c r="U645" i="2"/>
  <c r="AC645" i="2"/>
  <c r="AK645" i="2"/>
  <c r="H646" i="2"/>
  <c r="P646" i="2"/>
  <c r="X646" i="2"/>
  <c r="AF646" i="2"/>
  <c r="AN646" i="2"/>
  <c r="K647" i="2"/>
  <c r="S647" i="2"/>
  <c r="AA647" i="2"/>
  <c r="AI647" i="2"/>
  <c r="F648" i="2"/>
  <c r="N648" i="2"/>
  <c r="V648" i="2"/>
  <c r="AD648" i="2"/>
  <c r="AL648" i="2"/>
  <c r="I649" i="2"/>
  <c r="Q649" i="2"/>
  <c r="Y649" i="2"/>
  <c r="AG649" i="2"/>
  <c r="AO649" i="2"/>
  <c r="L650" i="2"/>
  <c r="Z564" i="2"/>
  <c r="T578" i="2"/>
  <c r="O584" i="2"/>
  <c r="N586" i="2"/>
  <c r="N588" i="2"/>
  <c r="M590" i="2"/>
  <c r="L592" i="2"/>
  <c r="E594" i="2"/>
  <c r="AF595" i="2"/>
  <c r="V597" i="2"/>
  <c r="L599" i="2"/>
  <c r="AM600" i="2"/>
  <c r="AC602" i="2"/>
  <c r="S604" i="2"/>
  <c r="I606" i="2"/>
  <c r="AJ607" i="2"/>
  <c r="Z609" i="2"/>
  <c r="P611" i="2"/>
  <c r="F613" i="2"/>
  <c r="AG614" i="2"/>
  <c r="L616" i="2"/>
  <c r="G617" i="2"/>
  <c r="Z617" i="2"/>
  <c r="AJ617" i="2"/>
  <c r="I618" i="2"/>
  <c r="R618" i="2"/>
  <c r="AA618" i="2"/>
  <c r="AJ618" i="2"/>
  <c r="H619" i="2"/>
  <c r="Q619" i="2"/>
  <c r="Z619" i="2"/>
  <c r="AJ619" i="2"/>
  <c r="H620" i="2"/>
  <c r="Q620" i="2"/>
  <c r="Z620" i="2"/>
  <c r="AI620" i="2"/>
  <c r="G621" i="2"/>
  <c r="P621" i="2"/>
  <c r="Z621" i="2"/>
  <c r="AI621" i="2"/>
  <c r="G622" i="2"/>
  <c r="P622" i="2"/>
  <c r="Y622" i="2"/>
  <c r="AH622" i="2"/>
  <c r="F623" i="2"/>
  <c r="P623" i="2"/>
  <c r="Y623" i="2"/>
  <c r="AH623" i="2"/>
  <c r="F624" i="2"/>
  <c r="O624" i="2"/>
  <c r="W624" i="2"/>
  <c r="AE624" i="2"/>
  <c r="AM624" i="2"/>
  <c r="J625" i="2"/>
  <c r="R625" i="2"/>
  <c r="Z625" i="2"/>
  <c r="AH625" i="2"/>
  <c r="E626" i="2"/>
  <c r="M626" i="2"/>
  <c r="U626" i="2"/>
  <c r="AC626" i="2"/>
  <c r="AK626" i="2"/>
  <c r="H627" i="2"/>
  <c r="P627" i="2"/>
  <c r="X627" i="2"/>
  <c r="AF627" i="2"/>
  <c r="AN627" i="2"/>
  <c r="K628" i="2"/>
  <c r="S628" i="2"/>
  <c r="AA628" i="2"/>
  <c r="AI628" i="2"/>
  <c r="F629" i="2"/>
  <c r="N629" i="2"/>
  <c r="V629" i="2"/>
  <c r="AD629" i="2"/>
  <c r="AL629" i="2"/>
  <c r="I630" i="2"/>
  <c r="Q630" i="2"/>
  <c r="Y630" i="2"/>
  <c r="AG630" i="2"/>
  <c r="AO630" i="2"/>
  <c r="L631" i="2"/>
  <c r="T631" i="2"/>
  <c r="AB631" i="2"/>
  <c r="AJ631" i="2"/>
  <c r="G632" i="2"/>
  <c r="O632" i="2"/>
  <c r="W632" i="2"/>
  <c r="AE632" i="2"/>
  <c r="AM632" i="2"/>
  <c r="J633" i="2"/>
  <c r="R633" i="2"/>
  <c r="Z633" i="2"/>
  <c r="AH633" i="2"/>
  <c r="E634" i="2"/>
  <c r="M634" i="2"/>
  <c r="U634" i="2"/>
  <c r="AC634" i="2"/>
  <c r="AK634" i="2"/>
  <c r="H635" i="2"/>
  <c r="P635" i="2"/>
  <c r="X635" i="2"/>
  <c r="AF635" i="2"/>
  <c r="AN635" i="2"/>
  <c r="K636" i="2"/>
  <c r="S636" i="2"/>
  <c r="AA636" i="2"/>
  <c r="AI636" i="2"/>
  <c r="F637" i="2"/>
  <c r="N637" i="2"/>
  <c r="V637" i="2"/>
  <c r="AD637" i="2"/>
  <c r="AL637" i="2"/>
  <c r="I638" i="2"/>
  <c r="Q638" i="2"/>
  <c r="Y638" i="2"/>
  <c r="AG638" i="2"/>
  <c r="AO638" i="2"/>
  <c r="L639" i="2"/>
  <c r="T639" i="2"/>
  <c r="AB639" i="2"/>
  <c r="AJ639" i="2"/>
  <c r="G640" i="2"/>
  <c r="O640" i="2"/>
  <c r="W640" i="2"/>
  <c r="AE640" i="2"/>
  <c r="AM640" i="2"/>
  <c r="J641" i="2"/>
  <c r="R641" i="2"/>
  <c r="Z641" i="2"/>
  <c r="AH641" i="2"/>
  <c r="E642" i="2"/>
  <c r="M642" i="2"/>
  <c r="U642" i="2"/>
  <c r="AC642" i="2"/>
  <c r="AK642" i="2"/>
  <c r="H643" i="2"/>
  <c r="P643" i="2"/>
  <c r="X643" i="2"/>
  <c r="AF643" i="2"/>
  <c r="AN643" i="2"/>
  <c r="K644" i="2"/>
  <c r="S644" i="2"/>
  <c r="AA644" i="2"/>
  <c r="AI644" i="2"/>
  <c r="F645" i="2"/>
  <c r="N645" i="2"/>
  <c r="V645" i="2"/>
  <c r="AD645" i="2"/>
  <c r="AL645" i="2"/>
  <c r="I646" i="2"/>
  <c r="Q646" i="2"/>
  <c r="Y646" i="2"/>
  <c r="AG646" i="2"/>
  <c r="AO646" i="2"/>
  <c r="L647" i="2"/>
  <c r="T647" i="2"/>
  <c r="AB647" i="2"/>
  <c r="AJ647" i="2"/>
  <c r="G648" i="2"/>
  <c r="O648" i="2"/>
  <c r="W648" i="2"/>
  <c r="AE648" i="2"/>
  <c r="AM648" i="2"/>
  <c r="J649" i="2"/>
  <c r="R649" i="2"/>
  <c r="Z649" i="2"/>
  <c r="AH649" i="2"/>
  <c r="P566" i="2"/>
  <c r="J580" i="2"/>
  <c r="X584" i="2"/>
  <c r="X586" i="2"/>
  <c r="W588" i="2"/>
  <c r="V590" i="2"/>
  <c r="U592" i="2"/>
  <c r="M594" i="2"/>
  <c r="AN595" i="2"/>
  <c r="AD597" i="2"/>
  <c r="T599" i="2"/>
  <c r="J601" i="2"/>
  <c r="AK602" i="2"/>
  <c r="AA604" i="2"/>
  <c r="Q606" i="2"/>
  <c r="G608" i="2"/>
  <c r="AH609" i="2"/>
  <c r="X611" i="2"/>
  <c r="N613" i="2"/>
  <c r="AO614" i="2"/>
  <c r="O616" i="2"/>
  <c r="J617" i="2"/>
  <c r="AB617" i="2"/>
  <c r="AL617" i="2"/>
  <c r="J618" i="2"/>
  <c r="S618" i="2"/>
  <c r="AB618" i="2"/>
  <c r="AK618" i="2"/>
  <c r="I619" i="2"/>
  <c r="R619" i="2"/>
  <c r="AB619" i="2"/>
  <c r="AK619" i="2"/>
  <c r="I620" i="2"/>
  <c r="R620" i="2"/>
  <c r="AA620" i="2"/>
  <c r="AJ620" i="2"/>
  <c r="H621" i="2"/>
  <c r="R621" i="2"/>
  <c r="AA621" i="2"/>
  <c r="AJ621" i="2"/>
  <c r="H622" i="2"/>
  <c r="Q622" i="2"/>
  <c r="Z622" i="2"/>
  <c r="AI622" i="2"/>
  <c r="H623" i="2"/>
  <c r="Q623" i="2"/>
  <c r="Z623" i="2"/>
  <c r="AI623" i="2"/>
  <c r="G624" i="2"/>
  <c r="P624" i="2"/>
  <c r="X624" i="2"/>
  <c r="AF624" i="2"/>
  <c r="AN624" i="2"/>
  <c r="K625" i="2"/>
  <c r="S625" i="2"/>
  <c r="AA625" i="2"/>
  <c r="AI625" i="2"/>
  <c r="F626" i="2"/>
  <c r="N626" i="2"/>
  <c r="V626" i="2"/>
  <c r="AD626" i="2"/>
  <c r="AL626" i="2"/>
  <c r="I627" i="2"/>
  <c r="Q627" i="2"/>
  <c r="Y627" i="2"/>
  <c r="AG627" i="2"/>
  <c r="AO627" i="2"/>
  <c r="L628" i="2"/>
  <c r="T628" i="2"/>
  <c r="AB628" i="2"/>
  <c r="AJ628" i="2"/>
  <c r="G629" i="2"/>
  <c r="O629" i="2"/>
  <c r="W629" i="2"/>
  <c r="AE629" i="2"/>
  <c r="AM629" i="2"/>
  <c r="J630" i="2"/>
  <c r="R630" i="2"/>
  <c r="Z630" i="2"/>
  <c r="AH630" i="2"/>
  <c r="E631" i="2"/>
  <c r="M631" i="2"/>
  <c r="U631" i="2"/>
  <c r="AC631" i="2"/>
  <c r="AK631" i="2"/>
  <c r="H632" i="2"/>
  <c r="P632" i="2"/>
  <c r="X632" i="2"/>
  <c r="AF632" i="2"/>
  <c r="AN632" i="2"/>
  <c r="K633" i="2"/>
  <c r="S633" i="2"/>
  <c r="AA633" i="2"/>
  <c r="AI633" i="2"/>
  <c r="F634" i="2"/>
  <c r="N634" i="2"/>
  <c r="V634" i="2"/>
  <c r="AD634" i="2"/>
  <c r="AL634" i="2"/>
  <c r="I635" i="2"/>
  <c r="Q635" i="2"/>
  <c r="Y635" i="2"/>
  <c r="AG635" i="2"/>
  <c r="AO635" i="2"/>
  <c r="L636" i="2"/>
  <c r="T636" i="2"/>
  <c r="AB636" i="2"/>
  <c r="AJ636" i="2"/>
  <c r="G637" i="2"/>
  <c r="O637" i="2"/>
  <c r="W637" i="2"/>
  <c r="AE637" i="2"/>
  <c r="AM637" i="2"/>
  <c r="J638" i="2"/>
  <c r="R638" i="2"/>
  <c r="Z638" i="2"/>
  <c r="AH638" i="2"/>
  <c r="E639" i="2"/>
  <c r="M639" i="2"/>
  <c r="U639" i="2"/>
  <c r="AC639" i="2"/>
  <c r="AK639" i="2"/>
  <c r="H640" i="2"/>
  <c r="P640" i="2"/>
  <c r="X640" i="2"/>
  <c r="AF640" i="2"/>
  <c r="AN640" i="2"/>
  <c r="K641" i="2"/>
  <c r="S641" i="2"/>
  <c r="AA641" i="2"/>
  <c r="AI641" i="2"/>
  <c r="F642" i="2"/>
  <c r="N642" i="2"/>
  <c r="V642" i="2"/>
  <c r="AD642" i="2"/>
  <c r="AL642" i="2"/>
  <c r="I643" i="2"/>
  <c r="Q643" i="2"/>
  <c r="Y643" i="2"/>
  <c r="AG643" i="2"/>
  <c r="AO643" i="2"/>
  <c r="L644" i="2"/>
  <c r="T644" i="2"/>
  <c r="AB644" i="2"/>
  <c r="AJ644" i="2"/>
  <c r="G645" i="2"/>
  <c r="O645" i="2"/>
  <c r="W645" i="2"/>
  <c r="AE645" i="2"/>
  <c r="AM645" i="2"/>
  <c r="J646" i="2"/>
  <c r="R646" i="2"/>
  <c r="Z646" i="2"/>
  <c r="AH646" i="2"/>
  <c r="E647" i="2"/>
  <c r="M647" i="2"/>
  <c r="U647" i="2"/>
  <c r="AC647" i="2"/>
  <c r="AK647" i="2"/>
  <c r="H648" i="2"/>
  <c r="P648" i="2"/>
  <c r="X648" i="2"/>
  <c r="AF648" i="2"/>
  <c r="AN648" i="2"/>
  <c r="K649" i="2"/>
  <c r="S649" i="2"/>
  <c r="AA649" i="2"/>
  <c r="AI649" i="2"/>
  <c r="U594" i="2"/>
  <c r="O608" i="2"/>
  <c r="AM617" i="2"/>
  <c r="AL619" i="2"/>
  <c r="AK621" i="2"/>
  <c r="AJ623" i="2"/>
  <c r="AB625" i="2"/>
  <c r="R627" i="2"/>
  <c r="H629" i="2"/>
  <c r="AI630" i="2"/>
  <c r="Y632" i="2"/>
  <c r="O634" i="2"/>
  <c r="E636" i="2"/>
  <c r="AF637" i="2"/>
  <c r="V639" i="2"/>
  <c r="L641" i="2"/>
  <c r="AM642" i="2"/>
  <c r="AC644" i="2"/>
  <c r="S646" i="2"/>
  <c r="I648" i="2"/>
  <c r="AJ649" i="2"/>
  <c r="M650" i="2"/>
  <c r="V650" i="2"/>
  <c r="AE650" i="2"/>
  <c r="AN650" i="2"/>
  <c r="L651" i="2"/>
  <c r="V651" i="2"/>
  <c r="AE651" i="2"/>
  <c r="AN651" i="2"/>
  <c r="L652" i="2"/>
  <c r="U652" i="2"/>
  <c r="AD652" i="2"/>
  <c r="AM652" i="2"/>
  <c r="L653" i="2"/>
  <c r="U653" i="2"/>
  <c r="AD653" i="2"/>
  <c r="AM653" i="2"/>
  <c r="K654" i="2"/>
  <c r="T654" i="2"/>
  <c r="AC654" i="2"/>
  <c r="AM654" i="2"/>
  <c r="K655" i="2"/>
  <c r="T655" i="2"/>
  <c r="AC655" i="2"/>
  <c r="AL655" i="2"/>
  <c r="J656" i="2"/>
  <c r="S656" i="2"/>
  <c r="AC656" i="2"/>
  <c r="AL656" i="2"/>
  <c r="J657" i="2"/>
  <c r="S657" i="2"/>
  <c r="AB657" i="2"/>
  <c r="AK657" i="2"/>
  <c r="I658" i="2"/>
  <c r="S658" i="2"/>
  <c r="AB658" i="2"/>
  <c r="AJ658" i="2"/>
  <c r="G659" i="2"/>
  <c r="O659" i="2"/>
  <c r="W659" i="2"/>
  <c r="AE659" i="2"/>
  <c r="AM659" i="2"/>
  <c r="J660" i="2"/>
  <c r="R660" i="2"/>
  <c r="Z660" i="2"/>
  <c r="AH660" i="2"/>
  <c r="E661" i="2"/>
  <c r="M661" i="2"/>
  <c r="U661" i="2"/>
  <c r="AC661" i="2"/>
  <c r="AK661" i="2"/>
  <c r="H662" i="2"/>
  <c r="P662" i="2"/>
  <c r="X662" i="2"/>
  <c r="AF662" i="2"/>
  <c r="AN662" i="2"/>
  <c r="K663" i="2"/>
  <c r="S663" i="2"/>
  <c r="AA663" i="2"/>
  <c r="AI663" i="2"/>
  <c r="F664" i="2"/>
  <c r="N664" i="2"/>
  <c r="V664" i="2"/>
  <c r="AD664" i="2"/>
  <c r="AL664" i="2"/>
  <c r="I665" i="2"/>
  <c r="Q665" i="2"/>
  <c r="Y665" i="2"/>
  <c r="AG665" i="2"/>
  <c r="AO665" i="2"/>
  <c r="L666" i="2"/>
  <c r="T666" i="2"/>
  <c r="AB666" i="2"/>
  <c r="AJ666" i="2"/>
  <c r="G667" i="2"/>
  <c r="O667" i="2"/>
  <c r="W667" i="2"/>
  <c r="AE667" i="2"/>
  <c r="AM667" i="2"/>
  <c r="J668" i="2"/>
  <c r="R668" i="2"/>
  <c r="Z668" i="2"/>
  <c r="AH668" i="2"/>
  <c r="E669" i="2"/>
  <c r="M669" i="2"/>
  <c r="U669" i="2"/>
  <c r="AC669" i="2"/>
  <c r="AK669" i="2"/>
  <c r="H670" i="2"/>
  <c r="P670" i="2"/>
  <c r="X670" i="2"/>
  <c r="AF670" i="2"/>
  <c r="AN670" i="2"/>
  <c r="K671" i="2"/>
  <c r="S671" i="2"/>
  <c r="AA671" i="2"/>
  <c r="AI671" i="2"/>
  <c r="F672" i="2"/>
  <c r="N672" i="2"/>
  <c r="V672" i="2"/>
  <c r="AD672" i="2"/>
  <c r="AL672" i="2"/>
  <c r="I673" i="2"/>
  <c r="Q673" i="2"/>
  <c r="F568" i="2"/>
  <c r="K596" i="2"/>
  <c r="E610" i="2"/>
  <c r="K618" i="2"/>
  <c r="J620" i="2"/>
  <c r="I622" i="2"/>
  <c r="H624" i="2"/>
  <c r="AJ625" i="2"/>
  <c r="Z627" i="2"/>
  <c r="P629" i="2"/>
  <c r="F631" i="2"/>
  <c r="AG632" i="2"/>
  <c r="W634" i="2"/>
  <c r="M636" i="2"/>
  <c r="AN637" i="2"/>
  <c r="AD639" i="2"/>
  <c r="T641" i="2"/>
  <c r="J643" i="2"/>
  <c r="AK644" i="2"/>
  <c r="AA646" i="2"/>
  <c r="Q648" i="2"/>
  <c r="AK649" i="2"/>
  <c r="N650" i="2"/>
  <c r="W650" i="2"/>
  <c r="AF650" i="2"/>
  <c r="AO650" i="2"/>
  <c r="N651" i="2"/>
  <c r="W651" i="2"/>
  <c r="AF651" i="2"/>
  <c r="AO651" i="2"/>
  <c r="M652" i="2"/>
  <c r="V652" i="2"/>
  <c r="AE652" i="2"/>
  <c r="AO652" i="2"/>
  <c r="M653" i="2"/>
  <c r="V653" i="2"/>
  <c r="AE653" i="2"/>
  <c r="AN653" i="2"/>
  <c r="L654" i="2"/>
  <c r="U654" i="2"/>
  <c r="AE654" i="2"/>
  <c r="AN654" i="2"/>
  <c r="L655" i="2"/>
  <c r="U655" i="2"/>
  <c r="AD655" i="2"/>
  <c r="AM655" i="2"/>
  <c r="K656" i="2"/>
  <c r="U656" i="2"/>
  <c r="AD656" i="2"/>
  <c r="AM656" i="2"/>
  <c r="K657" i="2"/>
  <c r="T657" i="2"/>
  <c r="AC657" i="2"/>
  <c r="AL657" i="2"/>
  <c r="K658" i="2"/>
  <c r="T658" i="2"/>
  <c r="AC658" i="2"/>
  <c r="AK658" i="2"/>
  <c r="H659" i="2"/>
  <c r="P659" i="2"/>
  <c r="X659" i="2"/>
  <c r="AF659" i="2"/>
  <c r="AN659" i="2"/>
  <c r="K660" i="2"/>
  <c r="S660" i="2"/>
  <c r="AA660" i="2"/>
  <c r="AI660" i="2"/>
  <c r="F661" i="2"/>
  <c r="N661" i="2"/>
  <c r="V661" i="2"/>
  <c r="AD661" i="2"/>
  <c r="AL661" i="2"/>
  <c r="I662" i="2"/>
  <c r="Q662" i="2"/>
  <c r="Y662" i="2"/>
  <c r="AG662" i="2"/>
  <c r="AO662" i="2"/>
  <c r="L663" i="2"/>
  <c r="T663" i="2"/>
  <c r="AB663" i="2"/>
  <c r="AJ663" i="2"/>
  <c r="G664" i="2"/>
  <c r="O664" i="2"/>
  <c r="W664" i="2"/>
  <c r="AE664" i="2"/>
  <c r="AM664" i="2"/>
  <c r="J665" i="2"/>
  <c r="R665" i="2"/>
  <c r="Z665" i="2"/>
  <c r="AH665" i="2"/>
  <c r="E666" i="2"/>
  <c r="M666" i="2"/>
  <c r="U666" i="2"/>
  <c r="AC666" i="2"/>
  <c r="AK666" i="2"/>
  <c r="H667" i="2"/>
  <c r="P667" i="2"/>
  <c r="X667" i="2"/>
  <c r="AF667" i="2"/>
  <c r="AN667" i="2"/>
  <c r="K668" i="2"/>
  <c r="S668" i="2"/>
  <c r="AA668" i="2"/>
  <c r="AI668" i="2"/>
  <c r="F669" i="2"/>
  <c r="N669" i="2"/>
  <c r="V669" i="2"/>
  <c r="AD669" i="2"/>
  <c r="AL669" i="2"/>
  <c r="I670" i="2"/>
  <c r="Q670" i="2"/>
  <c r="Y670" i="2"/>
  <c r="AG670" i="2"/>
  <c r="AO670" i="2"/>
  <c r="L671" i="2"/>
  <c r="T671" i="2"/>
  <c r="AB671" i="2"/>
  <c r="AJ671" i="2"/>
  <c r="G672" i="2"/>
  <c r="O672" i="2"/>
  <c r="W672" i="2"/>
  <c r="AE672" i="2"/>
  <c r="AM672" i="2"/>
  <c r="J673" i="2"/>
  <c r="R673" i="2"/>
  <c r="Z673" i="2"/>
  <c r="AH673" i="2"/>
  <c r="E674" i="2"/>
  <c r="M674" i="2"/>
  <c r="U674" i="2"/>
  <c r="AC674" i="2"/>
  <c r="AK674" i="2"/>
  <c r="H675" i="2"/>
  <c r="P675" i="2"/>
  <c r="X675" i="2"/>
  <c r="AF675" i="2"/>
  <c r="AN675" i="2"/>
  <c r="K676" i="2"/>
  <c r="S676" i="2"/>
  <c r="AA676" i="2"/>
  <c r="AI676" i="2"/>
  <c r="F677" i="2"/>
  <c r="N677" i="2"/>
  <c r="V677" i="2"/>
  <c r="AD677" i="2"/>
  <c r="AL677" i="2"/>
  <c r="I678" i="2"/>
  <c r="Q678" i="2"/>
  <c r="Y678" i="2"/>
  <c r="AG678" i="2"/>
  <c r="AO678" i="2"/>
  <c r="L679" i="2"/>
  <c r="T679" i="2"/>
  <c r="AB679" i="2"/>
  <c r="AJ679" i="2"/>
  <c r="G680" i="2"/>
  <c r="O680" i="2"/>
  <c r="W680" i="2"/>
  <c r="AE680" i="2"/>
  <c r="AM680" i="2"/>
  <c r="J681" i="2"/>
  <c r="R681" i="2"/>
  <c r="Z681" i="2"/>
  <c r="AH681" i="2"/>
  <c r="E682" i="2"/>
  <c r="M682" i="2"/>
  <c r="U682" i="2"/>
  <c r="AC682" i="2"/>
  <c r="AK682" i="2"/>
  <c r="H683" i="2"/>
  <c r="AD581" i="2"/>
  <c r="AL597" i="2"/>
  <c r="AF611" i="2"/>
  <c r="T618" i="2"/>
  <c r="S620" i="2"/>
  <c r="R622" i="2"/>
  <c r="Q624" i="2"/>
  <c r="G626" i="2"/>
  <c r="AH627" i="2"/>
  <c r="X629" i="2"/>
  <c r="N631" i="2"/>
  <c r="AO632" i="2"/>
  <c r="AE634" i="2"/>
  <c r="U636" i="2"/>
  <c r="K638" i="2"/>
  <c r="AL639" i="2"/>
  <c r="AB641" i="2"/>
  <c r="R643" i="2"/>
  <c r="H645" i="2"/>
  <c r="AI646" i="2"/>
  <c r="Y648" i="2"/>
  <c r="E650" i="2"/>
  <c r="O650" i="2"/>
  <c r="X650" i="2"/>
  <c r="AG650" i="2"/>
  <c r="F651" i="2"/>
  <c r="O651" i="2"/>
  <c r="X651" i="2"/>
  <c r="AG651" i="2"/>
  <c r="E652" i="2"/>
  <c r="N652" i="2"/>
  <c r="W652" i="2"/>
  <c r="AG652" i="2"/>
  <c r="E653" i="2"/>
  <c r="N653" i="2"/>
  <c r="W653" i="2"/>
  <c r="AF653" i="2"/>
  <c r="AO653" i="2"/>
  <c r="M654" i="2"/>
  <c r="W654" i="2"/>
  <c r="AF654" i="2"/>
  <c r="AO654" i="2"/>
  <c r="M655" i="2"/>
  <c r="V655" i="2"/>
  <c r="AE655" i="2"/>
  <c r="AN655" i="2"/>
  <c r="M656" i="2"/>
  <c r="V656" i="2"/>
  <c r="AE656" i="2"/>
  <c r="AN656" i="2"/>
  <c r="L657" i="2"/>
  <c r="U657" i="2"/>
  <c r="AD657" i="2"/>
  <c r="AN657" i="2"/>
  <c r="L658" i="2"/>
  <c r="U658" i="2"/>
  <c r="AD658" i="2"/>
  <c r="AL658" i="2"/>
  <c r="I659" i="2"/>
  <c r="Q659" i="2"/>
  <c r="Y659" i="2"/>
  <c r="AG659" i="2"/>
  <c r="AO659" i="2"/>
  <c r="L660" i="2"/>
  <c r="T660" i="2"/>
  <c r="AB660" i="2"/>
  <c r="AJ660" i="2"/>
  <c r="G661" i="2"/>
  <c r="O661" i="2"/>
  <c r="W661" i="2"/>
  <c r="AE661" i="2"/>
  <c r="AM661" i="2"/>
  <c r="J662" i="2"/>
  <c r="R662" i="2"/>
  <c r="Z662" i="2"/>
  <c r="AH662" i="2"/>
  <c r="E663" i="2"/>
  <c r="M663" i="2"/>
  <c r="U663" i="2"/>
  <c r="AC663" i="2"/>
  <c r="AK663" i="2"/>
  <c r="H664" i="2"/>
  <c r="P664" i="2"/>
  <c r="X664" i="2"/>
  <c r="AF664" i="2"/>
  <c r="AN664" i="2"/>
  <c r="K665" i="2"/>
  <c r="S665" i="2"/>
  <c r="AA665" i="2"/>
  <c r="AI665" i="2"/>
  <c r="F666" i="2"/>
  <c r="N666" i="2"/>
  <c r="V666" i="2"/>
  <c r="AD666" i="2"/>
  <c r="AL666" i="2"/>
  <c r="I667" i="2"/>
  <c r="Q667" i="2"/>
  <c r="Y667" i="2"/>
  <c r="AG667" i="2"/>
  <c r="AO667" i="2"/>
  <c r="L668" i="2"/>
  <c r="T668" i="2"/>
  <c r="AB668" i="2"/>
  <c r="AJ668" i="2"/>
  <c r="G669" i="2"/>
  <c r="O669" i="2"/>
  <c r="W669" i="2"/>
  <c r="AE669" i="2"/>
  <c r="AM669" i="2"/>
  <c r="J670" i="2"/>
  <c r="R670" i="2"/>
  <c r="Z670" i="2"/>
  <c r="AH670" i="2"/>
  <c r="E671" i="2"/>
  <c r="M671" i="2"/>
  <c r="U671" i="2"/>
  <c r="AC671" i="2"/>
  <c r="AK671" i="2"/>
  <c r="H672" i="2"/>
  <c r="P672" i="2"/>
  <c r="X672" i="2"/>
  <c r="AF672" i="2"/>
  <c r="AN672" i="2"/>
  <c r="K673" i="2"/>
  <c r="S673" i="2"/>
  <c r="AA673" i="2"/>
  <c r="AI673" i="2"/>
  <c r="F674" i="2"/>
  <c r="N674" i="2"/>
  <c r="V674" i="2"/>
  <c r="AD674" i="2"/>
  <c r="AL674" i="2"/>
  <c r="I675" i="2"/>
  <c r="Q675" i="2"/>
  <c r="Y675" i="2"/>
  <c r="AG675" i="2"/>
  <c r="AO675" i="2"/>
  <c r="L676" i="2"/>
  <c r="T676" i="2"/>
  <c r="AB676" i="2"/>
  <c r="AJ676" i="2"/>
  <c r="AH584" i="2"/>
  <c r="AB599" i="2"/>
  <c r="V613" i="2"/>
  <c r="AC618" i="2"/>
  <c r="AB620" i="2"/>
  <c r="AA622" i="2"/>
  <c r="Y624" i="2"/>
  <c r="O626" i="2"/>
  <c r="E628" i="2"/>
  <c r="AF629" i="2"/>
  <c r="V631" i="2"/>
  <c r="L633" i="2"/>
  <c r="AM634" i="2"/>
  <c r="AC636" i="2"/>
  <c r="S638" i="2"/>
  <c r="I640" i="2"/>
  <c r="AJ641" i="2"/>
  <c r="Z643" i="2"/>
  <c r="P645" i="2"/>
  <c r="F647" i="2"/>
  <c r="AG648" i="2"/>
  <c r="F650" i="2"/>
  <c r="P650" i="2"/>
  <c r="Y650" i="2"/>
  <c r="AI650" i="2"/>
  <c r="G651" i="2"/>
  <c r="P651" i="2"/>
  <c r="Y651" i="2"/>
  <c r="AH651" i="2"/>
  <c r="F652" i="2"/>
  <c r="O652" i="2"/>
  <c r="Y652" i="2"/>
  <c r="AH652" i="2"/>
  <c r="F653" i="2"/>
  <c r="O653" i="2"/>
  <c r="X653" i="2"/>
  <c r="AG653" i="2"/>
  <c r="E654" i="2"/>
  <c r="O654" i="2"/>
  <c r="X654" i="2"/>
  <c r="AG654" i="2"/>
  <c r="E655" i="2"/>
  <c r="N655" i="2"/>
  <c r="W655" i="2"/>
  <c r="AF655" i="2"/>
  <c r="E656" i="2"/>
  <c r="N656" i="2"/>
  <c r="W656" i="2"/>
  <c r="AF656" i="2"/>
  <c r="AO656" i="2"/>
  <c r="M657" i="2"/>
  <c r="V657" i="2"/>
  <c r="AF657" i="2"/>
  <c r="AO657" i="2"/>
  <c r="M658" i="2"/>
  <c r="V658" i="2"/>
  <c r="AE658" i="2"/>
  <c r="AM658" i="2"/>
  <c r="J659" i="2"/>
  <c r="R659" i="2"/>
  <c r="Z659" i="2"/>
  <c r="AH659" i="2"/>
  <c r="E660" i="2"/>
  <c r="M660" i="2"/>
  <c r="U660" i="2"/>
  <c r="AC660" i="2"/>
  <c r="AK660" i="2"/>
  <c r="H661" i="2"/>
  <c r="P661" i="2"/>
  <c r="X661" i="2"/>
  <c r="AF661" i="2"/>
  <c r="AN661" i="2"/>
  <c r="K662" i="2"/>
  <c r="S662" i="2"/>
  <c r="AA662" i="2"/>
  <c r="AI662" i="2"/>
  <c r="F663" i="2"/>
  <c r="N663" i="2"/>
  <c r="V663" i="2"/>
  <c r="AD663" i="2"/>
  <c r="AL663" i="2"/>
  <c r="I664" i="2"/>
  <c r="Q664" i="2"/>
  <c r="Y664" i="2"/>
  <c r="AG664" i="2"/>
  <c r="AO664" i="2"/>
  <c r="L665" i="2"/>
  <c r="T665" i="2"/>
  <c r="AB665" i="2"/>
  <c r="AJ665" i="2"/>
  <c r="G666" i="2"/>
  <c r="O666" i="2"/>
  <c r="W666" i="2"/>
  <c r="AE666" i="2"/>
  <c r="AM666" i="2"/>
  <c r="J667" i="2"/>
  <c r="R667" i="2"/>
  <c r="Z667" i="2"/>
  <c r="AH667" i="2"/>
  <c r="E668" i="2"/>
  <c r="M668" i="2"/>
  <c r="U668" i="2"/>
  <c r="AC668" i="2"/>
  <c r="AK668" i="2"/>
  <c r="H669" i="2"/>
  <c r="P669" i="2"/>
  <c r="X669" i="2"/>
  <c r="AF669" i="2"/>
  <c r="AN669" i="2"/>
  <c r="K670" i="2"/>
  <c r="S670" i="2"/>
  <c r="AA670" i="2"/>
  <c r="AI670" i="2"/>
  <c r="F671" i="2"/>
  <c r="N671" i="2"/>
  <c r="V671" i="2"/>
  <c r="AD671" i="2"/>
  <c r="AL671" i="2"/>
  <c r="I672" i="2"/>
  <c r="Q672" i="2"/>
  <c r="Y672" i="2"/>
  <c r="AG672" i="2"/>
  <c r="AO672" i="2"/>
  <c r="L673" i="2"/>
  <c r="AG586" i="2"/>
  <c r="R601" i="2"/>
  <c r="L615" i="2"/>
  <c r="AL618" i="2"/>
  <c r="AK620" i="2"/>
  <c r="AK622" i="2"/>
  <c r="AG624" i="2"/>
  <c r="W626" i="2"/>
  <c r="M628" i="2"/>
  <c r="AN629" i="2"/>
  <c r="AD631" i="2"/>
  <c r="T633" i="2"/>
  <c r="J635" i="2"/>
  <c r="AK636" i="2"/>
  <c r="AA638" i="2"/>
  <c r="Q640" i="2"/>
  <c r="G642" i="2"/>
  <c r="AH643" i="2"/>
  <c r="X645" i="2"/>
  <c r="N647" i="2"/>
  <c r="AO648" i="2"/>
  <c r="G650" i="2"/>
  <c r="Q650" i="2"/>
  <c r="AA650" i="2"/>
  <c r="AJ650" i="2"/>
  <c r="H651" i="2"/>
  <c r="Q651" i="2"/>
  <c r="Z651" i="2"/>
  <c r="AI651" i="2"/>
  <c r="G652" i="2"/>
  <c r="Q652" i="2"/>
  <c r="Z652" i="2"/>
  <c r="AI652" i="2"/>
  <c r="G653" i="2"/>
  <c r="P653" i="2"/>
  <c r="Y653" i="2"/>
  <c r="AH653" i="2"/>
  <c r="G654" i="2"/>
  <c r="P654" i="2"/>
  <c r="Y654" i="2"/>
  <c r="AH654" i="2"/>
  <c r="F655" i="2"/>
  <c r="O655" i="2"/>
  <c r="X655" i="2"/>
  <c r="AH655" i="2"/>
  <c r="F656" i="2"/>
  <c r="O656" i="2"/>
  <c r="X656" i="2"/>
  <c r="AG656" i="2"/>
  <c r="E657" i="2"/>
  <c r="N657" i="2"/>
  <c r="X657" i="2"/>
  <c r="AG657" i="2"/>
  <c r="E658" i="2"/>
  <c r="N658" i="2"/>
  <c r="W658" i="2"/>
  <c r="AF658" i="2"/>
  <c r="AN658" i="2"/>
  <c r="K659" i="2"/>
  <c r="S659" i="2"/>
  <c r="AA659" i="2"/>
  <c r="AI659" i="2"/>
  <c r="F660" i="2"/>
  <c r="N660" i="2"/>
  <c r="V660" i="2"/>
  <c r="AD660" i="2"/>
  <c r="AL660" i="2"/>
  <c r="I661" i="2"/>
  <c r="Q661" i="2"/>
  <c r="Y661" i="2"/>
  <c r="AG661" i="2"/>
  <c r="AO661" i="2"/>
  <c r="L662" i="2"/>
  <c r="T662" i="2"/>
  <c r="AB662" i="2"/>
  <c r="AJ662" i="2"/>
  <c r="G663" i="2"/>
  <c r="O663" i="2"/>
  <c r="W663" i="2"/>
  <c r="AE663" i="2"/>
  <c r="AM663" i="2"/>
  <c r="J664" i="2"/>
  <c r="R664" i="2"/>
  <c r="Z664" i="2"/>
  <c r="AH664" i="2"/>
  <c r="E665" i="2"/>
  <c r="M665" i="2"/>
  <c r="U665" i="2"/>
  <c r="AC665" i="2"/>
  <c r="AK665" i="2"/>
  <c r="H666" i="2"/>
  <c r="P666" i="2"/>
  <c r="X666" i="2"/>
  <c r="AF666" i="2"/>
  <c r="AN666" i="2"/>
  <c r="K667" i="2"/>
  <c r="S667" i="2"/>
  <c r="AA667" i="2"/>
  <c r="AI667" i="2"/>
  <c r="F668" i="2"/>
  <c r="N668" i="2"/>
  <c r="V668" i="2"/>
  <c r="AD668" i="2"/>
  <c r="AL668" i="2"/>
  <c r="I669" i="2"/>
  <c r="Q669" i="2"/>
  <c r="Y669" i="2"/>
  <c r="AG669" i="2"/>
  <c r="AO669" i="2"/>
  <c r="L670" i="2"/>
  <c r="T670" i="2"/>
  <c r="AB670" i="2"/>
  <c r="AJ670" i="2"/>
  <c r="G671" i="2"/>
  <c r="O671" i="2"/>
  <c r="W671" i="2"/>
  <c r="AE671" i="2"/>
  <c r="AM671" i="2"/>
  <c r="J672" i="2"/>
  <c r="R672" i="2"/>
  <c r="Z672" i="2"/>
  <c r="AH672" i="2"/>
  <c r="E673" i="2"/>
  <c r="M673" i="2"/>
  <c r="U673" i="2"/>
  <c r="AC673" i="2"/>
  <c r="AK673" i="2"/>
  <c r="AF588" i="2"/>
  <c r="H603" i="2"/>
  <c r="T616" i="2"/>
  <c r="J619" i="2"/>
  <c r="J621" i="2"/>
  <c r="I623" i="2"/>
  <c r="AO624" i="2"/>
  <c r="AE626" i="2"/>
  <c r="U628" i="2"/>
  <c r="K630" i="2"/>
  <c r="AL631" i="2"/>
  <c r="AB633" i="2"/>
  <c r="R635" i="2"/>
  <c r="H637" i="2"/>
  <c r="AI638" i="2"/>
  <c r="Y640" i="2"/>
  <c r="O642" i="2"/>
  <c r="E644" i="2"/>
  <c r="AF645" i="2"/>
  <c r="V647" i="2"/>
  <c r="L649" i="2"/>
  <c r="H650" i="2"/>
  <c r="S650" i="2"/>
  <c r="AB650" i="2"/>
  <c r="AK650" i="2"/>
  <c r="I651" i="2"/>
  <c r="R651" i="2"/>
  <c r="AA651" i="2"/>
  <c r="AJ651" i="2"/>
  <c r="I652" i="2"/>
  <c r="R652" i="2"/>
  <c r="AA652" i="2"/>
  <c r="AJ652" i="2"/>
  <c r="H653" i="2"/>
  <c r="Q653" i="2"/>
  <c r="Z653" i="2"/>
  <c r="AJ653" i="2"/>
  <c r="H654" i="2"/>
  <c r="Q654" i="2"/>
  <c r="Z654" i="2"/>
  <c r="AI654" i="2"/>
  <c r="G655" i="2"/>
  <c r="P655" i="2"/>
  <c r="Z655" i="2"/>
  <c r="AI655" i="2"/>
  <c r="G656" i="2"/>
  <c r="P656" i="2"/>
  <c r="Y656" i="2"/>
  <c r="AH656" i="2"/>
  <c r="F657" i="2"/>
  <c r="P657" i="2"/>
  <c r="Y657" i="2"/>
  <c r="AH657" i="2"/>
  <c r="F658" i="2"/>
  <c r="O658" i="2"/>
  <c r="X658" i="2"/>
  <c r="AG658" i="2"/>
  <c r="AO658" i="2"/>
  <c r="L659" i="2"/>
  <c r="T659" i="2"/>
  <c r="AB659" i="2"/>
  <c r="AJ659" i="2"/>
  <c r="G660" i="2"/>
  <c r="O660" i="2"/>
  <c r="W660" i="2"/>
  <c r="AE660" i="2"/>
  <c r="AM660" i="2"/>
  <c r="J661" i="2"/>
  <c r="R661" i="2"/>
  <c r="Z661" i="2"/>
  <c r="AH661" i="2"/>
  <c r="E662" i="2"/>
  <c r="M662" i="2"/>
  <c r="U662" i="2"/>
  <c r="AC662" i="2"/>
  <c r="AK662" i="2"/>
  <c r="H663" i="2"/>
  <c r="P663" i="2"/>
  <c r="X663" i="2"/>
  <c r="AF663" i="2"/>
  <c r="AN663" i="2"/>
  <c r="K664" i="2"/>
  <c r="S664" i="2"/>
  <c r="AA664" i="2"/>
  <c r="AI664" i="2"/>
  <c r="F665" i="2"/>
  <c r="N665" i="2"/>
  <c r="V665" i="2"/>
  <c r="AD665" i="2"/>
  <c r="AL665" i="2"/>
  <c r="I666" i="2"/>
  <c r="Q666" i="2"/>
  <c r="Y666" i="2"/>
  <c r="AG666" i="2"/>
  <c r="AO666" i="2"/>
  <c r="L667" i="2"/>
  <c r="T667" i="2"/>
  <c r="AB667" i="2"/>
  <c r="AJ667" i="2"/>
  <c r="G668" i="2"/>
  <c r="O668" i="2"/>
  <c r="W668" i="2"/>
  <c r="AE668" i="2"/>
  <c r="AM668" i="2"/>
  <c r="J669" i="2"/>
  <c r="R669" i="2"/>
  <c r="Z669" i="2"/>
  <c r="AH669" i="2"/>
  <c r="E670" i="2"/>
  <c r="M670" i="2"/>
  <c r="U670" i="2"/>
  <c r="AC670" i="2"/>
  <c r="AK670" i="2"/>
  <c r="H671" i="2"/>
  <c r="P671" i="2"/>
  <c r="X671" i="2"/>
  <c r="AF671" i="2"/>
  <c r="AN671" i="2"/>
  <c r="K672" i="2"/>
  <c r="S672" i="2"/>
  <c r="AA672" i="2"/>
  <c r="AI672" i="2"/>
  <c r="F673" i="2"/>
  <c r="N673" i="2"/>
  <c r="V673" i="2"/>
  <c r="AD673" i="2"/>
  <c r="AL673" i="2"/>
  <c r="AC619" i="2"/>
  <c r="J627" i="2"/>
  <c r="G634" i="2"/>
  <c r="AO640" i="2"/>
  <c r="AL647" i="2"/>
  <c r="AD650" i="2"/>
  <c r="AD651" i="2"/>
  <c r="AC652" i="2"/>
  <c r="AC653" i="2"/>
  <c r="AB654" i="2"/>
  <c r="AB655" i="2"/>
  <c r="AA656" i="2"/>
  <c r="AA657" i="2"/>
  <c r="AA658" i="2"/>
  <c r="V659" i="2"/>
  <c r="Q660" i="2"/>
  <c r="L661" i="2"/>
  <c r="G662" i="2"/>
  <c r="AM662" i="2"/>
  <c r="AH663" i="2"/>
  <c r="AC664" i="2"/>
  <c r="X665" i="2"/>
  <c r="S666" i="2"/>
  <c r="N667" i="2"/>
  <c r="I668" i="2"/>
  <c r="AO668" i="2"/>
  <c r="AJ669" i="2"/>
  <c r="AE670" i="2"/>
  <c r="Z671" i="2"/>
  <c r="U672" i="2"/>
  <c r="P673" i="2"/>
  <c r="AG673" i="2"/>
  <c r="J674" i="2"/>
  <c r="T674" i="2"/>
  <c r="AF674" i="2"/>
  <c r="E675" i="2"/>
  <c r="O675" i="2"/>
  <c r="AA675" i="2"/>
  <c r="AK675" i="2"/>
  <c r="J676" i="2"/>
  <c r="V676" i="2"/>
  <c r="AF676" i="2"/>
  <c r="E677" i="2"/>
  <c r="O677" i="2"/>
  <c r="X677" i="2"/>
  <c r="AG677" i="2"/>
  <c r="E678" i="2"/>
  <c r="N678" i="2"/>
  <c r="W678" i="2"/>
  <c r="AF678" i="2"/>
  <c r="E679" i="2"/>
  <c r="N679" i="2"/>
  <c r="W679" i="2"/>
  <c r="AF679" i="2"/>
  <c r="AO679" i="2"/>
  <c r="M680" i="2"/>
  <c r="V680" i="2"/>
  <c r="AF680" i="2"/>
  <c r="AO680" i="2"/>
  <c r="M681" i="2"/>
  <c r="V681" i="2"/>
  <c r="AE681" i="2"/>
  <c r="AN681" i="2"/>
  <c r="L682" i="2"/>
  <c r="V682" i="2"/>
  <c r="AE682" i="2"/>
  <c r="AN682" i="2"/>
  <c r="L683" i="2"/>
  <c r="T683" i="2"/>
  <c r="AB683" i="2"/>
  <c r="AJ683" i="2"/>
  <c r="G684" i="2"/>
  <c r="O684" i="2"/>
  <c r="W684" i="2"/>
  <c r="AE684" i="2"/>
  <c r="AM684" i="2"/>
  <c r="J685" i="2"/>
  <c r="R685" i="2"/>
  <c r="Z685" i="2"/>
  <c r="AH685" i="2"/>
  <c r="E686" i="2"/>
  <c r="M686" i="2"/>
  <c r="U686" i="2"/>
  <c r="AC686" i="2"/>
  <c r="AK686" i="2"/>
  <c r="H687" i="2"/>
  <c r="P687" i="2"/>
  <c r="X687" i="2"/>
  <c r="AF687" i="2"/>
  <c r="AN687" i="2"/>
  <c r="K688" i="2"/>
  <c r="S688" i="2"/>
  <c r="AA688" i="2"/>
  <c r="AI688" i="2"/>
  <c r="F689" i="2"/>
  <c r="N689" i="2"/>
  <c r="V689" i="2"/>
  <c r="AD689" i="2"/>
  <c r="AL689" i="2"/>
  <c r="I690" i="2"/>
  <c r="Q690" i="2"/>
  <c r="Y690" i="2"/>
  <c r="AG690" i="2"/>
  <c r="AO690" i="2"/>
  <c r="L691" i="2"/>
  <c r="T691" i="2"/>
  <c r="AB691" i="2"/>
  <c r="AJ691" i="2"/>
  <c r="G692" i="2"/>
  <c r="O692" i="2"/>
  <c r="W692" i="2"/>
  <c r="AE692" i="2"/>
  <c r="AM692" i="2"/>
  <c r="J693" i="2"/>
  <c r="R693" i="2"/>
  <c r="Z693" i="2"/>
  <c r="AH693" i="2"/>
  <c r="E694" i="2"/>
  <c r="M694" i="2"/>
  <c r="U694" i="2"/>
  <c r="AC694" i="2"/>
  <c r="AK694" i="2"/>
  <c r="H695" i="2"/>
  <c r="P695" i="2"/>
  <c r="X695" i="2"/>
  <c r="AF695" i="2"/>
  <c r="AN695" i="2"/>
  <c r="K696" i="2"/>
  <c r="S696" i="2"/>
  <c r="AA696" i="2"/>
  <c r="AI696" i="2"/>
  <c r="F697" i="2"/>
  <c r="N697" i="2"/>
  <c r="V697" i="2"/>
  <c r="AD697" i="2"/>
  <c r="AL697" i="2"/>
  <c r="I698" i="2"/>
  <c r="Q698" i="2"/>
  <c r="Y698" i="2"/>
  <c r="AG698" i="2"/>
  <c r="AO698" i="2"/>
  <c r="L699" i="2"/>
  <c r="T699" i="2"/>
  <c r="AB699" i="2"/>
  <c r="AJ699" i="2"/>
  <c r="G700" i="2"/>
  <c r="O700" i="2"/>
  <c r="W700" i="2"/>
  <c r="AE700" i="2"/>
  <c r="AM700" i="2"/>
  <c r="J701" i="2"/>
  <c r="R701" i="2"/>
  <c r="Z701" i="2"/>
  <c r="AH701" i="2"/>
  <c r="E702" i="2"/>
  <c r="M702" i="2"/>
  <c r="U702" i="2"/>
  <c r="AC702" i="2"/>
  <c r="AK702" i="2"/>
  <c r="H703" i="2"/>
  <c r="P703" i="2"/>
  <c r="X703" i="2"/>
  <c r="AF703" i="2"/>
  <c r="AN703" i="2"/>
  <c r="K704" i="2"/>
  <c r="S704" i="2"/>
  <c r="AE590" i="2"/>
  <c r="S621" i="2"/>
  <c r="AC628" i="2"/>
  <c r="Z635" i="2"/>
  <c r="W642" i="2"/>
  <c r="T649" i="2"/>
  <c r="AL650" i="2"/>
  <c r="AL651" i="2"/>
  <c r="AK652" i="2"/>
  <c r="AK653" i="2"/>
  <c r="AJ654" i="2"/>
  <c r="AJ655" i="2"/>
  <c r="AI656" i="2"/>
  <c r="AI657" i="2"/>
  <c r="AH658" i="2"/>
  <c r="AC659" i="2"/>
  <c r="X660" i="2"/>
  <c r="S661" i="2"/>
  <c r="N662" i="2"/>
  <c r="I663" i="2"/>
  <c r="AO663" i="2"/>
  <c r="AJ664" i="2"/>
  <c r="AE665" i="2"/>
  <c r="Z666" i="2"/>
  <c r="U667" i="2"/>
  <c r="P668" i="2"/>
  <c r="K669" i="2"/>
  <c r="F670" i="2"/>
  <c r="AL670" i="2"/>
  <c r="AG671" i="2"/>
  <c r="AB672" i="2"/>
  <c r="T673" i="2"/>
  <c r="AJ673" i="2"/>
  <c r="K674" i="2"/>
  <c r="W674" i="2"/>
  <c r="AG674" i="2"/>
  <c r="F675" i="2"/>
  <c r="R675" i="2"/>
  <c r="AB675" i="2"/>
  <c r="AL675" i="2"/>
  <c r="M676" i="2"/>
  <c r="W676" i="2"/>
  <c r="AG676" i="2"/>
  <c r="G677" i="2"/>
  <c r="P677" i="2"/>
  <c r="Y677" i="2"/>
  <c r="AH677" i="2"/>
  <c r="F678" i="2"/>
  <c r="O678" i="2"/>
  <c r="X678" i="2"/>
  <c r="AH678" i="2"/>
  <c r="F679" i="2"/>
  <c r="O679" i="2"/>
  <c r="X679" i="2"/>
  <c r="AG679" i="2"/>
  <c r="E680" i="2"/>
  <c r="N680" i="2"/>
  <c r="X680" i="2"/>
  <c r="AG680" i="2"/>
  <c r="E681" i="2"/>
  <c r="N681" i="2"/>
  <c r="W681" i="2"/>
  <c r="AF681" i="2"/>
  <c r="AO681" i="2"/>
  <c r="N682" i="2"/>
  <c r="W682" i="2"/>
  <c r="AF682" i="2"/>
  <c r="AO682" i="2"/>
  <c r="M683" i="2"/>
  <c r="U683" i="2"/>
  <c r="AC683" i="2"/>
  <c r="AK683" i="2"/>
  <c r="H684" i="2"/>
  <c r="P684" i="2"/>
  <c r="X684" i="2"/>
  <c r="AF684" i="2"/>
  <c r="AN684" i="2"/>
  <c r="K685" i="2"/>
  <c r="S685" i="2"/>
  <c r="AA685" i="2"/>
  <c r="AI685" i="2"/>
  <c r="F686" i="2"/>
  <c r="N686" i="2"/>
  <c r="V686" i="2"/>
  <c r="AD686" i="2"/>
  <c r="AL686" i="2"/>
  <c r="I687" i="2"/>
  <c r="Q687" i="2"/>
  <c r="Y687" i="2"/>
  <c r="AG687" i="2"/>
  <c r="AO687" i="2"/>
  <c r="L688" i="2"/>
  <c r="T688" i="2"/>
  <c r="AB688" i="2"/>
  <c r="AJ688" i="2"/>
  <c r="G689" i="2"/>
  <c r="O689" i="2"/>
  <c r="W689" i="2"/>
  <c r="AE689" i="2"/>
  <c r="AM689" i="2"/>
  <c r="J690" i="2"/>
  <c r="R690" i="2"/>
  <c r="Z690" i="2"/>
  <c r="AH690" i="2"/>
  <c r="E691" i="2"/>
  <c r="M691" i="2"/>
  <c r="U691" i="2"/>
  <c r="AC691" i="2"/>
  <c r="AK691" i="2"/>
  <c r="H692" i="2"/>
  <c r="P692" i="2"/>
  <c r="X692" i="2"/>
  <c r="AF692" i="2"/>
  <c r="AN692" i="2"/>
  <c r="K693" i="2"/>
  <c r="S693" i="2"/>
  <c r="AA693" i="2"/>
  <c r="AI693" i="2"/>
  <c r="F694" i="2"/>
  <c r="N694" i="2"/>
  <c r="V694" i="2"/>
  <c r="AD694" i="2"/>
  <c r="AL694" i="2"/>
  <c r="I695" i="2"/>
  <c r="Q695" i="2"/>
  <c r="Y695" i="2"/>
  <c r="AG695" i="2"/>
  <c r="AO695" i="2"/>
  <c r="L696" i="2"/>
  <c r="T696" i="2"/>
  <c r="AB696" i="2"/>
  <c r="AJ696" i="2"/>
  <c r="G697" i="2"/>
  <c r="O697" i="2"/>
  <c r="W697" i="2"/>
  <c r="AE697" i="2"/>
  <c r="AM697" i="2"/>
  <c r="J698" i="2"/>
  <c r="R698" i="2"/>
  <c r="Z698" i="2"/>
  <c r="AH698" i="2"/>
  <c r="E699" i="2"/>
  <c r="M699" i="2"/>
  <c r="U699" i="2"/>
  <c r="AC699" i="2"/>
  <c r="AK699" i="2"/>
  <c r="H700" i="2"/>
  <c r="P700" i="2"/>
  <c r="X700" i="2"/>
  <c r="AF700" i="2"/>
  <c r="AN700" i="2"/>
  <c r="K701" i="2"/>
  <c r="S701" i="2"/>
  <c r="AA701" i="2"/>
  <c r="AI701" i="2"/>
  <c r="F702" i="2"/>
  <c r="N702" i="2"/>
  <c r="V702" i="2"/>
  <c r="AD702" i="2"/>
  <c r="AL702" i="2"/>
  <c r="I703" i="2"/>
  <c r="Q703" i="2"/>
  <c r="Y703" i="2"/>
  <c r="AG703" i="2"/>
  <c r="AO703" i="2"/>
  <c r="L704" i="2"/>
  <c r="T704" i="2"/>
  <c r="AB704" i="2"/>
  <c r="AJ704" i="2"/>
  <c r="G705" i="2"/>
  <c r="O705" i="2"/>
  <c r="W705" i="2"/>
  <c r="AE705" i="2"/>
  <c r="AM705" i="2"/>
  <c r="J706" i="2"/>
  <c r="R706" i="2"/>
  <c r="Z706" i="2"/>
  <c r="AH706" i="2"/>
  <c r="E707" i="2"/>
  <c r="M707" i="2"/>
  <c r="U707" i="2"/>
  <c r="AC707" i="2"/>
  <c r="AK707" i="2"/>
  <c r="H708" i="2"/>
  <c r="P708" i="2"/>
  <c r="AD592" i="2"/>
  <c r="AB621" i="2"/>
  <c r="AK628" i="2"/>
  <c r="AH635" i="2"/>
  <c r="AE642" i="2"/>
  <c r="AB649" i="2"/>
  <c r="AM650" i="2"/>
  <c r="AM651" i="2"/>
  <c r="AL652" i="2"/>
  <c r="AL653" i="2"/>
  <c r="AK654" i="2"/>
  <c r="AK655" i="2"/>
  <c r="AK656" i="2"/>
  <c r="AJ657" i="2"/>
  <c r="AI658" i="2"/>
  <c r="AD659" i="2"/>
  <c r="Y660" i="2"/>
  <c r="T661" i="2"/>
  <c r="O662" i="2"/>
  <c r="J663" i="2"/>
  <c r="E664" i="2"/>
  <c r="AK664" i="2"/>
  <c r="AF665" i="2"/>
  <c r="AA666" i="2"/>
  <c r="V667" i="2"/>
  <c r="Q668" i="2"/>
  <c r="L669" i="2"/>
  <c r="G670" i="2"/>
  <c r="AM670" i="2"/>
  <c r="AH671" i="2"/>
  <c r="AC672" i="2"/>
  <c r="W673" i="2"/>
  <c r="AM673" i="2"/>
  <c r="L674" i="2"/>
  <c r="X674" i="2"/>
  <c r="AH674" i="2"/>
  <c r="G675" i="2"/>
  <c r="S675" i="2"/>
  <c r="AC675" i="2"/>
  <c r="AM675" i="2"/>
  <c r="N676" i="2"/>
  <c r="X676" i="2"/>
  <c r="AH676" i="2"/>
  <c r="H677" i="2"/>
  <c r="Q677" i="2"/>
  <c r="Z677" i="2"/>
  <c r="AI677" i="2"/>
  <c r="G678" i="2"/>
  <c r="P678" i="2"/>
  <c r="Z678" i="2"/>
  <c r="AI678" i="2"/>
  <c r="G679" i="2"/>
  <c r="P679" i="2"/>
  <c r="Y679" i="2"/>
  <c r="AH679" i="2"/>
  <c r="F680" i="2"/>
  <c r="P680" i="2"/>
  <c r="Y680" i="2"/>
  <c r="AH680" i="2"/>
  <c r="F681" i="2"/>
  <c r="O681" i="2"/>
  <c r="X681" i="2"/>
  <c r="AG681" i="2"/>
  <c r="F682" i="2"/>
  <c r="O682" i="2"/>
  <c r="X682" i="2"/>
  <c r="AG682" i="2"/>
  <c r="E683" i="2"/>
  <c r="N683" i="2"/>
  <c r="V683" i="2"/>
  <c r="AD683" i="2"/>
  <c r="AL683" i="2"/>
  <c r="I684" i="2"/>
  <c r="Q684" i="2"/>
  <c r="Y684" i="2"/>
  <c r="AG684" i="2"/>
  <c r="AO684" i="2"/>
  <c r="L685" i="2"/>
  <c r="T685" i="2"/>
  <c r="AB685" i="2"/>
  <c r="AJ685" i="2"/>
  <c r="G686" i="2"/>
  <c r="O686" i="2"/>
  <c r="W686" i="2"/>
  <c r="AE686" i="2"/>
  <c r="AM686" i="2"/>
  <c r="J687" i="2"/>
  <c r="R687" i="2"/>
  <c r="Z687" i="2"/>
  <c r="AH687" i="2"/>
  <c r="E688" i="2"/>
  <c r="M688" i="2"/>
  <c r="U688" i="2"/>
  <c r="AC688" i="2"/>
  <c r="AK688" i="2"/>
  <c r="H689" i="2"/>
  <c r="P689" i="2"/>
  <c r="X689" i="2"/>
  <c r="AF689" i="2"/>
  <c r="AN689" i="2"/>
  <c r="K690" i="2"/>
  <c r="S690" i="2"/>
  <c r="AA690" i="2"/>
  <c r="AI690" i="2"/>
  <c r="F691" i="2"/>
  <c r="N691" i="2"/>
  <c r="V691" i="2"/>
  <c r="AD691" i="2"/>
  <c r="AL691" i="2"/>
  <c r="I692" i="2"/>
  <c r="Q692" i="2"/>
  <c r="Y692" i="2"/>
  <c r="AG692" i="2"/>
  <c r="AO692" i="2"/>
  <c r="L693" i="2"/>
  <c r="T693" i="2"/>
  <c r="AB693" i="2"/>
  <c r="AJ693" i="2"/>
  <c r="G694" i="2"/>
  <c r="O694" i="2"/>
  <c r="W694" i="2"/>
  <c r="AE694" i="2"/>
  <c r="AM694" i="2"/>
  <c r="J695" i="2"/>
  <c r="R695" i="2"/>
  <c r="Z695" i="2"/>
  <c r="AH695" i="2"/>
  <c r="E696" i="2"/>
  <c r="M696" i="2"/>
  <c r="U696" i="2"/>
  <c r="AC696" i="2"/>
  <c r="AK696" i="2"/>
  <c r="H697" i="2"/>
  <c r="P697" i="2"/>
  <c r="X697" i="2"/>
  <c r="AF697" i="2"/>
  <c r="AN697" i="2"/>
  <c r="K698" i="2"/>
  <c r="S698" i="2"/>
  <c r="AA698" i="2"/>
  <c r="AI698" i="2"/>
  <c r="F699" i="2"/>
  <c r="N699" i="2"/>
  <c r="V699" i="2"/>
  <c r="AD699" i="2"/>
  <c r="AL699" i="2"/>
  <c r="I700" i="2"/>
  <c r="Q700" i="2"/>
  <c r="Y700" i="2"/>
  <c r="AG700" i="2"/>
  <c r="AO700" i="2"/>
  <c r="L701" i="2"/>
  <c r="T701" i="2"/>
  <c r="AB701" i="2"/>
  <c r="AJ701" i="2"/>
  <c r="G702" i="2"/>
  <c r="O702" i="2"/>
  <c r="W702" i="2"/>
  <c r="AE702" i="2"/>
  <c r="AM702" i="2"/>
  <c r="J703" i="2"/>
  <c r="R703" i="2"/>
  <c r="Z703" i="2"/>
  <c r="AH703" i="2"/>
  <c r="E704" i="2"/>
  <c r="M704" i="2"/>
  <c r="AI604" i="2"/>
  <c r="R623" i="2"/>
  <c r="S630" i="2"/>
  <c r="P637" i="2"/>
  <c r="M644" i="2"/>
  <c r="I650" i="2"/>
  <c r="J651" i="2"/>
  <c r="J652" i="2"/>
  <c r="I653" i="2"/>
  <c r="I654" i="2"/>
  <c r="H655" i="2"/>
  <c r="H656" i="2"/>
  <c r="H657" i="2"/>
  <c r="G658" i="2"/>
  <c r="E659" i="2"/>
  <c r="AK659" i="2"/>
  <c r="AF660" i="2"/>
  <c r="AA661" i="2"/>
  <c r="V662" i="2"/>
  <c r="Q663" i="2"/>
  <c r="L664" i="2"/>
  <c r="G665" i="2"/>
  <c r="AM665" i="2"/>
  <c r="AH666" i="2"/>
  <c r="AC667" i="2"/>
  <c r="X668" i="2"/>
  <c r="S669" i="2"/>
  <c r="N670" i="2"/>
  <c r="I671" i="2"/>
  <c r="AO671" i="2"/>
  <c r="AJ672" i="2"/>
  <c r="X673" i="2"/>
  <c r="AN673" i="2"/>
  <c r="O674" i="2"/>
  <c r="Y674" i="2"/>
  <c r="AI674" i="2"/>
  <c r="J675" i="2"/>
  <c r="T675" i="2"/>
  <c r="AD675" i="2"/>
  <c r="E676" i="2"/>
  <c r="O676" i="2"/>
  <c r="Y676" i="2"/>
  <c r="AK676" i="2"/>
  <c r="I677" i="2"/>
  <c r="R677" i="2"/>
  <c r="AA677" i="2"/>
  <c r="AJ677" i="2"/>
  <c r="H678" i="2"/>
  <c r="R678" i="2"/>
  <c r="AA678" i="2"/>
  <c r="AJ678" i="2"/>
  <c r="H679" i="2"/>
  <c r="Q679" i="2"/>
  <c r="Z679" i="2"/>
  <c r="AI679" i="2"/>
  <c r="H680" i="2"/>
  <c r="Q680" i="2"/>
  <c r="Z680" i="2"/>
  <c r="AI680" i="2"/>
  <c r="G681" i="2"/>
  <c r="P681" i="2"/>
  <c r="Y681" i="2"/>
  <c r="AI681" i="2"/>
  <c r="G682" i="2"/>
  <c r="P682" i="2"/>
  <c r="Y682" i="2"/>
  <c r="AH682" i="2"/>
  <c r="F683" i="2"/>
  <c r="O683" i="2"/>
  <c r="W683" i="2"/>
  <c r="AE683" i="2"/>
  <c r="AM683" i="2"/>
  <c r="J684" i="2"/>
  <c r="R684" i="2"/>
  <c r="Z684" i="2"/>
  <c r="AH684" i="2"/>
  <c r="E685" i="2"/>
  <c r="M685" i="2"/>
  <c r="U685" i="2"/>
  <c r="AC685" i="2"/>
  <c r="AK685" i="2"/>
  <c r="H686" i="2"/>
  <c r="P686" i="2"/>
  <c r="X686" i="2"/>
  <c r="AF686" i="2"/>
  <c r="AN686" i="2"/>
  <c r="K687" i="2"/>
  <c r="S687" i="2"/>
  <c r="AA687" i="2"/>
  <c r="AI687" i="2"/>
  <c r="F688" i="2"/>
  <c r="N688" i="2"/>
  <c r="V688" i="2"/>
  <c r="AD688" i="2"/>
  <c r="AL688" i="2"/>
  <c r="I689" i="2"/>
  <c r="Q689" i="2"/>
  <c r="Y689" i="2"/>
  <c r="AG689" i="2"/>
  <c r="AO689" i="2"/>
  <c r="L690" i="2"/>
  <c r="T690" i="2"/>
  <c r="AB690" i="2"/>
  <c r="AJ690" i="2"/>
  <c r="G691" i="2"/>
  <c r="O691" i="2"/>
  <c r="W691" i="2"/>
  <c r="AE691" i="2"/>
  <c r="AM691" i="2"/>
  <c r="J692" i="2"/>
  <c r="R692" i="2"/>
  <c r="Z692" i="2"/>
  <c r="AH692" i="2"/>
  <c r="E693" i="2"/>
  <c r="M693" i="2"/>
  <c r="U693" i="2"/>
  <c r="AC693" i="2"/>
  <c r="AK693" i="2"/>
  <c r="H694" i="2"/>
  <c r="P694" i="2"/>
  <c r="X694" i="2"/>
  <c r="AF694" i="2"/>
  <c r="AN694" i="2"/>
  <c r="K695" i="2"/>
  <c r="S695" i="2"/>
  <c r="AA695" i="2"/>
  <c r="AI695" i="2"/>
  <c r="F696" i="2"/>
  <c r="N696" i="2"/>
  <c r="V696" i="2"/>
  <c r="AD696" i="2"/>
  <c r="AL696" i="2"/>
  <c r="I697" i="2"/>
  <c r="Q697" i="2"/>
  <c r="Y697" i="2"/>
  <c r="AG697" i="2"/>
  <c r="AO697" i="2"/>
  <c r="L698" i="2"/>
  <c r="T698" i="2"/>
  <c r="AB698" i="2"/>
  <c r="AJ698" i="2"/>
  <c r="G699" i="2"/>
  <c r="O699" i="2"/>
  <c r="W699" i="2"/>
  <c r="AE699" i="2"/>
  <c r="AM699" i="2"/>
  <c r="J700" i="2"/>
  <c r="R700" i="2"/>
  <c r="Z700" i="2"/>
  <c r="AH700" i="2"/>
  <c r="E701" i="2"/>
  <c r="M701" i="2"/>
  <c r="U701" i="2"/>
  <c r="AC701" i="2"/>
  <c r="AK701" i="2"/>
  <c r="H702" i="2"/>
  <c r="P702" i="2"/>
  <c r="X702" i="2"/>
  <c r="AF702" i="2"/>
  <c r="AN702" i="2"/>
  <c r="K703" i="2"/>
  <c r="S703" i="2"/>
  <c r="AA703" i="2"/>
  <c r="AI703" i="2"/>
  <c r="F704" i="2"/>
  <c r="N704" i="2"/>
  <c r="V704" i="2"/>
  <c r="AD704" i="2"/>
  <c r="AL704" i="2"/>
  <c r="I705" i="2"/>
  <c r="Y606" i="2"/>
  <c r="AA623" i="2"/>
  <c r="AA630" i="2"/>
  <c r="X637" i="2"/>
  <c r="U644" i="2"/>
  <c r="K650" i="2"/>
  <c r="K651" i="2"/>
  <c r="K652" i="2"/>
  <c r="J653" i="2"/>
  <c r="J654" i="2"/>
  <c r="J655" i="2"/>
  <c r="I656" i="2"/>
  <c r="I657" i="2"/>
  <c r="H658" i="2"/>
  <c r="F659" i="2"/>
  <c r="AL659" i="2"/>
  <c r="AG660" i="2"/>
  <c r="AB661" i="2"/>
  <c r="W662" i="2"/>
  <c r="R663" i="2"/>
  <c r="M664" i="2"/>
  <c r="H665" i="2"/>
  <c r="AN665" i="2"/>
  <c r="AI666" i="2"/>
  <c r="AD667" i="2"/>
  <c r="Y668" i="2"/>
  <c r="T669" i="2"/>
  <c r="O670" i="2"/>
  <c r="J671" i="2"/>
  <c r="E672" i="2"/>
  <c r="AK672" i="2"/>
  <c r="Y673" i="2"/>
  <c r="AO673" i="2"/>
  <c r="P674" i="2"/>
  <c r="Z674" i="2"/>
  <c r="AJ674" i="2"/>
  <c r="K675" i="2"/>
  <c r="U675" i="2"/>
  <c r="AE675" i="2"/>
  <c r="F676" i="2"/>
  <c r="P676" i="2"/>
  <c r="Z676" i="2"/>
  <c r="AL676" i="2"/>
  <c r="J677" i="2"/>
  <c r="S677" i="2"/>
  <c r="AB677" i="2"/>
  <c r="AK677" i="2"/>
  <c r="J678" i="2"/>
  <c r="S678" i="2"/>
  <c r="AB678" i="2"/>
  <c r="AK678" i="2"/>
  <c r="I679" i="2"/>
  <c r="R679" i="2"/>
  <c r="AA679" i="2"/>
  <c r="AK679" i="2"/>
  <c r="I680" i="2"/>
  <c r="R680" i="2"/>
  <c r="AA680" i="2"/>
  <c r="AJ680" i="2"/>
  <c r="H681" i="2"/>
  <c r="Q681" i="2"/>
  <c r="AA681" i="2"/>
  <c r="AJ681" i="2"/>
  <c r="H682" i="2"/>
  <c r="Q682" i="2"/>
  <c r="Z682" i="2"/>
  <c r="AI682" i="2"/>
  <c r="G683" i="2"/>
  <c r="P683" i="2"/>
  <c r="X683" i="2"/>
  <c r="AF683" i="2"/>
  <c r="AN683" i="2"/>
  <c r="K684" i="2"/>
  <c r="S684" i="2"/>
  <c r="AA684" i="2"/>
  <c r="AI684" i="2"/>
  <c r="F685" i="2"/>
  <c r="N685" i="2"/>
  <c r="V685" i="2"/>
  <c r="AD685" i="2"/>
  <c r="AL685" i="2"/>
  <c r="I686" i="2"/>
  <c r="Q686" i="2"/>
  <c r="Y686" i="2"/>
  <c r="AG686" i="2"/>
  <c r="AO686" i="2"/>
  <c r="L687" i="2"/>
  <c r="T687" i="2"/>
  <c r="AB687" i="2"/>
  <c r="AJ687" i="2"/>
  <c r="G688" i="2"/>
  <c r="O688" i="2"/>
  <c r="W688" i="2"/>
  <c r="AE688" i="2"/>
  <c r="AM688" i="2"/>
  <c r="J689" i="2"/>
  <c r="R689" i="2"/>
  <c r="Z689" i="2"/>
  <c r="AH689" i="2"/>
  <c r="E690" i="2"/>
  <c r="M690" i="2"/>
  <c r="U690" i="2"/>
  <c r="AC690" i="2"/>
  <c r="AK690" i="2"/>
  <c r="H691" i="2"/>
  <c r="P691" i="2"/>
  <c r="X691" i="2"/>
  <c r="AF691" i="2"/>
  <c r="AN691" i="2"/>
  <c r="K692" i="2"/>
  <c r="S692" i="2"/>
  <c r="AA692" i="2"/>
  <c r="AI692" i="2"/>
  <c r="F693" i="2"/>
  <c r="N693" i="2"/>
  <c r="V693" i="2"/>
  <c r="AD693" i="2"/>
  <c r="AL693" i="2"/>
  <c r="I694" i="2"/>
  <c r="Q694" i="2"/>
  <c r="Y694" i="2"/>
  <c r="AG694" i="2"/>
  <c r="AO694" i="2"/>
  <c r="L695" i="2"/>
  <c r="T695" i="2"/>
  <c r="AB695" i="2"/>
  <c r="AJ695" i="2"/>
  <c r="G696" i="2"/>
  <c r="O696" i="2"/>
  <c r="W696" i="2"/>
  <c r="AE696" i="2"/>
  <c r="AM696" i="2"/>
  <c r="J697" i="2"/>
  <c r="R697" i="2"/>
  <c r="Z697" i="2"/>
  <c r="AH697" i="2"/>
  <c r="E698" i="2"/>
  <c r="M698" i="2"/>
  <c r="U698" i="2"/>
  <c r="AC698" i="2"/>
  <c r="AK698" i="2"/>
  <c r="H699" i="2"/>
  <c r="P699" i="2"/>
  <c r="X699" i="2"/>
  <c r="AF699" i="2"/>
  <c r="AN699" i="2"/>
  <c r="K700" i="2"/>
  <c r="S700" i="2"/>
  <c r="AA700" i="2"/>
  <c r="AI700" i="2"/>
  <c r="F701" i="2"/>
  <c r="N701" i="2"/>
  <c r="V701" i="2"/>
  <c r="AD701" i="2"/>
  <c r="AL701" i="2"/>
  <c r="I702" i="2"/>
  <c r="Q702" i="2"/>
  <c r="Y702" i="2"/>
  <c r="AG702" i="2"/>
  <c r="AO702" i="2"/>
  <c r="L703" i="2"/>
  <c r="T703" i="2"/>
  <c r="AB703" i="2"/>
  <c r="AJ703" i="2"/>
  <c r="G704" i="2"/>
  <c r="O704" i="2"/>
  <c r="W704" i="2"/>
  <c r="AE704" i="2"/>
  <c r="AM704" i="2"/>
  <c r="J705" i="2"/>
  <c r="R705" i="2"/>
  <c r="Z705" i="2"/>
  <c r="AH705" i="2"/>
  <c r="E706" i="2"/>
  <c r="M706" i="2"/>
  <c r="U706" i="2"/>
  <c r="AC706" i="2"/>
  <c r="AK706" i="2"/>
  <c r="H707" i="2"/>
  <c r="P707" i="2"/>
  <c r="X707" i="2"/>
  <c r="AF707" i="2"/>
  <c r="AN707" i="2"/>
  <c r="K708" i="2"/>
  <c r="S708" i="2"/>
  <c r="AA708" i="2"/>
  <c r="AI708" i="2"/>
  <c r="F709" i="2"/>
  <c r="N709" i="2"/>
  <c r="V709" i="2"/>
  <c r="AD709" i="2"/>
  <c r="AL709" i="2"/>
  <c r="I710" i="2"/>
  <c r="Q710" i="2"/>
  <c r="Y710" i="2"/>
  <c r="AG710" i="2"/>
  <c r="AO710" i="2"/>
  <c r="L711" i="2"/>
  <c r="T711" i="2"/>
  <c r="AB711" i="2"/>
  <c r="AJ711" i="2"/>
  <c r="G712" i="2"/>
  <c r="O712" i="2"/>
  <c r="W712" i="2"/>
  <c r="AE712" i="2"/>
  <c r="AM712" i="2"/>
  <c r="J713" i="2"/>
  <c r="R713" i="2"/>
  <c r="Z713" i="2"/>
  <c r="AH713" i="2"/>
  <c r="E714" i="2"/>
  <c r="M714" i="2"/>
  <c r="U714" i="2"/>
  <c r="AC714" i="2"/>
  <c r="AK714" i="2"/>
  <c r="H715" i="2"/>
  <c r="P715" i="2"/>
  <c r="X715" i="2"/>
  <c r="AF715" i="2"/>
  <c r="AN715" i="2"/>
  <c r="K716" i="2"/>
  <c r="S716" i="2"/>
  <c r="AA716" i="2"/>
  <c r="AI716" i="2"/>
  <c r="F717" i="2"/>
  <c r="N717" i="2"/>
  <c r="V717" i="2"/>
  <c r="AD717" i="2"/>
  <c r="AL717" i="2"/>
  <c r="I718" i="2"/>
  <c r="Q718" i="2"/>
  <c r="Y718" i="2"/>
  <c r="O617" i="2"/>
  <c r="L625" i="2"/>
  <c r="I632" i="2"/>
  <c r="F639" i="2"/>
  <c r="AN645" i="2"/>
  <c r="T650" i="2"/>
  <c r="S651" i="2"/>
  <c r="S652" i="2"/>
  <c r="R653" i="2"/>
  <c r="R654" i="2"/>
  <c r="R655" i="2"/>
  <c r="Q656" i="2"/>
  <c r="Q657" i="2"/>
  <c r="P658" i="2"/>
  <c r="M659" i="2"/>
  <c r="H660" i="2"/>
  <c r="AN660" i="2"/>
  <c r="AI661" i="2"/>
  <c r="AD662" i="2"/>
  <c r="Y663" i="2"/>
  <c r="T664" i="2"/>
  <c r="O665" i="2"/>
  <c r="J666" i="2"/>
  <c r="E667" i="2"/>
  <c r="AK667" i="2"/>
  <c r="AF668" i="2"/>
  <c r="AA669" i="2"/>
  <c r="V670" i="2"/>
  <c r="Q671" i="2"/>
  <c r="L672" i="2"/>
  <c r="G673" i="2"/>
  <c r="AB673" i="2"/>
  <c r="G674" i="2"/>
  <c r="Q674" i="2"/>
  <c r="AA674" i="2"/>
  <c r="AM674" i="2"/>
  <c r="L675" i="2"/>
  <c r="V675" i="2"/>
  <c r="AH675" i="2"/>
  <c r="G676" i="2"/>
  <c r="Q676" i="2"/>
  <c r="AC676" i="2"/>
  <c r="AM676" i="2"/>
  <c r="K677" i="2"/>
  <c r="T677" i="2"/>
  <c r="AC677" i="2"/>
  <c r="AM677" i="2"/>
  <c r="K678" i="2"/>
  <c r="T678" i="2"/>
  <c r="AC678" i="2"/>
  <c r="AL678" i="2"/>
  <c r="J679" i="2"/>
  <c r="S679" i="2"/>
  <c r="AC679" i="2"/>
  <c r="AL679" i="2"/>
  <c r="J680" i="2"/>
  <c r="S680" i="2"/>
  <c r="AB680" i="2"/>
  <c r="AK680" i="2"/>
  <c r="I681" i="2"/>
  <c r="S681" i="2"/>
  <c r="AB681" i="2"/>
  <c r="AK681" i="2"/>
  <c r="I682" i="2"/>
  <c r="R682" i="2"/>
  <c r="AA682" i="2"/>
  <c r="AJ682" i="2"/>
  <c r="I683" i="2"/>
  <c r="Q683" i="2"/>
  <c r="Y683" i="2"/>
  <c r="AG683" i="2"/>
  <c r="AO683" i="2"/>
  <c r="L684" i="2"/>
  <c r="T684" i="2"/>
  <c r="AB684" i="2"/>
  <c r="AJ684" i="2"/>
  <c r="G685" i="2"/>
  <c r="O685" i="2"/>
  <c r="W685" i="2"/>
  <c r="AE685" i="2"/>
  <c r="AM685" i="2"/>
  <c r="J686" i="2"/>
  <c r="R686" i="2"/>
  <c r="Z686" i="2"/>
  <c r="AH686" i="2"/>
  <c r="E687" i="2"/>
  <c r="M687" i="2"/>
  <c r="U687" i="2"/>
  <c r="AC687" i="2"/>
  <c r="AK687" i="2"/>
  <c r="H688" i="2"/>
  <c r="P688" i="2"/>
  <c r="X688" i="2"/>
  <c r="AF688" i="2"/>
  <c r="AN688" i="2"/>
  <c r="K689" i="2"/>
  <c r="S689" i="2"/>
  <c r="AA689" i="2"/>
  <c r="AI689" i="2"/>
  <c r="F690" i="2"/>
  <c r="N690" i="2"/>
  <c r="V690" i="2"/>
  <c r="AD690" i="2"/>
  <c r="AL690" i="2"/>
  <c r="I691" i="2"/>
  <c r="Q691" i="2"/>
  <c r="Y691" i="2"/>
  <c r="AG691" i="2"/>
  <c r="AO691" i="2"/>
  <c r="L692" i="2"/>
  <c r="T692" i="2"/>
  <c r="AB692" i="2"/>
  <c r="AJ692" i="2"/>
  <c r="G693" i="2"/>
  <c r="O693" i="2"/>
  <c r="W693" i="2"/>
  <c r="AE693" i="2"/>
  <c r="AM693" i="2"/>
  <c r="J694" i="2"/>
  <c r="R694" i="2"/>
  <c r="Z694" i="2"/>
  <c r="AH694" i="2"/>
  <c r="E695" i="2"/>
  <c r="M695" i="2"/>
  <c r="U695" i="2"/>
  <c r="AC695" i="2"/>
  <c r="AK695" i="2"/>
  <c r="H696" i="2"/>
  <c r="P696" i="2"/>
  <c r="X696" i="2"/>
  <c r="AF696" i="2"/>
  <c r="AN696" i="2"/>
  <c r="K697" i="2"/>
  <c r="S697" i="2"/>
  <c r="AA697" i="2"/>
  <c r="AI697" i="2"/>
  <c r="F698" i="2"/>
  <c r="N698" i="2"/>
  <c r="V698" i="2"/>
  <c r="AD698" i="2"/>
  <c r="AL698" i="2"/>
  <c r="I699" i="2"/>
  <c r="Q699" i="2"/>
  <c r="Y699" i="2"/>
  <c r="AG699" i="2"/>
  <c r="AO699" i="2"/>
  <c r="L700" i="2"/>
  <c r="T700" i="2"/>
  <c r="AB700" i="2"/>
  <c r="AJ700" i="2"/>
  <c r="G701" i="2"/>
  <c r="O701" i="2"/>
  <c r="W701" i="2"/>
  <c r="AE701" i="2"/>
  <c r="AM701" i="2"/>
  <c r="J702" i="2"/>
  <c r="R702" i="2"/>
  <c r="Z702" i="2"/>
  <c r="AH702" i="2"/>
  <c r="E703" i="2"/>
  <c r="M703" i="2"/>
  <c r="U703" i="2"/>
  <c r="AC703" i="2"/>
  <c r="AK703" i="2"/>
  <c r="H704" i="2"/>
  <c r="P704" i="2"/>
  <c r="X704" i="2"/>
  <c r="AF704" i="2"/>
  <c r="AN704" i="2"/>
  <c r="K705" i="2"/>
  <c r="AG640" i="2"/>
  <c r="AB652" i="2"/>
  <c r="Z656" i="2"/>
  <c r="P660" i="2"/>
  <c r="AG663" i="2"/>
  <c r="M667" i="2"/>
  <c r="AD670" i="2"/>
  <c r="AF673" i="2"/>
  <c r="AO674" i="2"/>
  <c r="I676" i="2"/>
  <c r="M677" i="2"/>
  <c r="M678" i="2"/>
  <c r="M679" i="2"/>
  <c r="L680" i="2"/>
  <c r="L681" i="2"/>
  <c r="K682" i="2"/>
  <c r="K683" i="2"/>
  <c r="F684" i="2"/>
  <c r="AL684" i="2"/>
  <c r="AG685" i="2"/>
  <c r="AB686" i="2"/>
  <c r="W687" i="2"/>
  <c r="R688" i="2"/>
  <c r="M689" i="2"/>
  <c r="H690" i="2"/>
  <c r="AN690" i="2"/>
  <c r="AI691" i="2"/>
  <c r="AD692" i="2"/>
  <c r="Y693" i="2"/>
  <c r="T694" i="2"/>
  <c r="O695" i="2"/>
  <c r="J696" i="2"/>
  <c r="E697" i="2"/>
  <c r="AK697" i="2"/>
  <c r="AF698" i="2"/>
  <c r="AA699" i="2"/>
  <c r="V700" i="2"/>
  <c r="Q701" i="2"/>
  <c r="L702" i="2"/>
  <c r="G703" i="2"/>
  <c r="AM703" i="2"/>
  <c r="AA704" i="2"/>
  <c r="F705" i="2"/>
  <c r="T705" i="2"/>
  <c r="AD705" i="2"/>
  <c r="AO705" i="2"/>
  <c r="O706" i="2"/>
  <c r="Y706" i="2"/>
  <c r="AJ706" i="2"/>
  <c r="J707" i="2"/>
  <c r="T707" i="2"/>
  <c r="AE707" i="2"/>
  <c r="E708" i="2"/>
  <c r="O708" i="2"/>
  <c r="Y708" i="2"/>
  <c r="AH708" i="2"/>
  <c r="G709" i="2"/>
  <c r="P709" i="2"/>
  <c r="Y709" i="2"/>
  <c r="AH709" i="2"/>
  <c r="F710" i="2"/>
  <c r="O710" i="2"/>
  <c r="X710" i="2"/>
  <c r="AH710" i="2"/>
  <c r="F711" i="2"/>
  <c r="O711" i="2"/>
  <c r="X711" i="2"/>
  <c r="AG711" i="2"/>
  <c r="E712" i="2"/>
  <c r="N712" i="2"/>
  <c r="X712" i="2"/>
  <c r="AG712" i="2"/>
  <c r="E713" i="2"/>
  <c r="N713" i="2"/>
  <c r="W713" i="2"/>
  <c r="AF713" i="2"/>
  <c r="AO713" i="2"/>
  <c r="N714" i="2"/>
  <c r="W714" i="2"/>
  <c r="AF714" i="2"/>
  <c r="AO714" i="2"/>
  <c r="M715" i="2"/>
  <c r="V715" i="2"/>
  <c r="AE715" i="2"/>
  <c r="AO715" i="2"/>
  <c r="M716" i="2"/>
  <c r="V716" i="2"/>
  <c r="AE716" i="2"/>
  <c r="AN716" i="2"/>
  <c r="L717" i="2"/>
  <c r="U717" i="2"/>
  <c r="AE717" i="2"/>
  <c r="AN717" i="2"/>
  <c r="L718" i="2"/>
  <c r="U718" i="2"/>
  <c r="AD718" i="2"/>
  <c r="AL718" i="2"/>
  <c r="I719" i="2"/>
  <c r="Q719" i="2"/>
  <c r="Y719" i="2"/>
  <c r="AG719" i="2"/>
  <c r="AO719" i="2"/>
  <c r="L720" i="2"/>
  <c r="T720" i="2"/>
  <c r="AB720" i="2"/>
  <c r="AJ720" i="2"/>
  <c r="G721" i="2"/>
  <c r="O721" i="2"/>
  <c r="W721" i="2"/>
  <c r="AE721" i="2"/>
  <c r="AM721" i="2"/>
  <c r="J722" i="2"/>
  <c r="R722" i="2"/>
  <c r="Z722" i="2"/>
  <c r="AH722" i="2"/>
  <c r="E723" i="2"/>
  <c r="M723" i="2"/>
  <c r="U723" i="2"/>
  <c r="AC723" i="2"/>
  <c r="AK723" i="2"/>
  <c r="H724" i="2"/>
  <c r="P724" i="2"/>
  <c r="X724" i="2"/>
  <c r="AF724" i="2"/>
  <c r="AN724" i="2"/>
  <c r="K725" i="2"/>
  <c r="S725" i="2"/>
  <c r="AA725" i="2"/>
  <c r="AI725" i="2"/>
  <c r="F726" i="2"/>
  <c r="N726" i="2"/>
  <c r="V726" i="2"/>
  <c r="AD726" i="2"/>
  <c r="AL726" i="2"/>
  <c r="I727" i="2"/>
  <c r="Q727" i="2"/>
  <c r="Y727" i="2"/>
  <c r="AG727" i="2"/>
  <c r="AO727" i="2"/>
  <c r="L728" i="2"/>
  <c r="T728" i="2"/>
  <c r="AB728" i="2"/>
  <c r="AJ728" i="2"/>
  <c r="G729" i="2"/>
  <c r="O729" i="2"/>
  <c r="W729" i="2"/>
  <c r="AE729" i="2"/>
  <c r="AM729" i="2"/>
  <c r="J730" i="2"/>
  <c r="R730" i="2"/>
  <c r="Z730" i="2"/>
  <c r="AH730" i="2"/>
  <c r="E731" i="2"/>
  <c r="M731" i="2"/>
  <c r="U731" i="2"/>
  <c r="AC731" i="2"/>
  <c r="AK731" i="2"/>
  <c r="H732" i="2"/>
  <c r="P732" i="2"/>
  <c r="X732" i="2"/>
  <c r="AF732" i="2"/>
  <c r="AN732" i="2"/>
  <c r="K733" i="2"/>
  <c r="S733" i="2"/>
  <c r="AA733" i="2"/>
  <c r="AI733" i="2"/>
  <c r="F734" i="2"/>
  <c r="N734" i="2"/>
  <c r="V734" i="2"/>
  <c r="AD734" i="2"/>
  <c r="AL734" i="2"/>
  <c r="I735" i="2"/>
  <c r="Q735" i="2"/>
  <c r="Y735" i="2"/>
  <c r="AG735" i="2"/>
  <c r="AO735" i="2"/>
  <c r="L736" i="2"/>
  <c r="T736" i="2"/>
  <c r="AB736" i="2"/>
  <c r="AJ736" i="2"/>
  <c r="G737" i="2"/>
  <c r="O737" i="2"/>
  <c r="W737" i="2"/>
  <c r="AE737" i="2"/>
  <c r="AM737" i="2"/>
  <c r="J738" i="2"/>
  <c r="R738" i="2"/>
  <c r="Z738" i="2"/>
  <c r="AH738" i="2"/>
  <c r="E739" i="2"/>
  <c r="M739" i="2"/>
  <c r="U739" i="2"/>
  <c r="AC739" i="2"/>
  <c r="AK739" i="2"/>
  <c r="H740" i="2"/>
  <c r="P740" i="2"/>
  <c r="X740" i="2"/>
  <c r="AF740" i="2"/>
  <c r="AN740" i="2"/>
  <c r="K741" i="2"/>
  <c r="S741" i="2"/>
  <c r="AA741" i="2"/>
  <c r="AI741" i="2"/>
  <c r="F742" i="2"/>
  <c r="N742" i="2"/>
  <c r="V742" i="2"/>
  <c r="AD742" i="2"/>
  <c r="AL742" i="2"/>
  <c r="I743" i="2"/>
  <c r="Q743" i="2"/>
  <c r="Y743" i="2"/>
  <c r="AG743" i="2"/>
  <c r="AO743" i="2"/>
  <c r="L744" i="2"/>
  <c r="T744" i="2"/>
  <c r="AB744" i="2"/>
  <c r="AJ744" i="2"/>
  <c r="G745" i="2"/>
  <c r="O745" i="2"/>
  <c r="W745" i="2"/>
  <c r="AE745" i="2"/>
  <c r="AM745" i="2"/>
  <c r="J746" i="2"/>
  <c r="R746" i="2"/>
  <c r="Z746" i="2"/>
  <c r="AH746" i="2"/>
  <c r="E747" i="2"/>
  <c r="M747" i="2"/>
  <c r="U747" i="2"/>
  <c r="AC747" i="2"/>
  <c r="AK747" i="2"/>
  <c r="H748" i="2"/>
  <c r="P748" i="2"/>
  <c r="X748" i="2"/>
  <c r="AF748" i="2"/>
  <c r="AN748" i="2"/>
  <c r="K749" i="2"/>
  <c r="S749" i="2"/>
  <c r="AA749" i="2"/>
  <c r="AI749" i="2"/>
  <c r="F750" i="2"/>
  <c r="N750" i="2"/>
  <c r="V750" i="2"/>
  <c r="AD750" i="2"/>
  <c r="AL750" i="2"/>
  <c r="I751" i="2"/>
  <c r="Q751" i="2"/>
  <c r="Y751" i="2"/>
  <c r="AG751" i="2"/>
  <c r="AO751" i="2"/>
  <c r="L752" i="2"/>
  <c r="T752" i="2"/>
  <c r="AB752" i="2"/>
  <c r="AJ752" i="2"/>
  <c r="G753" i="2"/>
  <c r="O753" i="2"/>
  <c r="W753" i="2"/>
  <c r="AE753" i="2"/>
  <c r="AM753" i="2"/>
  <c r="J754" i="2"/>
  <c r="R754" i="2"/>
  <c r="Z754" i="2"/>
  <c r="AH754" i="2"/>
  <c r="E755" i="2"/>
  <c r="M755" i="2"/>
  <c r="U755" i="2"/>
  <c r="AC755" i="2"/>
  <c r="AK755" i="2"/>
  <c r="H756" i="2"/>
  <c r="P756" i="2"/>
  <c r="X756" i="2"/>
  <c r="AF756" i="2"/>
  <c r="AN756" i="2"/>
  <c r="K757" i="2"/>
  <c r="S757" i="2"/>
  <c r="AA757" i="2"/>
  <c r="AI757" i="2"/>
  <c r="F758" i="2"/>
  <c r="N758" i="2"/>
  <c r="V758" i="2"/>
  <c r="AD758" i="2"/>
  <c r="AL758" i="2"/>
  <c r="I759" i="2"/>
  <c r="Q759" i="2"/>
  <c r="Y759" i="2"/>
  <c r="AG759" i="2"/>
  <c r="AO759" i="2"/>
  <c r="L760" i="2"/>
  <c r="T760" i="2"/>
  <c r="AB760" i="2"/>
  <c r="AJ760" i="2"/>
  <c r="G761" i="2"/>
  <c r="O761" i="2"/>
  <c r="W761" i="2"/>
  <c r="AD617" i="2"/>
  <c r="K646" i="2"/>
  <c r="T653" i="2"/>
  <c r="R657" i="2"/>
  <c r="AO660" i="2"/>
  <c r="U664" i="2"/>
  <c r="AL667" i="2"/>
  <c r="R671" i="2"/>
  <c r="H674" i="2"/>
  <c r="M675" i="2"/>
  <c r="R676" i="2"/>
  <c r="U677" i="2"/>
  <c r="U678" i="2"/>
  <c r="U679" i="2"/>
  <c r="T680" i="2"/>
  <c r="T681" i="2"/>
  <c r="S682" i="2"/>
  <c r="R683" i="2"/>
  <c r="M684" i="2"/>
  <c r="H685" i="2"/>
  <c r="AN685" i="2"/>
  <c r="AI686" i="2"/>
  <c r="AD687" i="2"/>
  <c r="Y688" i="2"/>
  <c r="T689" i="2"/>
  <c r="O690" i="2"/>
  <c r="J691" i="2"/>
  <c r="E692" i="2"/>
  <c r="AK692" i="2"/>
  <c r="AF693" i="2"/>
  <c r="AA694" i="2"/>
  <c r="V695" i="2"/>
  <c r="Q696" i="2"/>
  <c r="L697" i="2"/>
  <c r="G698" i="2"/>
  <c r="AM698" i="2"/>
  <c r="AH699" i="2"/>
  <c r="AC700" i="2"/>
  <c r="X701" i="2"/>
  <c r="S702" i="2"/>
  <c r="N703" i="2"/>
  <c r="I704" i="2"/>
  <c r="AC704" i="2"/>
  <c r="H705" i="2"/>
  <c r="U705" i="2"/>
  <c r="AF705" i="2"/>
  <c r="F706" i="2"/>
  <c r="P706" i="2"/>
  <c r="AA706" i="2"/>
  <c r="AL706" i="2"/>
  <c r="K707" i="2"/>
  <c r="V707" i="2"/>
  <c r="AG707" i="2"/>
  <c r="F708" i="2"/>
  <c r="Q708" i="2"/>
  <c r="Z708" i="2"/>
  <c r="AJ708" i="2"/>
  <c r="H709" i="2"/>
  <c r="Q709" i="2"/>
  <c r="Z709" i="2"/>
  <c r="AI709" i="2"/>
  <c r="G710" i="2"/>
  <c r="P710" i="2"/>
  <c r="Z710" i="2"/>
  <c r="AI710" i="2"/>
  <c r="G711" i="2"/>
  <c r="P711" i="2"/>
  <c r="Y711" i="2"/>
  <c r="AH711" i="2"/>
  <c r="F712" i="2"/>
  <c r="P712" i="2"/>
  <c r="Y712" i="2"/>
  <c r="AH712" i="2"/>
  <c r="F713" i="2"/>
  <c r="O713" i="2"/>
  <c r="X713" i="2"/>
  <c r="AG713" i="2"/>
  <c r="F714" i="2"/>
  <c r="O714" i="2"/>
  <c r="X714" i="2"/>
  <c r="AG714" i="2"/>
  <c r="E715" i="2"/>
  <c r="N715" i="2"/>
  <c r="W715" i="2"/>
  <c r="AG715" i="2"/>
  <c r="E716" i="2"/>
  <c r="N716" i="2"/>
  <c r="W716" i="2"/>
  <c r="AF716" i="2"/>
  <c r="AO716" i="2"/>
  <c r="M717" i="2"/>
  <c r="W717" i="2"/>
  <c r="AF717" i="2"/>
  <c r="AO717" i="2"/>
  <c r="M718" i="2"/>
  <c r="V718" i="2"/>
  <c r="AE718" i="2"/>
  <c r="AM718" i="2"/>
  <c r="J719" i="2"/>
  <c r="R719" i="2"/>
  <c r="Z719" i="2"/>
  <c r="AH719" i="2"/>
  <c r="E720" i="2"/>
  <c r="M720" i="2"/>
  <c r="U720" i="2"/>
  <c r="AC720" i="2"/>
  <c r="AK720" i="2"/>
  <c r="H721" i="2"/>
  <c r="P721" i="2"/>
  <c r="X721" i="2"/>
  <c r="AF721" i="2"/>
  <c r="AN721" i="2"/>
  <c r="K722" i="2"/>
  <c r="S722" i="2"/>
  <c r="AA722" i="2"/>
  <c r="AI722" i="2"/>
  <c r="F723" i="2"/>
  <c r="N723" i="2"/>
  <c r="V723" i="2"/>
  <c r="AD723" i="2"/>
  <c r="AL723" i="2"/>
  <c r="I724" i="2"/>
  <c r="Q724" i="2"/>
  <c r="Y724" i="2"/>
  <c r="AG724" i="2"/>
  <c r="AO724" i="2"/>
  <c r="L725" i="2"/>
  <c r="T725" i="2"/>
  <c r="AB725" i="2"/>
  <c r="AJ725" i="2"/>
  <c r="G726" i="2"/>
  <c r="O726" i="2"/>
  <c r="W726" i="2"/>
  <c r="AE726" i="2"/>
  <c r="AM726" i="2"/>
  <c r="J727" i="2"/>
  <c r="R727" i="2"/>
  <c r="Z727" i="2"/>
  <c r="AH727" i="2"/>
  <c r="E728" i="2"/>
  <c r="M728" i="2"/>
  <c r="U728" i="2"/>
  <c r="AC728" i="2"/>
  <c r="AK728" i="2"/>
  <c r="H729" i="2"/>
  <c r="P729" i="2"/>
  <c r="X729" i="2"/>
  <c r="AF729" i="2"/>
  <c r="AN729" i="2"/>
  <c r="K730" i="2"/>
  <c r="S730" i="2"/>
  <c r="AA730" i="2"/>
  <c r="AI730" i="2"/>
  <c r="F731" i="2"/>
  <c r="N731" i="2"/>
  <c r="V731" i="2"/>
  <c r="AD731" i="2"/>
  <c r="AL731" i="2"/>
  <c r="I732" i="2"/>
  <c r="Q732" i="2"/>
  <c r="Y732" i="2"/>
  <c r="AG732" i="2"/>
  <c r="AO732" i="2"/>
  <c r="L733" i="2"/>
  <c r="T733" i="2"/>
  <c r="AB733" i="2"/>
  <c r="AJ733" i="2"/>
  <c r="G734" i="2"/>
  <c r="O734" i="2"/>
  <c r="W734" i="2"/>
  <c r="AE734" i="2"/>
  <c r="AM734" i="2"/>
  <c r="J735" i="2"/>
  <c r="R735" i="2"/>
  <c r="Z735" i="2"/>
  <c r="AH735" i="2"/>
  <c r="E736" i="2"/>
  <c r="M736" i="2"/>
  <c r="U736" i="2"/>
  <c r="AC736" i="2"/>
  <c r="AK736" i="2"/>
  <c r="H737" i="2"/>
  <c r="P737" i="2"/>
  <c r="X737" i="2"/>
  <c r="AF737" i="2"/>
  <c r="AN737" i="2"/>
  <c r="K738" i="2"/>
  <c r="S738" i="2"/>
  <c r="AA738" i="2"/>
  <c r="AI738" i="2"/>
  <c r="F739" i="2"/>
  <c r="N739" i="2"/>
  <c r="V739" i="2"/>
  <c r="AD739" i="2"/>
  <c r="AL739" i="2"/>
  <c r="I740" i="2"/>
  <c r="Q740" i="2"/>
  <c r="Y740" i="2"/>
  <c r="AG740" i="2"/>
  <c r="AO740" i="2"/>
  <c r="L741" i="2"/>
  <c r="T741" i="2"/>
  <c r="AB741" i="2"/>
  <c r="AJ741" i="2"/>
  <c r="G742" i="2"/>
  <c r="O742" i="2"/>
  <c r="W742" i="2"/>
  <c r="AE742" i="2"/>
  <c r="AM742" i="2"/>
  <c r="J743" i="2"/>
  <c r="R743" i="2"/>
  <c r="Z743" i="2"/>
  <c r="AH743" i="2"/>
  <c r="E744" i="2"/>
  <c r="M744" i="2"/>
  <c r="U744" i="2"/>
  <c r="AC744" i="2"/>
  <c r="AK744" i="2"/>
  <c r="H745" i="2"/>
  <c r="P745" i="2"/>
  <c r="X745" i="2"/>
  <c r="AF745" i="2"/>
  <c r="AN745" i="2"/>
  <c r="K746" i="2"/>
  <c r="S746" i="2"/>
  <c r="AA746" i="2"/>
  <c r="AI746" i="2"/>
  <c r="F747" i="2"/>
  <c r="N747" i="2"/>
  <c r="V747" i="2"/>
  <c r="AD747" i="2"/>
  <c r="AL747" i="2"/>
  <c r="I748" i="2"/>
  <c r="Q748" i="2"/>
  <c r="Y748" i="2"/>
  <c r="AG748" i="2"/>
  <c r="AO748" i="2"/>
  <c r="L749" i="2"/>
  <c r="T749" i="2"/>
  <c r="AB749" i="2"/>
  <c r="AJ749" i="2"/>
  <c r="G750" i="2"/>
  <c r="O750" i="2"/>
  <c r="W750" i="2"/>
  <c r="AE750" i="2"/>
  <c r="AM750" i="2"/>
  <c r="J751" i="2"/>
  <c r="R751" i="2"/>
  <c r="Z751" i="2"/>
  <c r="AH751" i="2"/>
  <c r="E752" i="2"/>
  <c r="M752" i="2"/>
  <c r="U752" i="2"/>
  <c r="AC752" i="2"/>
  <c r="AK752" i="2"/>
  <c r="H753" i="2"/>
  <c r="P753" i="2"/>
  <c r="X753" i="2"/>
  <c r="AF753" i="2"/>
  <c r="AN753" i="2"/>
  <c r="K754" i="2"/>
  <c r="S754" i="2"/>
  <c r="AA754" i="2"/>
  <c r="AI754" i="2"/>
  <c r="F755" i="2"/>
  <c r="N755" i="2"/>
  <c r="V755" i="2"/>
  <c r="AD755" i="2"/>
  <c r="AL755" i="2"/>
  <c r="I756" i="2"/>
  <c r="Q756" i="2"/>
  <c r="Y756" i="2"/>
  <c r="AG756" i="2"/>
  <c r="AO756" i="2"/>
  <c r="L757" i="2"/>
  <c r="T757" i="2"/>
  <c r="AB757" i="2"/>
  <c r="AJ757" i="2"/>
  <c r="G758" i="2"/>
  <c r="O758" i="2"/>
  <c r="W758" i="2"/>
  <c r="AE758" i="2"/>
  <c r="AM758" i="2"/>
  <c r="J759" i="2"/>
  <c r="R759" i="2"/>
  <c r="Z759" i="2"/>
  <c r="AH759" i="2"/>
  <c r="E760" i="2"/>
  <c r="M760" i="2"/>
  <c r="U760" i="2"/>
  <c r="AC760" i="2"/>
  <c r="AK760" i="2"/>
  <c r="H761" i="2"/>
  <c r="P761" i="2"/>
  <c r="X761" i="2"/>
  <c r="AF761" i="2"/>
  <c r="AN761" i="2"/>
  <c r="K762" i="2"/>
  <c r="S762" i="2"/>
  <c r="AA762" i="2"/>
  <c r="AI762" i="2"/>
  <c r="F763" i="2"/>
  <c r="N763" i="2"/>
  <c r="V763" i="2"/>
  <c r="AD763" i="2"/>
  <c r="AL763" i="2"/>
  <c r="I764" i="2"/>
  <c r="Q764" i="2"/>
  <c r="Y764" i="2"/>
  <c r="AG764" i="2"/>
  <c r="AO764" i="2"/>
  <c r="L765" i="2"/>
  <c r="T765" i="2"/>
  <c r="AB765" i="2"/>
  <c r="AJ765" i="2"/>
  <c r="T619" i="2"/>
  <c r="AD647" i="2"/>
  <c r="AB653" i="2"/>
  <c r="Z657" i="2"/>
  <c r="K661" i="2"/>
  <c r="AB664" i="2"/>
  <c r="H668" i="2"/>
  <c r="Y671" i="2"/>
  <c r="I674" i="2"/>
  <c r="N675" i="2"/>
  <c r="U676" i="2"/>
  <c r="W677" i="2"/>
  <c r="V678" i="2"/>
  <c r="V679" i="2"/>
  <c r="U680" i="2"/>
  <c r="U681" i="2"/>
  <c r="T682" i="2"/>
  <c r="S683" i="2"/>
  <c r="N684" i="2"/>
  <c r="I685" i="2"/>
  <c r="AO685" i="2"/>
  <c r="AJ686" i="2"/>
  <c r="AE687" i="2"/>
  <c r="Z688" i="2"/>
  <c r="U689" i="2"/>
  <c r="P690" i="2"/>
  <c r="K691" i="2"/>
  <c r="F692" i="2"/>
  <c r="AL692" i="2"/>
  <c r="AG693" i="2"/>
  <c r="AB694" i="2"/>
  <c r="W695" i="2"/>
  <c r="R696" i="2"/>
  <c r="M697" i="2"/>
  <c r="H698" i="2"/>
  <c r="AN698" i="2"/>
  <c r="AI699" i="2"/>
  <c r="AD700" i="2"/>
  <c r="Y701" i="2"/>
  <c r="T702" i="2"/>
  <c r="O703" i="2"/>
  <c r="J704" i="2"/>
  <c r="AG704" i="2"/>
  <c r="L705" i="2"/>
  <c r="V705" i="2"/>
  <c r="AG705" i="2"/>
  <c r="G706" i="2"/>
  <c r="Q706" i="2"/>
  <c r="AB706" i="2"/>
  <c r="AM706" i="2"/>
  <c r="L707" i="2"/>
  <c r="W707" i="2"/>
  <c r="AH707" i="2"/>
  <c r="G708" i="2"/>
  <c r="R708" i="2"/>
  <c r="AB708" i="2"/>
  <c r="AK708" i="2"/>
  <c r="I709" i="2"/>
  <c r="R709" i="2"/>
  <c r="AA709" i="2"/>
  <c r="AJ709" i="2"/>
  <c r="H710" i="2"/>
  <c r="R710" i="2"/>
  <c r="AA710" i="2"/>
  <c r="AJ710" i="2"/>
  <c r="H711" i="2"/>
  <c r="Q711" i="2"/>
  <c r="Z711" i="2"/>
  <c r="AI711" i="2"/>
  <c r="H712" i="2"/>
  <c r="Q712" i="2"/>
  <c r="Z712" i="2"/>
  <c r="AI712" i="2"/>
  <c r="G713" i="2"/>
  <c r="P713" i="2"/>
  <c r="Y713" i="2"/>
  <c r="AI713" i="2"/>
  <c r="G714" i="2"/>
  <c r="P714" i="2"/>
  <c r="Y714" i="2"/>
  <c r="AH714" i="2"/>
  <c r="F715" i="2"/>
  <c r="O715" i="2"/>
  <c r="Y715" i="2"/>
  <c r="AH715" i="2"/>
  <c r="F716" i="2"/>
  <c r="O716" i="2"/>
  <c r="X716" i="2"/>
  <c r="AG716" i="2"/>
  <c r="E717" i="2"/>
  <c r="O717" i="2"/>
  <c r="X717" i="2"/>
  <c r="AG717" i="2"/>
  <c r="E718" i="2"/>
  <c r="N718" i="2"/>
  <c r="W718" i="2"/>
  <c r="AF718" i="2"/>
  <c r="AN718" i="2"/>
  <c r="K719" i="2"/>
  <c r="S719" i="2"/>
  <c r="AA719" i="2"/>
  <c r="AI719" i="2"/>
  <c r="F720" i="2"/>
  <c r="N720" i="2"/>
  <c r="V720" i="2"/>
  <c r="AD720" i="2"/>
  <c r="AL720" i="2"/>
  <c r="I721" i="2"/>
  <c r="Q721" i="2"/>
  <c r="Y721" i="2"/>
  <c r="AG721" i="2"/>
  <c r="AO721" i="2"/>
  <c r="L722" i="2"/>
  <c r="T722" i="2"/>
  <c r="AB722" i="2"/>
  <c r="AJ722" i="2"/>
  <c r="G723" i="2"/>
  <c r="O723" i="2"/>
  <c r="W723" i="2"/>
  <c r="AE723" i="2"/>
  <c r="AM723" i="2"/>
  <c r="J724" i="2"/>
  <c r="R724" i="2"/>
  <c r="Z724" i="2"/>
  <c r="AH724" i="2"/>
  <c r="E725" i="2"/>
  <c r="M725" i="2"/>
  <c r="U725" i="2"/>
  <c r="AC725" i="2"/>
  <c r="AK725" i="2"/>
  <c r="H726" i="2"/>
  <c r="P726" i="2"/>
  <c r="X726" i="2"/>
  <c r="AF726" i="2"/>
  <c r="AN726" i="2"/>
  <c r="K727" i="2"/>
  <c r="S727" i="2"/>
  <c r="AA727" i="2"/>
  <c r="AI727" i="2"/>
  <c r="F728" i="2"/>
  <c r="N728" i="2"/>
  <c r="V728" i="2"/>
  <c r="AD728" i="2"/>
  <c r="AL728" i="2"/>
  <c r="I729" i="2"/>
  <c r="Q729" i="2"/>
  <c r="Y729" i="2"/>
  <c r="AG729" i="2"/>
  <c r="AO729" i="2"/>
  <c r="L730" i="2"/>
  <c r="T730" i="2"/>
  <c r="AB730" i="2"/>
  <c r="AJ730" i="2"/>
  <c r="G731" i="2"/>
  <c r="O731" i="2"/>
  <c r="W731" i="2"/>
  <c r="AE731" i="2"/>
  <c r="AM731" i="2"/>
  <c r="J732" i="2"/>
  <c r="R732" i="2"/>
  <c r="Z732" i="2"/>
  <c r="AH732" i="2"/>
  <c r="E733" i="2"/>
  <c r="M733" i="2"/>
  <c r="U733" i="2"/>
  <c r="AC733" i="2"/>
  <c r="AK733" i="2"/>
  <c r="H734" i="2"/>
  <c r="P734" i="2"/>
  <c r="X734" i="2"/>
  <c r="AF734" i="2"/>
  <c r="AN734" i="2"/>
  <c r="K735" i="2"/>
  <c r="S735" i="2"/>
  <c r="AA735" i="2"/>
  <c r="AI735" i="2"/>
  <c r="F736" i="2"/>
  <c r="N736" i="2"/>
  <c r="V736" i="2"/>
  <c r="AD736" i="2"/>
  <c r="AL736" i="2"/>
  <c r="I737" i="2"/>
  <c r="Q737" i="2"/>
  <c r="Y737" i="2"/>
  <c r="AG737" i="2"/>
  <c r="AO737" i="2"/>
  <c r="L738" i="2"/>
  <c r="T738" i="2"/>
  <c r="AB738" i="2"/>
  <c r="AJ738" i="2"/>
  <c r="G739" i="2"/>
  <c r="O739" i="2"/>
  <c r="W739" i="2"/>
  <c r="AE739" i="2"/>
  <c r="AM739" i="2"/>
  <c r="J740" i="2"/>
  <c r="R740" i="2"/>
  <c r="Z740" i="2"/>
  <c r="AH740" i="2"/>
  <c r="E741" i="2"/>
  <c r="M741" i="2"/>
  <c r="U741" i="2"/>
  <c r="AC741" i="2"/>
  <c r="AK741" i="2"/>
  <c r="H742" i="2"/>
  <c r="P742" i="2"/>
  <c r="X742" i="2"/>
  <c r="AF742" i="2"/>
  <c r="AN742" i="2"/>
  <c r="K743" i="2"/>
  <c r="S743" i="2"/>
  <c r="AA743" i="2"/>
  <c r="AI743" i="2"/>
  <c r="F744" i="2"/>
  <c r="N744" i="2"/>
  <c r="V744" i="2"/>
  <c r="AD744" i="2"/>
  <c r="AL744" i="2"/>
  <c r="I745" i="2"/>
  <c r="Q745" i="2"/>
  <c r="Y745" i="2"/>
  <c r="AG745" i="2"/>
  <c r="AO745" i="2"/>
  <c r="L746" i="2"/>
  <c r="T746" i="2"/>
  <c r="AB746" i="2"/>
  <c r="AJ746" i="2"/>
  <c r="G747" i="2"/>
  <c r="O747" i="2"/>
  <c r="W747" i="2"/>
  <c r="AE747" i="2"/>
  <c r="AM747" i="2"/>
  <c r="J748" i="2"/>
  <c r="R748" i="2"/>
  <c r="Z748" i="2"/>
  <c r="AH748" i="2"/>
  <c r="E749" i="2"/>
  <c r="M749" i="2"/>
  <c r="U749" i="2"/>
  <c r="AC749" i="2"/>
  <c r="AK749" i="2"/>
  <c r="H750" i="2"/>
  <c r="P750" i="2"/>
  <c r="X750" i="2"/>
  <c r="AF750" i="2"/>
  <c r="AN750" i="2"/>
  <c r="K751" i="2"/>
  <c r="S751" i="2"/>
  <c r="AA751" i="2"/>
  <c r="AI751" i="2"/>
  <c r="F752" i="2"/>
  <c r="N752" i="2"/>
  <c r="V752" i="2"/>
  <c r="AD752" i="2"/>
  <c r="AL752" i="2"/>
  <c r="I753" i="2"/>
  <c r="Q753" i="2"/>
  <c r="Y753" i="2"/>
  <c r="AG753" i="2"/>
  <c r="AO753" i="2"/>
  <c r="L754" i="2"/>
  <c r="T754" i="2"/>
  <c r="AB754" i="2"/>
  <c r="AJ754" i="2"/>
  <c r="G755" i="2"/>
  <c r="O755" i="2"/>
  <c r="W755" i="2"/>
  <c r="AE755" i="2"/>
  <c r="AM755" i="2"/>
  <c r="J756" i="2"/>
  <c r="R756" i="2"/>
  <c r="Z756" i="2"/>
  <c r="AH756" i="2"/>
  <c r="E757" i="2"/>
  <c r="M757" i="2"/>
  <c r="U757" i="2"/>
  <c r="AC757" i="2"/>
  <c r="AK757" i="2"/>
  <c r="H758" i="2"/>
  <c r="P758" i="2"/>
  <c r="X758" i="2"/>
  <c r="AF758" i="2"/>
  <c r="AN758" i="2"/>
  <c r="K759" i="2"/>
  <c r="S759" i="2"/>
  <c r="AA759" i="2"/>
  <c r="AI759" i="2"/>
  <c r="F760" i="2"/>
  <c r="N760" i="2"/>
  <c r="V760" i="2"/>
  <c r="AD760" i="2"/>
  <c r="T625" i="2"/>
  <c r="U650" i="2"/>
  <c r="S654" i="2"/>
  <c r="Q658" i="2"/>
  <c r="AJ661" i="2"/>
  <c r="P665" i="2"/>
  <c r="AG668" i="2"/>
  <c r="M672" i="2"/>
  <c r="R674" i="2"/>
  <c r="W675" i="2"/>
  <c r="AD676" i="2"/>
  <c r="AE677" i="2"/>
  <c r="AD678" i="2"/>
  <c r="AD679" i="2"/>
  <c r="AC680" i="2"/>
  <c r="AC681" i="2"/>
  <c r="AB682" i="2"/>
  <c r="Z683" i="2"/>
  <c r="U684" i="2"/>
  <c r="P685" i="2"/>
  <c r="K686" i="2"/>
  <c r="F687" i="2"/>
  <c r="AL687" i="2"/>
  <c r="AG688" i="2"/>
  <c r="AB689" i="2"/>
  <c r="W690" i="2"/>
  <c r="R691" i="2"/>
  <c r="M692" i="2"/>
  <c r="H693" i="2"/>
  <c r="AN693" i="2"/>
  <c r="AI694" i="2"/>
  <c r="AD695" i="2"/>
  <c r="Y696" i="2"/>
  <c r="T697" i="2"/>
  <c r="O698" i="2"/>
  <c r="J699" i="2"/>
  <c r="E700" i="2"/>
  <c r="AK700" i="2"/>
  <c r="AF701" i="2"/>
  <c r="AA702" i="2"/>
  <c r="V703" i="2"/>
  <c r="Q704" i="2"/>
  <c r="AH704" i="2"/>
  <c r="M705" i="2"/>
  <c r="X705" i="2"/>
  <c r="AI705" i="2"/>
  <c r="H706" i="2"/>
  <c r="S706" i="2"/>
  <c r="AD706" i="2"/>
  <c r="AN706" i="2"/>
  <c r="N707" i="2"/>
  <c r="Y707" i="2"/>
  <c r="AI707" i="2"/>
  <c r="I708" i="2"/>
  <c r="T708" i="2"/>
  <c r="AC708" i="2"/>
  <c r="AL708" i="2"/>
  <c r="J709" i="2"/>
  <c r="S709" i="2"/>
  <c r="AB709" i="2"/>
  <c r="AK709" i="2"/>
  <c r="J710" i="2"/>
  <c r="S710" i="2"/>
  <c r="AB710" i="2"/>
  <c r="AK710" i="2"/>
  <c r="I711" i="2"/>
  <c r="R711" i="2"/>
  <c r="AA711" i="2"/>
  <c r="AK711" i="2"/>
  <c r="I712" i="2"/>
  <c r="R712" i="2"/>
  <c r="AA712" i="2"/>
  <c r="AJ712" i="2"/>
  <c r="H713" i="2"/>
  <c r="Q713" i="2"/>
  <c r="AA713" i="2"/>
  <c r="AJ713" i="2"/>
  <c r="H714" i="2"/>
  <c r="Q714" i="2"/>
  <c r="Z714" i="2"/>
  <c r="AI714" i="2"/>
  <c r="G715" i="2"/>
  <c r="Q715" i="2"/>
  <c r="Z715" i="2"/>
  <c r="AI715" i="2"/>
  <c r="G716" i="2"/>
  <c r="P716" i="2"/>
  <c r="Y716" i="2"/>
  <c r="AH716" i="2"/>
  <c r="G717" i="2"/>
  <c r="P717" i="2"/>
  <c r="Y717" i="2"/>
  <c r="AH717" i="2"/>
  <c r="F718" i="2"/>
  <c r="O718" i="2"/>
  <c r="X718" i="2"/>
  <c r="AG718" i="2"/>
  <c r="AO718" i="2"/>
  <c r="L719" i="2"/>
  <c r="T719" i="2"/>
  <c r="AB719" i="2"/>
  <c r="AJ719" i="2"/>
  <c r="G720" i="2"/>
  <c r="O720" i="2"/>
  <c r="W720" i="2"/>
  <c r="AE720" i="2"/>
  <c r="AM720" i="2"/>
  <c r="J721" i="2"/>
  <c r="R721" i="2"/>
  <c r="Z721" i="2"/>
  <c r="AH721" i="2"/>
  <c r="E722" i="2"/>
  <c r="M722" i="2"/>
  <c r="U722" i="2"/>
  <c r="AC722" i="2"/>
  <c r="AK722" i="2"/>
  <c r="H723" i="2"/>
  <c r="P723" i="2"/>
  <c r="X723" i="2"/>
  <c r="AF723" i="2"/>
  <c r="AN723" i="2"/>
  <c r="K724" i="2"/>
  <c r="S724" i="2"/>
  <c r="AA724" i="2"/>
  <c r="AI724" i="2"/>
  <c r="F725" i="2"/>
  <c r="N725" i="2"/>
  <c r="V725" i="2"/>
  <c r="AD725" i="2"/>
  <c r="AL725" i="2"/>
  <c r="I726" i="2"/>
  <c r="Q726" i="2"/>
  <c r="Y726" i="2"/>
  <c r="AG726" i="2"/>
  <c r="AO726" i="2"/>
  <c r="L727" i="2"/>
  <c r="T727" i="2"/>
  <c r="AB727" i="2"/>
  <c r="AJ727" i="2"/>
  <c r="G728" i="2"/>
  <c r="O728" i="2"/>
  <c r="W728" i="2"/>
  <c r="AE728" i="2"/>
  <c r="AM728" i="2"/>
  <c r="J729" i="2"/>
  <c r="R729" i="2"/>
  <c r="Z729" i="2"/>
  <c r="AH729" i="2"/>
  <c r="E730" i="2"/>
  <c r="M730" i="2"/>
  <c r="U730" i="2"/>
  <c r="AC730" i="2"/>
  <c r="AK730" i="2"/>
  <c r="H731" i="2"/>
  <c r="P731" i="2"/>
  <c r="X731" i="2"/>
  <c r="AF731" i="2"/>
  <c r="AN731" i="2"/>
  <c r="K732" i="2"/>
  <c r="S732" i="2"/>
  <c r="AA732" i="2"/>
  <c r="AI732" i="2"/>
  <c r="F733" i="2"/>
  <c r="N733" i="2"/>
  <c r="V733" i="2"/>
  <c r="AD733" i="2"/>
  <c r="AL733" i="2"/>
  <c r="I734" i="2"/>
  <c r="Q734" i="2"/>
  <c r="Y734" i="2"/>
  <c r="AG734" i="2"/>
  <c r="AO734" i="2"/>
  <c r="L735" i="2"/>
  <c r="T735" i="2"/>
  <c r="AB735" i="2"/>
  <c r="AJ735" i="2"/>
  <c r="G736" i="2"/>
  <c r="O736" i="2"/>
  <c r="W736" i="2"/>
  <c r="AE736" i="2"/>
  <c r="AM736" i="2"/>
  <c r="J737" i="2"/>
  <c r="R737" i="2"/>
  <c r="Z737" i="2"/>
  <c r="AH737" i="2"/>
  <c r="E738" i="2"/>
  <c r="M738" i="2"/>
  <c r="U738" i="2"/>
  <c r="AC738" i="2"/>
  <c r="AK738" i="2"/>
  <c r="H739" i="2"/>
  <c r="P739" i="2"/>
  <c r="X739" i="2"/>
  <c r="AF739" i="2"/>
  <c r="AN739" i="2"/>
  <c r="K740" i="2"/>
  <c r="S740" i="2"/>
  <c r="AA740" i="2"/>
  <c r="AI740" i="2"/>
  <c r="F741" i="2"/>
  <c r="N741" i="2"/>
  <c r="V741" i="2"/>
  <c r="AD741" i="2"/>
  <c r="AL741" i="2"/>
  <c r="I742" i="2"/>
  <c r="Q742" i="2"/>
  <c r="Y742" i="2"/>
  <c r="AG742" i="2"/>
  <c r="AO742" i="2"/>
  <c r="L743" i="2"/>
  <c r="T743" i="2"/>
  <c r="AB743" i="2"/>
  <c r="AJ743" i="2"/>
  <c r="G744" i="2"/>
  <c r="O744" i="2"/>
  <c r="W744" i="2"/>
  <c r="AE744" i="2"/>
  <c r="AM744" i="2"/>
  <c r="J745" i="2"/>
  <c r="R745" i="2"/>
  <c r="Z745" i="2"/>
  <c r="AH745" i="2"/>
  <c r="E746" i="2"/>
  <c r="M746" i="2"/>
  <c r="U746" i="2"/>
  <c r="AC746" i="2"/>
  <c r="AK746" i="2"/>
  <c r="H747" i="2"/>
  <c r="P747" i="2"/>
  <c r="X747" i="2"/>
  <c r="AF747" i="2"/>
  <c r="AN747" i="2"/>
  <c r="K748" i="2"/>
  <c r="S748" i="2"/>
  <c r="AA748" i="2"/>
  <c r="AI748" i="2"/>
  <c r="F749" i="2"/>
  <c r="N749" i="2"/>
  <c r="V749" i="2"/>
  <c r="AD749" i="2"/>
  <c r="AL749" i="2"/>
  <c r="I750" i="2"/>
  <c r="Q750" i="2"/>
  <c r="Y750" i="2"/>
  <c r="AG750" i="2"/>
  <c r="AO750" i="2"/>
  <c r="L751" i="2"/>
  <c r="T751" i="2"/>
  <c r="AB751" i="2"/>
  <c r="AJ751" i="2"/>
  <c r="G752" i="2"/>
  <c r="O752" i="2"/>
  <c r="W752" i="2"/>
  <c r="AE752" i="2"/>
  <c r="AM752" i="2"/>
  <c r="J753" i="2"/>
  <c r="R753" i="2"/>
  <c r="Z753" i="2"/>
  <c r="AH753" i="2"/>
  <c r="E754" i="2"/>
  <c r="M754" i="2"/>
  <c r="U754" i="2"/>
  <c r="AC754" i="2"/>
  <c r="AK754" i="2"/>
  <c r="H755" i="2"/>
  <c r="P755" i="2"/>
  <c r="X755" i="2"/>
  <c r="AF755" i="2"/>
  <c r="AN755" i="2"/>
  <c r="K756" i="2"/>
  <c r="S756" i="2"/>
  <c r="AA756" i="2"/>
  <c r="AI756" i="2"/>
  <c r="F757" i="2"/>
  <c r="N757" i="2"/>
  <c r="V757" i="2"/>
  <c r="AD757" i="2"/>
  <c r="AL757" i="2"/>
  <c r="I758" i="2"/>
  <c r="Q758" i="2"/>
  <c r="Y758" i="2"/>
  <c r="AG758" i="2"/>
  <c r="AO758" i="2"/>
  <c r="L759" i="2"/>
  <c r="T759" i="2"/>
  <c r="AB759" i="2"/>
  <c r="AJ759" i="2"/>
  <c r="G760" i="2"/>
  <c r="O760" i="2"/>
  <c r="W760" i="2"/>
  <c r="AE760" i="2"/>
  <c r="AM760" i="2"/>
  <c r="J761" i="2"/>
  <c r="R761" i="2"/>
  <c r="Z761" i="2"/>
  <c r="AH761" i="2"/>
  <c r="E762" i="2"/>
  <c r="M762" i="2"/>
  <c r="U762" i="2"/>
  <c r="AC762" i="2"/>
  <c r="AK762" i="2"/>
  <c r="H763" i="2"/>
  <c r="P763" i="2"/>
  <c r="X763" i="2"/>
  <c r="AF763" i="2"/>
  <c r="AN763" i="2"/>
  <c r="K764" i="2"/>
  <c r="S764" i="2"/>
  <c r="AA764" i="2"/>
  <c r="AI764" i="2"/>
  <c r="F765" i="2"/>
  <c r="N765" i="2"/>
  <c r="V765" i="2"/>
  <c r="AD765" i="2"/>
  <c r="AL765" i="2"/>
  <c r="I766" i="2"/>
  <c r="Q766" i="2"/>
  <c r="Y766" i="2"/>
  <c r="AG766" i="2"/>
  <c r="AO766" i="2"/>
  <c r="L767" i="2"/>
  <c r="T767" i="2"/>
  <c r="AB767" i="2"/>
  <c r="AM626" i="2"/>
  <c r="AC650" i="2"/>
  <c r="AA654" i="2"/>
  <c r="Y658" i="2"/>
  <c r="F662" i="2"/>
  <c r="W665" i="2"/>
  <c r="AN668" i="2"/>
  <c r="T672" i="2"/>
  <c r="S674" i="2"/>
  <c r="Z675" i="2"/>
  <c r="AE676" i="2"/>
  <c r="AF677" i="2"/>
  <c r="AE678" i="2"/>
  <c r="AE679" i="2"/>
  <c r="AD680" i="2"/>
  <c r="AD681" i="2"/>
  <c r="AD682" i="2"/>
  <c r="AA683" i="2"/>
  <c r="V684" i="2"/>
  <c r="Q685" i="2"/>
  <c r="L686" i="2"/>
  <c r="G687" i="2"/>
  <c r="AM687" i="2"/>
  <c r="AH688" i="2"/>
  <c r="AC689" i="2"/>
  <c r="X690" i="2"/>
  <c r="S691" i="2"/>
  <c r="N692" i="2"/>
  <c r="I693" i="2"/>
  <c r="AO693" i="2"/>
  <c r="AJ694" i="2"/>
  <c r="AE695" i="2"/>
  <c r="Z696" i="2"/>
  <c r="U697" i="2"/>
  <c r="P698" i="2"/>
  <c r="K699" i="2"/>
  <c r="F700" i="2"/>
  <c r="AL700" i="2"/>
  <c r="AG701" i="2"/>
  <c r="AB702" i="2"/>
  <c r="W703" i="2"/>
  <c r="R704" i="2"/>
  <c r="AI704" i="2"/>
  <c r="N705" i="2"/>
  <c r="Y705" i="2"/>
  <c r="AJ705" i="2"/>
  <c r="I706" i="2"/>
  <c r="T706" i="2"/>
  <c r="AE706" i="2"/>
  <c r="AO706" i="2"/>
  <c r="O707" i="2"/>
  <c r="Z707" i="2"/>
  <c r="AJ707" i="2"/>
  <c r="J708" i="2"/>
  <c r="U708" i="2"/>
  <c r="AD708" i="2"/>
  <c r="AM708" i="2"/>
  <c r="K709" i="2"/>
  <c r="T709" i="2"/>
  <c r="AC709" i="2"/>
  <c r="AM709" i="2"/>
  <c r="K710" i="2"/>
  <c r="T710" i="2"/>
  <c r="AC710" i="2"/>
  <c r="AL710" i="2"/>
  <c r="J711" i="2"/>
  <c r="S711" i="2"/>
  <c r="AC711" i="2"/>
  <c r="AL711" i="2"/>
  <c r="J712" i="2"/>
  <c r="S712" i="2"/>
  <c r="AB712" i="2"/>
  <c r="AK712" i="2"/>
  <c r="I713" i="2"/>
  <c r="S713" i="2"/>
  <c r="AB713" i="2"/>
  <c r="AK713" i="2"/>
  <c r="I714" i="2"/>
  <c r="R714" i="2"/>
  <c r="AA714" i="2"/>
  <c r="AJ714" i="2"/>
  <c r="I715" i="2"/>
  <c r="R715" i="2"/>
  <c r="AA715" i="2"/>
  <c r="AJ715" i="2"/>
  <c r="H716" i="2"/>
  <c r="Q716" i="2"/>
  <c r="Z716" i="2"/>
  <c r="AJ716" i="2"/>
  <c r="H717" i="2"/>
  <c r="Q717" i="2"/>
  <c r="Z717" i="2"/>
  <c r="AI717" i="2"/>
  <c r="G718" i="2"/>
  <c r="P718" i="2"/>
  <c r="Z718" i="2"/>
  <c r="AH718" i="2"/>
  <c r="E719" i="2"/>
  <c r="M719" i="2"/>
  <c r="U719" i="2"/>
  <c r="AC719" i="2"/>
  <c r="AK719" i="2"/>
  <c r="H720" i="2"/>
  <c r="P720" i="2"/>
  <c r="X720" i="2"/>
  <c r="AF720" i="2"/>
  <c r="AN720" i="2"/>
  <c r="K721" i="2"/>
  <c r="S721" i="2"/>
  <c r="AA721" i="2"/>
  <c r="AI721" i="2"/>
  <c r="F722" i="2"/>
  <c r="N722" i="2"/>
  <c r="V722" i="2"/>
  <c r="AD722" i="2"/>
  <c r="AL722" i="2"/>
  <c r="I723" i="2"/>
  <c r="Q723" i="2"/>
  <c r="Y723" i="2"/>
  <c r="AG723" i="2"/>
  <c r="AO723" i="2"/>
  <c r="L724" i="2"/>
  <c r="T724" i="2"/>
  <c r="AB724" i="2"/>
  <c r="AJ724" i="2"/>
  <c r="G725" i="2"/>
  <c r="O725" i="2"/>
  <c r="W725" i="2"/>
  <c r="AE725" i="2"/>
  <c r="AM725" i="2"/>
  <c r="J726" i="2"/>
  <c r="R726" i="2"/>
  <c r="Z726" i="2"/>
  <c r="AH726" i="2"/>
  <c r="E727" i="2"/>
  <c r="M727" i="2"/>
  <c r="U727" i="2"/>
  <c r="AC727" i="2"/>
  <c r="AK727" i="2"/>
  <c r="H728" i="2"/>
  <c r="P728" i="2"/>
  <c r="X728" i="2"/>
  <c r="AF728" i="2"/>
  <c r="AN728" i="2"/>
  <c r="K729" i="2"/>
  <c r="S729" i="2"/>
  <c r="AA729" i="2"/>
  <c r="AI729" i="2"/>
  <c r="F730" i="2"/>
  <c r="N730" i="2"/>
  <c r="V730" i="2"/>
  <c r="AD730" i="2"/>
  <c r="AL730" i="2"/>
  <c r="I731" i="2"/>
  <c r="Q731" i="2"/>
  <c r="Y731" i="2"/>
  <c r="AG731" i="2"/>
  <c r="AO731" i="2"/>
  <c r="L732" i="2"/>
  <c r="T732" i="2"/>
  <c r="AB732" i="2"/>
  <c r="AJ732" i="2"/>
  <c r="G733" i="2"/>
  <c r="O733" i="2"/>
  <c r="W733" i="2"/>
  <c r="AE733" i="2"/>
  <c r="AM733" i="2"/>
  <c r="J734" i="2"/>
  <c r="R734" i="2"/>
  <c r="Z734" i="2"/>
  <c r="AH734" i="2"/>
  <c r="E735" i="2"/>
  <c r="M735" i="2"/>
  <c r="U735" i="2"/>
  <c r="AC735" i="2"/>
  <c r="AK735" i="2"/>
  <c r="H736" i="2"/>
  <c r="P736" i="2"/>
  <c r="X736" i="2"/>
  <c r="AF736" i="2"/>
  <c r="AN736" i="2"/>
  <c r="K737" i="2"/>
  <c r="S737" i="2"/>
  <c r="AA737" i="2"/>
  <c r="AI737" i="2"/>
  <c r="F738" i="2"/>
  <c r="N738" i="2"/>
  <c r="V738" i="2"/>
  <c r="AD738" i="2"/>
  <c r="AL738" i="2"/>
  <c r="I739" i="2"/>
  <c r="Q739" i="2"/>
  <c r="Y739" i="2"/>
  <c r="AG739" i="2"/>
  <c r="AO739" i="2"/>
  <c r="L740" i="2"/>
  <c r="T740" i="2"/>
  <c r="AB740" i="2"/>
  <c r="AJ740" i="2"/>
  <c r="G741" i="2"/>
  <c r="O741" i="2"/>
  <c r="W741" i="2"/>
  <c r="AE741" i="2"/>
  <c r="AM741" i="2"/>
  <c r="J742" i="2"/>
  <c r="R742" i="2"/>
  <c r="Z742" i="2"/>
  <c r="AH742" i="2"/>
  <c r="E743" i="2"/>
  <c r="M743" i="2"/>
  <c r="U743" i="2"/>
  <c r="AC743" i="2"/>
  <c r="AK743" i="2"/>
  <c r="H744" i="2"/>
  <c r="P744" i="2"/>
  <c r="X744" i="2"/>
  <c r="AF744" i="2"/>
  <c r="AN744" i="2"/>
  <c r="K745" i="2"/>
  <c r="S745" i="2"/>
  <c r="AA745" i="2"/>
  <c r="AI745" i="2"/>
  <c r="F746" i="2"/>
  <c r="N746" i="2"/>
  <c r="V746" i="2"/>
  <c r="AD746" i="2"/>
  <c r="AL746" i="2"/>
  <c r="I747" i="2"/>
  <c r="Q747" i="2"/>
  <c r="Y747" i="2"/>
  <c r="AG747" i="2"/>
  <c r="AO747" i="2"/>
  <c r="L748" i="2"/>
  <c r="T748" i="2"/>
  <c r="AB748" i="2"/>
  <c r="AJ748" i="2"/>
  <c r="G749" i="2"/>
  <c r="O749" i="2"/>
  <c r="W749" i="2"/>
  <c r="AE749" i="2"/>
  <c r="AM749" i="2"/>
  <c r="J750" i="2"/>
  <c r="R750" i="2"/>
  <c r="Z750" i="2"/>
  <c r="AH750" i="2"/>
  <c r="E751" i="2"/>
  <c r="M751" i="2"/>
  <c r="U751" i="2"/>
  <c r="AC751" i="2"/>
  <c r="AK751" i="2"/>
  <c r="H752" i="2"/>
  <c r="P752" i="2"/>
  <c r="X752" i="2"/>
  <c r="AF752" i="2"/>
  <c r="AN752" i="2"/>
  <c r="K753" i="2"/>
  <c r="S753" i="2"/>
  <c r="AA753" i="2"/>
  <c r="AI753" i="2"/>
  <c r="F754" i="2"/>
  <c r="N754" i="2"/>
  <c r="V754" i="2"/>
  <c r="AD754" i="2"/>
  <c r="AL754" i="2"/>
  <c r="I755" i="2"/>
  <c r="Q755" i="2"/>
  <c r="Y755" i="2"/>
  <c r="AG755" i="2"/>
  <c r="AO755" i="2"/>
  <c r="L756" i="2"/>
  <c r="T756" i="2"/>
  <c r="AB756" i="2"/>
  <c r="AJ756" i="2"/>
  <c r="G757" i="2"/>
  <c r="O757" i="2"/>
  <c r="W757" i="2"/>
  <c r="AE757" i="2"/>
  <c r="AM757" i="2"/>
  <c r="J758" i="2"/>
  <c r="R758" i="2"/>
  <c r="Z758" i="2"/>
  <c r="AH758" i="2"/>
  <c r="E759" i="2"/>
  <c r="M759" i="2"/>
  <c r="U759" i="2"/>
  <c r="AC759" i="2"/>
  <c r="AK759" i="2"/>
  <c r="H760" i="2"/>
  <c r="P760" i="2"/>
  <c r="X760" i="2"/>
  <c r="AF760" i="2"/>
  <c r="AN760" i="2"/>
  <c r="K761" i="2"/>
  <c r="S761" i="2"/>
  <c r="AA761" i="2"/>
  <c r="AI761" i="2"/>
  <c r="F762" i="2"/>
  <c r="N762" i="2"/>
  <c r="V762" i="2"/>
  <c r="AD762" i="2"/>
  <c r="AL762" i="2"/>
  <c r="I763" i="2"/>
  <c r="Q763" i="2"/>
  <c r="Y763" i="2"/>
  <c r="AG763" i="2"/>
  <c r="AO763" i="2"/>
  <c r="L764" i="2"/>
  <c r="T764" i="2"/>
  <c r="AB764" i="2"/>
  <c r="AJ764" i="2"/>
  <c r="G765" i="2"/>
  <c r="O765" i="2"/>
  <c r="W765" i="2"/>
  <c r="AE765" i="2"/>
  <c r="AM765" i="2"/>
  <c r="J766" i="2"/>
  <c r="R766" i="2"/>
  <c r="Z766" i="2"/>
  <c r="AH766" i="2"/>
  <c r="E767" i="2"/>
  <c r="M767" i="2"/>
  <c r="U767" i="2"/>
  <c r="AC767" i="2"/>
  <c r="AK767" i="2"/>
  <c r="H768" i="2"/>
  <c r="Q632" i="2"/>
  <c r="T651" i="2"/>
  <c r="S655" i="2"/>
  <c r="N659" i="2"/>
  <c r="AE662" i="2"/>
  <c r="K666" i="2"/>
  <c r="AB669" i="2"/>
  <c r="H673" i="2"/>
  <c r="AB674" i="2"/>
  <c r="AI675" i="2"/>
  <c r="AN676" i="2"/>
  <c r="AN677" i="2"/>
  <c r="AM678" i="2"/>
  <c r="AM679" i="2"/>
  <c r="AL680" i="2"/>
  <c r="AL681" i="2"/>
  <c r="AL682" i="2"/>
  <c r="AH683" i="2"/>
  <c r="AC684" i="2"/>
  <c r="X685" i="2"/>
  <c r="S686" i="2"/>
  <c r="N687" i="2"/>
  <c r="I688" i="2"/>
  <c r="AO688" i="2"/>
  <c r="AJ689" i="2"/>
  <c r="AE690" i="2"/>
  <c r="Z691" i="2"/>
  <c r="U692" i="2"/>
  <c r="P693" i="2"/>
  <c r="K694" i="2"/>
  <c r="F695" i="2"/>
  <c r="AL695" i="2"/>
  <c r="AG696" i="2"/>
  <c r="AB697" i="2"/>
  <c r="W698" i="2"/>
  <c r="R699" i="2"/>
  <c r="M700" i="2"/>
  <c r="H701" i="2"/>
  <c r="AN701" i="2"/>
  <c r="AI702" i="2"/>
  <c r="AD703" i="2"/>
  <c r="U704" i="2"/>
  <c r="AK704" i="2"/>
  <c r="P705" i="2"/>
  <c r="AA705" i="2"/>
  <c r="AK705" i="2"/>
  <c r="K706" i="2"/>
  <c r="V706" i="2"/>
  <c r="AF706" i="2"/>
  <c r="F707" i="2"/>
  <c r="Q707" i="2"/>
  <c r="AA707" i="2"/>
  <c r="AL707" i="2"/>
  <c r="L708" i="2"/>
  <c r="V708" i="2"/>
  <c r="AE708" i="2"/>
  <c r="AN708" i="2"/>
  <c r="L709" i="2"/>
  <c r="U709" i="2"/>
  <c r="AE709" i="2"/>
  <c r="AN709" i="2"/>
  <c r="L710" i="2"/>
  <c r="U710" i="2"/>
  <c r="AD710" i="2"/>
  <c r="AM710" i="2"/>
  <c r="K711" i="2"/>
  <c r="U711" i="2"/>
  <c r="AD711" i="2"/>
  <c r="AM711" i="2"/>
  <c r="K712" i="2"/>
  <c r="T712" i="2"/>
  <c r="AC712" i="2"/>
  <c r="AL712" i="2"/>
  <c r="K713" i="2"/>
  <c r="T713" i="2"/>
  <c r="AC713" i="2"/>
  <c r="AL713" i="2"/>
  <c r="J714" i="2"/>
  <c r="S714" i="2"/>
  <c r="AB714" i="2"/>
  <c r="AL714" i="2"/>
  <c r="J715" i="2"/>
  <c r="S715" i="2"/>
  <c r="AB715" i="2"/>
  <c r="AK715" i="2"/>
  <c r="I716" i="2"/>
  <c r="R716" i="2"/>
  <c r="AB716" i="2"/>
  <c r="AK716" i="2"/>
  <c r="I717" i="2"/>
  <c r="R717" i="2"/>
  <c r="AA717" i="2"/>
  <c r="AJ717" i="2"/>
  <c r="H718" i="2"/>
  <c r="R718" i="2"/>
  <c r="AA718" i="2"/>
  <c r="AI718" i="2"/>
  <c r="F719" i="2"/>
  <c r="N719" i="2"/>
  <c r="V719" i="2"/>
  <c r="AD719" i="2"/>
  <c r="AL719" i="2"/>
  <c r="I720" i="2"/>
  <c r="Q720" i="2"/>
  <c r="Y720" i="2"/>
  <c r="AG720" i="2"/>
  <c r="AO720" i="2"/>
  <c r="L721" i="2"/>
  <c r="T721" i="2"/>
  <c r="AB721" i="2"/>
  <c r="AJ721" i="2"/>
  <c r="G722" i="2"/>
  <c r="O722" i="2"/>
  <c r="W722" i="2"/>
  <c r="AE722" i="2"/>
  <c r="AM722" i="2"/>
  <c r="J723" i="2"/>
  <c r="R723" i="2"/>
  <c r="Z723" i="2"/>
  <c r="AH723" i="2"/>
  <c r="E724" i="2"/>
  <c r="M724" i="2"/>
  <c r="U724" i="2"/>
  <c r="AC724" i="2"/>
  <c r="AK724" i="2"/>
  <c r="H725" i="2"/>
  <c r="P725" i="2"/>
  <c r="X725" i="2"/>
  <c r="AF725" i="2"/>
  <c r="AN725" i="2"/>
  <c r="K726" i="2"/>
  <c r="S726" i="2"/>
  <c r="AA726" i="2"/>
  <c r="AI726" i="2"/>
  <c r="F727" i="2"/>
  <c r="N727" i="2"/>
  <c r="V727" i="2"/>
  <c r="AD727" i="2"/>
  <c r="AL727" i="2"/>
  <c r="I728" i="2"/>
  <c r="Q728" i="2"/>
  <c r="Y728" i="2"/>
  <c r="AG728" i="2"/>
  <c r="AO728" i="2"/>
  <c r="L729" i="2"/>
  <c r="T729" i="2"/>
  <c r="AB729" i="2"/>
  <c r="AJ729" i="2"/>
  <c r="G730" i="2"/>
  <c r="O730" i="2"/>
  <c r="W730" i="2"/>
  <c r="AE730" i="2"/>
  <c r="AM730" i="2"/>
  <c r="J731" i="2"/>
  <c r="R731" i="2"/>
  <c r="Z731" i="2"/>
  <c r="AH731" i="2"/>
  <c r="E732" i="2"/>
  <c r="M732" i="2"/>
  <c r="U732" i="2"/>
  <c r="AC732" i="2"/>
  <c r="AK732" i="2"/>
  <c r="H733" i="2"/>
  <c r="P733" i="2"/>
  <c r="X733" i="2"/>
  <c r="AF733" i="2"/>
  <c r="AN733" i="2"/>
  <c r="K734" i="2"/>
  <c r="S734" i="2"/>
  <c r="AA734" i="2"/>
  <c r="AI734" i="2"/>
  <c r="F735" i="2"/>
  <c r="N735" i="2"/>
  <c r="V735" i="2"/>
  <c r="AD735" i="2"/>
  <c r="AL735" i="2"/>
  <c r="I736" i="2"/>
  <c r="Q736" i="2"/>
  <c r="Y736" i="2"/>
  <c r="AG736" i="2"/>
  <c r="AO736" i="2"/>
  <c r="L737" i="2"/>
  <c r="T737" i="2"/>
  <c r="AB737" i="2"/>
  <c r="AJ737" i="2"/>
  <c r="G738" i="2"/>
  <c r="O738" i="2"/>
  <c r="W738" i="2"/>
  <c r="AE738" i="2"/>
  <c r="AM738" i="2"/>
  <c r="J739" i="2"/>
  <c r="R739" i="2"/>
  <c r="Z739" i="2"/>
  <c r="AH739" i="2"/>
  <c r="E740" i="2"/>
  <c r="M740" i="2"/>
  <c r="U740" i="2"/>
  <c r="AC740" i="2"/>
  <c r="AK740" i="2"/>
  <c r="H741" i="2"/>
  <c r="P741" i="2"/>
  <c r="X741" i="2"/>
  <c r="AF741" i="2"/>
  <c r="AN741" i="2"/>
  <c r="K742" i="2"/>
  <c r="S742" i="2"/>
  <c r="AA742" i="2"/>
  <c r="AI742" i="2"/>
  <c r="F743" i="2"/>
  <c r="N743" i="2"/>
  <c r="V743" i="2"/>
  <c r="AD743" i="2"/>
  <c r="AL743" i="2"/>
  <c r="I744" i="2"/>
  <c r="Q744" i="2"/>
  <c r="Y744" i="2"/>
  <c r="AG744" i="2"/>
  <c r="AO744" i="2"/>
  <c r="L745" i="2"/>
  <c r="T745" i="2"/>
  <c r="AB745" i="2"/>
  <c r="AJ745" i="2"/>
  <c r="G746" i="2"/>
  <c r="O746" i="2"/>
  <c r="W746" i="2"/>
  <c r="AE746" i="2"/>
  <c r="AM746" i="2"/>
  <c r="J747" i="2"/>
  <c r="R747" i="2"/>
  <c r="Z747" i="2"/>
  <c r="AH747" i="2"/>
  <c r="E748" i="2"/>
  <c r="M748" i="2"/>
  <c r="U748" i="2"/>
  <c r="AC748" i="2"/>
  <c r="AK748" i="2"/>
  <c r="H749" i="2"/>
  <c r="P749" i="2"/>
  <c r="X749" i="2"/>
  <c r="AF749" i="2"/>
  <c r="AN749" i="2"/>
  <c r="K750" i="2"/>
  <c r="S750" i="2"/>
  <c r="AA750" i="2"/>
  <c r="AI750" i="2"/>
  <c r="F751" i="2"/>
  <c r="N751" i="2"/>
  <c r="V751" i="2"/>
  <c r="AD751" i="2"/>
  <c r="AL751" i="2"/>
  <c r="I752" i="2"/>
  <c r="Q752" i="2"/>
  <c r="Y752" i="2"/>
  <c r="AG752" i="2"/>
  <c r="AO752" i="2"/>
  <c r="L753" i="2"/>
  <c r="T753" i="2"/>
  <c r="AB753" i="2"/>
  <c r="AJ753" i="2"/>
  <c r="G754" i="2"/>
  <c r="O754" i="2"/>
  <c r="W754" i="2"/>
  <c r="AE754" i="2"/>
  <c r="AM754" i="2"/>
  <c r="J755" i="2"/>
  <c r="R755" i="2"/>
  <c r="Z755" i="2"/>
  <c r="AH755" i="2"/>
  <c r="E756" i="2"/>
  <c r="M756" i="2"/>
  <c r="U756" i="2"/>
  <c r="AC756" i="2"/>
  <c r="AK756" i="2"/>
  <c r="H757" i="2"/>
  <c r="P757" i="2"/>
  <c r="X757" i="2"/>
  <c r="AF757" i="2"/>
  <c r="AN757" i="2"/>
  <c r="K758" i="2"/>
  <c r="S758" i="2"/>
  <c r="AA758" i="2"/>
  <c r="AI758" i="2"/>
  <c r="F759" i="2"/>
  <c r="N759" i="2"/>
  <c r="V759" i="2"/>
  <c r="AD759" i="2"/>
  <c r="AL759" i="2"/>
  <c r="I760" i="2"/>
  <c r="Q760" i="2"/>
  <c r="Y760" i="2"/>
  <c r="AG760" i="2"/>
  <c r="AO760" i="2"/>
  <c r="L761" i="2"/>
  <c r="T761" i="2"/>
  <c r="AB761" i="2"/>
  <c r="AJ761" i="2"/>
  <c r="G762" i="2"/>
  <c r="O762" i="2"/>
  <c r="W762" i="2"/>
  <c r="AE762" i="2"/>
  <c r="AM762" i="2"/>
  <c r="J763" i="2"/>
  <c r="R763" i="2"/>
  <c r="Z763" i="2"/>
  <c r="AH763" i="2"/>
  <c r="E764" i="2"/>
  <c r="M764" i="2"/>
  <c r="U764" i="2"/>
  <c r="AC764" i="2"/>
  <c r="AK764" i="2"/>
  <c r="H765" i="2"/>
  <c r="P765" i="2"/>
  <c r="X765" i="2"/>
  <c r="AF765" i="2"/>
  <c r="AN765" i="2"/>
  <c r="AJ633" i="2"/>
  <c r="AB651" i="2"/>
  <c r="AA655" i="2"/>
  <c r="U659" i="2"/>
  <c r="AL662" i="2"/>
  <c r="R666" i="2"/>
  <c r="AI669" i="2"/>
  <c r="O673" i="2"/>
  <c r="AE674" i="2"/>
  <c r="AJ675" i="2"/>
  <c r="AO676" i="2"/>
  <c r="AO677" i="2"/>
  <c r="AN678" i="2"/>
  <c r="AN679" i="2"/>
  <c r="AN680" i="2"/>
  <c r="AM681" i="2"/>
  <c r="AM682" i="2"/>
  <c r="AI683" i="2"/>
  <c r="AD684" i="2"/>
  <c r="Y685" i="2"/>
  <c r="T686" i="2"/>
  <c r="O687" i="2"/>
  <c r="J688" i="2"/>
  <c r="E689" i="2"/>
  <c r="AK689" i="2"/>
  <c r="AF690" i="2"/>
  <c r="AA691" i="2"/>
  <c r="V692" i="2"/>
  <c r="Q693" i="2"/>
  <c r="L694" i="2"/>
  <c r="G695" i="2"/>
  <c r="AM695" i="2"/>
  <c r="AH696" i="2"/>
  <c r="AC697" i="2"/>
  <c r="X698" i="2"/>
  <c r="S699" i="2"/>
  <c r="N700" i="2"/>
  <c r="I701" i="2"/>
  <c r="AO701" i="2"/>
  <c r="AJ702" i="2"/>
  <c r="AE703" i="2"/>
  <c r="Y704" i="2"/>
  <c r="AO704" i="2"/>
  <c r="Q705" i="2"/>
  <c r="AB705" i="2"/>
  <c r="AL705" i="2"/>
  <c r="L706" i="2"/>
  <c r="W706" i="2"/>
  <c r="AG706" i="2"/>
  <c r="G707" i="2"/>
  <c r="R707" i="2"/>
  <c r="AB707" i="2"/>
  <c r="AM707" i="2"/>
  <c r="M708" i="2"/>
  <c r="W708" i="2"/>
  <c r="AF708" i="2"/>
  <c r="AO708" i="2"/>
  <c r="M709" i="2"/>
  <c r="W709" i="2"/>
  <c r="AF709" i="2"/>
  <c r="AO709" i="2"/>
  <c r="M710" i="2"/>
  <c r="V710" i="2"/>
  <c r="AE710" i="2"/>
  <c r="AN710" i="2"/>
  <c r="M711" i="2"/>
  <c r="V711" i="2"/>
  <c r="AE711" i="2"/>
  <c r="AN711" i="2"/>
  <c r="L712" i="2"/>
  <c r="U712" i="2"/>
  <c r="AD712" i="2"/>
  <c r="AN712" i="2"/>
  <c r="L713" i="2"/>
  <c r="U713" i="2"/>
  <c r="AD713" i="2"/>
  <c r="AM713" i="2"/>
  <c r="K714" i="2"/>
  <c r="T714" i="2"/>
  <c r="AD714" i="2"/>
  <c r="AM714" i="2"/>
  <c r="K715" i="2"/>
  <c r="T715" i="2"/>
  <c r="AC715" i="2"/>
  <c r="AL715" i="2"/>
  <c r="J716" i="2"/>
  <c r="T716" i="2"/>
  <c r="AC716" i="2"/>
  <c r="AL716" i="2"/>
  <c r="J717" i="2"/>
  <c r="S717" i="2"/>
  <c r="AB717" i="2"/>
  <c r="AK717" i="2"/>
  <c r="J718" i="2"/>
  <c r="S718" i="2"/>
  <c r="AB718" i="2"/>
  <c r="AJ718" i="2"/>
  <c r="G719" i="2"/>
  <c r="O719" i="2"/>
  <c r="W719" i="2"/>
  <c r="AE719" i="2"/>
  <c r="AM719" i="2"/>
  <c r="J720" i="2"/>
  <c r="R720" i="2"/>
  <c r="Z720" i="2"/>
  <c r="AH720" i="2"/>
  <c r="E721" i="2"/>
  <c r="M721" i="2"/>
  <c r="U721" i="2"/>
  <c r="AC721" i="2"/>
  <c r="AK721" i="2"/>
  <c r="H722" i="2"/>
  <c r="P722" i="2"/>
  <c r="X722" i="2"/>
  <c r="AF722" i="2"/>
  <c r="AN722" i="2"/>
  <c r="K723" i="2"/>
  <c r="S723" i="2"/>
  <c r="AA723" i="2"/>
  <c r="AI723" i="2"/>
  <c r="F724" i="2"/>
  <c r="N724" i="2"/>
  <c r="V724" i="2"/>
  <c r="AD724" i="2"/>
  <c r="AL724" i="2"/>
  <c r="I725" i="2"/>
  <c r="Q725" i="2"/>
  <c r="Y725" i="2"/>
  <c r="AG725" i="2"/>
  <c r="AO725" i="2"/>
  <c r="L726" i="2"/>
  <c r="T726" i="2"/>
  <c r="AB726" i="2"/>
  <c r="AJ726" i="2"/>
  <c r="G727" i="2"/>
  <c r="O727" i="2"/>
  <c r="W727" i="2"/>
  <c r="AE727" i="2"/>
  <c r="AM727" i="2"/>
  <c r="J728" i="2"/>
  <c r="R728" i="2"/>
  <c r="Z728" i="2"/>
  <c r="AH728" i="2"/>
  <c r="E729" i="2"/>
  <c r="M729" i="2"/>
  <c r="U729" i="2"/>
  <c r="AC729" i="2"/>
  <c r="AK729" i="2"/>
  <c r="H730" i="2"/>
  <c r="P730" i="2"/>
  <c r="X730" i="2"/>
  <c r="AF730" i="2"/>
  <c r="AN730" i="2"/>
  <c r="K731" i="2"/>
  <c r="S731" i="2"/>
  <c r="AA731" i="2"/>
  <c r="AI731" i="2"/>
  <c r="F732" i="2"/>
  <c r="N732" i="2"/>
  <c r="V732" i="2"/>
  <c r="AD732" i="2"/>
  <c r="AL732" i="2"/>
  <c r="I733" i="2"/>
  <c r="Q733" i="2"/>
  <c r="Y733" i="2"/>
  <c r="AG733" i="2"/>
  <c r="AO733" i="2"/>
  <c r="L734" i="2"/>
  <c r="T734" i="2"/>
  <c r="AB734" i="2"/>
  <c r="AJ734" i="2"/>
  <c r="G735" i="2"/>
  <c r="O735" i="2"/>
  <c r="W735" i="2"/>
  <c r="AE735" i="2"/>
  <c r="AM735" i="2"/>
  <c r="J736" i="2"/>
  <c r="R736" i="2"/>
  <c r="Z736" i="2"/>
  <c r="AH736" i="2"/>
  <c r="E737" i="2"/>
  <c r="M737" i="2"/>
  <c r="U737" i="2"/>
  <c r="AC737" i="2"/>
  <c r="AK737" i="2"/>
  <c r="H738" i="2"/>
  <c r="P738" i="2"/>
  <c r="X738" i="2"/>
  <c r="AF738" i="2"/>
  <c r="AN738" i="2"/>
  <c r="K739" i="2"/>
  <c r="S739" i="2"/>
  <c r="AA739" i="2"/>
  <c r="AI739" i="2"/>
  <c r="F740" i="2"/>
  <c r="N740" i="2"/>
  <c r="V740" i="2"/>
  <c r="AD740" i="2"/>
  <c r="AL740" i="2"/>
  <c r="I741" i="2"/>
  <c r="Q741" i="2"/>
  <c r="Y741" i="2"/>
  <c r="AG741" i="2"/>
  <c r="AO741" i="2"/>
  <c r="L742" i="2"/>
  <c r="T742" i="2"/>
  <c r="AB742" i="2"/>
  <c r="AJ742" i="2"/>
  <c r="G743" i="2"/>
  <c r="O743" i="2"/>
  <c r="W743" i="2"/>
  <c r="AE743" i="2"/>
  <c r="AM743" i="2"/>
  <c r="J744" i="2"/>
  <c r="R744" i="2"/>
  <c r="Z744" i="2"/>
  <c r="AH744" i="2"/>
  <c r="E745" i="2"/>
  <c r="M745" i="2"/>
  <c r="U745" i="2"/>
  <c r="AC745" i="2"/>
  <c r="AK745" i="2"/>
  <c r="H746" i="2"/>
  <c r="P746" i="2"/>
  <c r="X746" i="2"/>
  <c r="AF746" i="2"/>
  <c r="AN746" i="2"/>
  <c r="K747" i="2"/>
  <c r="S747" i="2"/>
  <c r="AA747" i="2"/>
  <c r="AI747" i="2"/>
  <c r="F748" i="2"/>
  <c r="N748" i="2"/>
  <c r="V748" i="2"/>
  <c r="AD748" i="2"/>
  <c r="AL748" i="2"/>
  <c r="I749" i="2"/>
  <c r="Q749" i="2"/>
  <c r="Y749" i="2"/>
  <c r="AG749" i="2"/>
  <c r="AO749" i="2"/>
  <c r="L750" i="2"/>
  <c r="T750" i="2"/>
  <c r="AB750" i="2"/>
  <c r="AJ750" i="2"/>
  <c r="G751" i="2"/>
  <c r="O751" i="2"/>
  <c r="W751" i="2"/>
  <c r="AE751" i="2"/>
  <c r="AM751" i="2"/>
  <c r="J752" i="2"/>
  <c r="R752" i="2"/>
  <c r="Z752" i="2"/>
  <c r="AH752" i="2"/>
  <c r="E753" i="2"/>
  <c r="M753" i="2"/>
  <c r="U753" i="2"/>
  <c r="AC753" i="2"/>
  <c r="AK753" i="2"/>
  <c r="H754" i="2"/>
  <c r="P754" i="2"/>
  <c r="X754" i="2"/>
  <c r="AF754" i="2"/>
  <c r="AN754" i="2"/>
  <c r="K755" i="2"/>
  <c r="S755" i="2"/>
  <c r="AA755" i="2"/>
  <c r="AI755" i="2"/>
  <c r="F756" i="2"/>
  <c r="N756" i="2"/>
  <c r="V756" i="2"/>
  <c r="AD756" i="2"/>
  <c r="AL756" i="2"/>
  <c r="I757" i="2"/>
  <c r="Q757" i="2"/>
  <c r="Y757" i="2"/>
  <c r="AG757" i="2"/>
  <c r="AO757" i="2"/>
  <c r="L758" i="2"/>
  <c r="T758" i="2"/>
  <c r="AB758" i="2"/>
  <c r="AJ758" i="2"/>
  <c r="G759" i="2"/>
  <c r="O759" i="2"/>
  <c r="W759" i="2"/>
  <c r="AE759" i="2"/>
  <c r="AM759" i="2"/>
  <c r="J760" i="2"/>
  <c r="R760" i="2"/>
  <c r="Z760" i="2"/>
  <c r="AH760" i="2"/>
  <c r="E761" i="2"/>
  <c r="M761" i="2"/>
  <c r="U761" i="2"/>
  <c r="AC761" i="2"/>
  <c r="AK761" i="2"/>
  <c r="H762" i="2"/>
  <c r="P762" i="2"/>
  <c r="X762" i="2"/>
  <c r="AF762" i="2"/>
  <c r="AN762" i="2"/>
  <c r="K763" i="2"/>
  <c r="S763" i="2"/>
  <c r="AA763" i="2"/>
  <c r="AI763" i="2"/>
  <c r="F764" i="2"/>
  <c r="N764" i="2"/>
  <c r="V764" i="2"/>
  <c r="AD764" i="2"/>
  <c r="AL764" i="2"/>
  <c r="I765" i="2"/>
  <c r="Q765" i="2"/>
  <c r="Y765" i="2"/>
  <c r="AG765" i="2"/>
  <c r="AO765" i="2"/>
  <c r="L766" i="2"/>
  <c r="T766" i="2"/>
  <c r="AB766" i="2"/>
  <c r="AJ766" i="2"/>
  <c r="G767" i="2"/>
  <c r="O767" i="2"/>
  <c r="W767" i="2"/>
  <c r="AE767" i="2"/>
  <c r="AM767" i="2"/>
  <c r="J768" i="2"/>
  <c r="R768" i="2"/>
  <c r="Z768" i="2"/>
  <c r="AH768" i="2"/>
  <c r="E769" i="2"/>
  <c r="M769" i="2"/>
  <c r="U769" i="2"/>
  <c r="AC769" i="2"/>
  <c r="AK769" i="2"/>
  <c r="H770" i="2"/>
  <c r="P770" i="2"/>
  <c r="X770" i="2"/>
  <c r="AF770" i="2"/>
  <c r="AN770" i="2"/>
  <c r="K771" i="2"/>
  <c r="S771" i="2"/>
  <c r="AA771" i="2"/>
  <c r="N639" i="2"/>
  <c r="T652" i="2"/>
  <c r="R656" i="2"/>
  <c r="I660" i="2"/>
  <c r="Z663" i="2"/>
  <c r="F667" i="2"/>
  <c r="W670" i="2"/>
  <c r="AE673" i="2"/>
  <c r="AN674" i="2"/>
  <c r="H676" i="2"/>
  <c r="L677" i="2"/>
  <c r="L678" i="2"/>
  <c r="K679" i="2"/>
  <c r="K680" i="2"/>
  <c r="K681" i="2"/>
  <c r="J682" i="2"/>
  <c r="J683" i="2"/>
  <c r="E684" i="2"/>
  <c r="AK684" i="2"/>
  <c r="AF685" i="2"/>
  <c r="AA686" i="2"/>
  <c r="V687" i="2"/>
  <c r="Q688" i="2"/>
  <c r="L689" i="2"/>
  <c r="G690" i="2"/>
  <c r="AM690" i="2"/>
  <c r="AH691" i="2"/>
  <c r="AC692" i="2"/>
  <c r="X693" i="2"/>
  <c r="S694" i="2"/>
  <c r="N695" i="2"/>
  <c r="I696" i="2"/>
  <c r="AO696" i="2"/>
  <c r="AL703" i="2"/>
  <c r="AI706" i="2"/>
  <c r="E709" i="2"/>
  <c r="E711" i="2"/>
  <c r="AO712" i="2"/>
  <c r="AN714" i="2"/>
  <c r="AM716" i="2"/>
  <c r="AK718" i="2"/>
  <c r="AA720" i="2"/>
  <c r="Q722" i="2"/>
  <c r="G724" i="2"/>
  <c r="AH725" i="2"/>
  <c r="X727" i="2"/>
  <c r="N729" i="2"/>
  <c r="AO730" i="2"/>
  <c r="AE732" i="2"/>
  <c r="U734" i="2"/>
  <c r="K736" i="2"/>
  <c r="AL737" i="2"/>
  <c r="AB739" i="2"/>
  <c r="R741" i="2"/>
  <c r="H743" i="2"/>
  <c r="AI744" i="2"/>
  <c r="Y746" i="2"/>
  <c r="O748" i="2"/>
  <c r="E750" i="2"/>
  <c r="AF751" i="2"/>
  <c r="V753" i="2"/>
  <c r="L755" i="2"/>
  <c r="AM756" i="2"/>
  <c r="AC758" i="2"/>
  <c r="S760" i="2"/>
  <c r="V761" i="2"/>
  <c r="I762" i="2"/>
  <c r="AB762" i="2"/>
  <c r="M763" i="2"/>
  <c r="AJ763" i="2"/>
  <c r="R764" i="2"/>
  <c r="AN764" i="2"/>
  <c r="Z765" i="2"/>
  <c r="G766" i="2"/>
  <c r="U766" i="2"/>
  <c r="AF766" i="2"/>
  <c r="I767" i="2"/>
  <c r="V767" i="2"/>
  <c r="AH767" i="2"/>
  <c r="G768" i="2"/>
  <c r="Q768" i="2"/>
  <c r="AA768" i="2"/>
  <c r="AJ768" i="2"/>
  <c r="H769" i="2"/>
  <c r="Q769" i="2"/>
  <c r="Z769" i="2"/>
  <c r="AI769" i="2"/>
  <c r="G770" i="2"/>
  <c r="Q770" i="2"/>
  <c r="Z770" i="2"/>
  <c r="AI770" i="2"/>
  <c r="G771" i="2"/>
  <c r="P771" i="2"/>
  <c r="Y771" i="2"/>
  <c r="AH771" i="2"/>
  <c r="E772" i="2"/>
  <c r="M772" i="2"/>
  <c r="U772" i="2"/>
  <c r="AC772" i="2"/>
  <c r="AK772" i="2"/>
  <c r="H773" i="2"/>
  <c r="P773" i="2"/>
  <c r="X773" i="2"/>
  <c r="AF773" i="2"/>
  <c r="AN773" i="2"/>
  <c r="K774" i="2"/>
  <c r="S774" i="2"/>
  <c r="AA774" i="2"/>
  <c r="AI774" i="2"/>
  <c r="F775" i="2"/>
  <c r="N775" i="2"/>
  <c r="V775" i="2"/>
  <c r="AD775" i="2"/>
  <c r="AL775" i="2"/>
  <c r="I776" i="2"/>
  <c r="AJ697" i="2"/>
  <c r="Z704" i="2"/>
  <c r="I707" i="2"/>
  <c r="O709" i="2"/>
  <c r="N711" i="2"/>
  <c r="M713" i="2"/>
  <c r="L715" i="2"/>
  <c r="K717" i="2"/>
  <c r="H719" i="2"/>
  <c r="AI720" i="2"/>
  <c r="Y722" i="2"/>
  <c r="O724" i="2"/>
  <c r="E726" i="2"/>
  <c r="AF727" i="2"/>
  <c r="V729" i="2"/>
  <c r="L731" i="2"/>
  <c r="AM732" i="2"/>
  <c r="AC734" i="2"/>
  <c r="S736" i="2"/>
  <c r="I738" i="2"/>
  <c r="AJ739" i="2"/>
  <c r="Z741" i="2"/>
  <c r="P743" i="2"/>
  <c r="F745" i="2"/>
  <c r="AG746" i="2"/>
  <c r="W748" i="2"/>
  <c r="M750" i="2"/>
  <c r="AN751" i="2"/>
  <c r="AD753" i="2"/>
  <c r="T755" i="2"/>
  <c r="J757" i="2"/>
  <c r="AK758" i="2"/>
  <c r="AA760" i="2"/>
  <c r="Y761" i="2"/>
  <c r="J762" i="2"/>
  <c r="AG762" i="2"/>
  <c r="O763" i="2"/>
  <c r="AK763" i="2"/>
  <c r="W764" i="2"/>
  <c r="E765" i="2"/>
  <c r="AA765" i="2"/>
  <c r="H766" i="2"/>
  <c r="V766" i="2"/>
  <c r="AI766" i="2"/>
  <c r="J767" i="2"/>
  <c r="X767" i="2"/>
  <c r="AI767" i="2"/>
  <c r="I768" i="2"/>
  <c r="S768" i="2"/>
  <c r="AB768" i="2"/>
  <c r="AK768" i="2"/>
  <c r="I769" i="2"/>
  <c r="R769" i="2"/>
  <c r="AA769" i="2"/>
  <c r="AJ769" i="2"/>
  <c r="I770" i="2"/>
  <c r="R770" i="2"/>
  <c r="AA770" i="2"/>
  <c r="AJ770" i="2"/>
  <c r="H771" i="2"/>
  <c r="Q771" i="2"/>
  <c r="Z771" i="2"/>
  <c r="AI771" i="2"/>
  <c r="F772" i="2"/>
  <c r="N772" i="2"/>
  <c r="V772" i="2"/>
  <c r="AD772" i="2"/>
  <c r="AL772" i="2"/>
  <c r="I773" i="2"/>
  <c r="Q773" i="2"/>
  <c r="Y773" i="2"/>
  <c r="AG773" i="2"/>
  <c r="AO773" i="2"/>
  <c r="L774" i="2"/>
  <c r="T774" i="2"/>
  <c r="AB774" i="2"/>
  <c r="AJ774" i="2"/>
  <c r="G775" i="2"/>
  <c r="O775" i="2"/>
  <c r="W775" i="2"/>
  <c r="AE775" i="2"/>
  <c r="AM775" i="2"/>
  <c r="J776" i="2"/>
  <c r="R776" i="2"/>
  <c r="Z776" i="2"/>
  <c r="AH776" i="2"/>
  <c r="AE698" i="2"/>
  <c r="E705" i="2"/>
  <c r="S707" i="2"/>
  <c r="X709" i="2"/>
  <c r="W711" i="2"/>
  <c r="V713" i="2"/>
  <c r="U715" i="2"/>
  <c r="T717" i="2"/>
  <c r="P719" i="2"/>
  <c r="F721" i="2"/>
  <c r="AG722" i="2"/>
  <c r="W724" i="2"/>
  <c r="M726" i="2"/>
  <c r="AN727" i="2"/>
  <c r="AD729" i="2"/>
  <c r="T731" i="2"/>
  <c r="J733" i="2"/>
  <c r="AK734" i="2"/>
  <c r="AA736" i="2"/>
  <c r="Q738" i="2"/>
  <c r="G740" i="2"/>
  <c r="AH741" i="2"/>
  <c r="X743" i="2"/>
  <c r="N745" i="2"/>
  <c r="AO746" i="2"/>
  <c r="AE748" i="2"/>
  <c r="U750" i="2"/>
  <c r="K752" i="2"/>
  <c r="AL753" i="2"/>
  <c r="AB755" i="2"/>
  <c r="R757" i="2"/>
  <c r="H759" i="2"/>
  <c r="AI760" i="2"/>
  <c r="AD761" i="2"/>
  <c r="L762" i="2"/>
  <c r="AH762" i="2"/>
  <c r="T763" i="2"/>
  <c r="AM763" i="2"/>
  <c r="X764" i="2"/>
  <c r="J765" i="2"/>
  <c r="AC765" i="2"/>
  <c r="K766" i="2"/>
  <c r="W766" i="2"/>
  <c r="AK766" i="2"/>
  <c r="K767" i="2"/>
  <c r="Y767" i="2"/>
  <c r="AJ767" i="2"/>
  <c r="K768" i="2"/>
  <c r="T768" i="2"/>
  <c r="AC768" i="2"/>
  <c r="AL768" i="2"/>
  <c r="J769" i="2"/>
  <c r="S769" i="2"/>
  <c r="AB769" i="2"/>
  <c r="AL769" i="2"/>
  <c r="J770" i="2"/>
  <c r="S770" i="2"/>
  <c r="AB770" i="2"/>
  <c r="AK770" i="2"/>
  <c r="I771" i="2"/>
  <c r="R771" i="2"/>
  <c r="AB771" i="2"/>
  <c r="AJ771" i="2"/>
  <c r="G772" i="2"/>
  <c r="O772" i="2"/>
  <c r="W772" i="2"/>
  <c r="AE772" i="2"/>
  <c r="AM772" i="2"/>
  <c r="J773" i="2"/>
  <c r="R773" i="2"/>
  <c r="Z773" i="2"/>
  <c r="AH773" i="2"/>
  <c r="E774" i="2"/>
  <c r="M774" i="2"/>
  <c r="U774" i="2"/>
  <c r="AC774" i="2"/>
  <c r="AK774" i="2"/>
  <c r="H775" i="2"/>
  <c r="P775" i="2"/>
  <c r="X775" i="2"/>
  <c r="AF775" i="2"/>
  <c r="AN775" i="2"/>
  <c r="K776" i="2"/>
  <c r="S776" i="2"/>
  <c r="AA776" i="2"/>
  <c r="AI776" i="2"/>
  <c r="D529" i="2"/>
  <c r="D537" i="2"/>
  <c r="D545" i="2"/>
  <c r="D553" i="2"/>
  <c r="D561" i="2"/>
  <c r="D569" i="2"/>
  <c r="D577" i="2"/>
  <c r="D585" i="2"/>
  <c r="D593" i="2"/>
  <c r="D601" i="2"/>
  <c r="D609" i="2"/>
  <c r="D617" i="2"/>
  <c r="D625" i="2"/>
  <c r="D633" i="2"/>
  <c r="D641" i="2"/>
  <c r="U700" i="2"/>
  <c r="AC705" i="2"/>
  <c r="AO707" i="2"/>
  <c r="E710" i="2"/>
  <c r="AO711" i="2"/>
  <c r="AN713" i="2"/>
  <c r="AM715" i="2"/>
  <c r="AM717" i="2"/>
  <c r="AF719" i="2"/>
  <c r="V721" i="2"/>
  <c r="L723" i="2"/>
  <c r="AM724" i="2"/>
  <c r="AC726" i="2"/>
  <c r="S728" i="2"/>
  <c r="I730" i="2"/>
  <c r="AJ731" i="2"/>
  <c r="Z733" i="2"/>
  <c r="P735" i="2"/>
  <c r="F737" i="2"/>
  <c r="AG738" i="2"/>
  <c r="W740" i="2"/>
  <c r="M742" i="2"/>
  <c r="AN743" i="2"/>
  <c r="AD745" i="2"/>
  <c r="T747" i="2"/>
  <c r="J749" i="2"/>
  <c r="AK750" i="2"/>
  <c r="AA752" i="2"/>
  <c r="Q754" i="2"/>
  <c r="G756" i="2"/>
  <c r="AH757" i="2"/>
  <c r="X759" i="2"/>
  <c r="F761" i="2"/>
  <c r="AG761" i="2"/>
  <c r="R762" i="2"/>
  <c r="AO762" i="2"/>
  <c r="W763" i="2"/>
  <c r="H764" i="2"/>
  <c r="AE764" i="2"/>
  <c r="M765" i="2"/>
  <c r="AI765" i="2"/>
  <c r="N766" i="2"/>
  <c r="AA766" i="2"/>
  <c r="AM766" i="2"/>
  <c r="P767" i="2"/>
  <c r="AA767" i="2"/>
  <c r="AN767" i="2"/>
  <c r="M768" i="2"/>
  <c r="V768" i="2"/>
  <c r="AE768" i="2"/>
  <c r="AN768" i="2"/>
  <c r="L769" i="2"/>
  <c r="V769" i="2"/>
  <c r="AE769" i="2"/>
  <c r="AN769" i="2"/>
  <c r="L770" i="2"/>
  <c r="U770" i="2"/>
  <c r="AD770" i="2"/>
  <c r="AM770" i="2"/>
  <c r="L771" i="2"/>
  <c r="U771" i="2"/>
  <c r="AD771" i="2"/>
  <c r="AL771" i="2"/>
  <c r="I772" i="2"/>
  <c r="Q772" i="2"/>
  <c r="Y772" i="2"/>
  <c r="AG772" i="2"/>
  <c r="AO772" i="2"/>
  <c r="L773" i="2"/>
  <c r="T773" i="2"/>
  <c r="AB773" i="2"/>
  <c r="AJ773" i="2"/>
  <c r="G774" i="2"/>
  <c r="O774" i="2"/>
  <c r="W774" i="2"/>
  <c r="AE774" i="2"/>
  <c r="AM774" i="2"/>
  <c r="J775" i="2"/>
  <c r="R775" i="2"/>
  <c r="Z775" i="2"/>
  <c r="AH775" i="2"/>
  <c r="E776" i="2"/>
  <c r="M776" i="2"/>
  <c r="U776" i="2"/>
  <c r="AC776" i="2"/>
  <c r="AK776" i="2"/>
  <c r="D531" i="2"/>
  <c r="D539" i="2"/>
  <c r="P701" i="2"/>
  <c r="AN705" i="2"/>
  <c r="N708" i="2"/>
  <c r="N710" i="2"/>
  <c r="M712" i="2"/>
  <c r="L714" i="2"/>
  <c r="L716" i="2"/>
  <c r="K718" i="2"/>
  <c r="AN719" i="2"/>
  <c r="AD721" i="2"/>
  <c r="T723" i="2"/>
  <c r="J725" i="2"/>
  <c r="AK726" i="2"/>
  <c r="AA728" i="2"/>
  <c r="Q730" i="2"/>
  <c r="G732" i="2"/>
  <c r="AH733" i="2"/>
  <c r="X735" i="2"/>
  <c r="N737" i="2"/>
  <c r="AO738" i="2"/>
  <c r="AE740" i="2"/>
  <c r="U742" i="2"/>
  <c r="K744" i="2"/>
  <c r="AL745" i="2"/>
  <c r="AB747" i="2"/>
  <c r="R749" i="2"/>
  <c r="H751" i="2"/>
  <c r="AI752" i="2"/>
  <c r="Y754" i="2"/>
  <c r="O756" i="2"/>
  <c r="E758" i="2"/>
  <c r="AF759" i="2"/>
  <c r="I761" i="2"/>
  <c r="AL761" i="2"/>
  <c r="T762" i="2"/>
  <c r="E763" i="2"/>
  <c r="AB763" i="2"/>
  <c r="J764" i="2"/>
  <c r="AF764" i="2"/>
  <c r="R765" i="2"/>
  <c r="AK765" i="2"/>
  <c r="O766" i="2"/>
  <c r="AC766" i="2"/>
  <c r="AN766" i="2"/>
  <c r="Q767" i="2"/>
  <c r="AD767" i="2"/>
  <c r="AO767" i="2"/>
  <c r="N768" i="2"/>
  <c r="W768" i="2"/>
  <c r="AF768" i="2"/>
  <c r="AO768" i="2"/>
  <c r="N769" i="2"/>
  <c r="W769" i="2"/>
  <c r="AF769" i="2"/>
  <c r="AO769" i="2"/>
  <c r="M770" i="2"/>
  <c r="V770" i="2"/>
  <c r="AE770" i="2"/>
  <c r="AO770" i="2"/>
  <c r="M771" i="2"/>
  <c r="V771" i="2"/>
  <c r="AE771" i="2"/>
  <c r="AM771" i="2"/>
  <c r="J772" i="2"/>
  <c r="R772" i="2"/>
  <c r="Z772" i="2"/>
  <c r="AH772" i="2"/>
  <c r="E773" i="2"/>
  <c r="M773" i="2"/>
  <c r="U773" i="2"/>
  <c r="AC773" i="2"/>
  <c r="AK773" i="2"/>
  <c r="H774" i="2"/>
  <c r="P774" i="2"/>
  <c r="X774" i="2"/>
  <c r="AF774" i="2"/>
  <c r="AN774" i="2"/>
  <c r="K775" i="2"/>
  <c r="S775" i="2"/>
  <c r="AA775" i="2"/>
  <c r="AI775" i="2"/>
  <c r="F776" i="2"/>
  <c r="N776" i="2"/>
  <c r="V776" i="2"/>
  <c r="AD776" i="2"/>
  <c r="AL776" i="2"/>
  <c r="K702" i="2"/>
  <c r="N706" i="2"/>
  <c r="X708" i="2"/>
  <c r="W710" i="2"/>
  <c r="V712" i="2"/>
  <c r="V714" i="2"/>
  <c r="U716" i="2"/>
  <c r="T718" i="2"/>
  <c r="K720" i="2"/>
  <c r="AL721" i="2"/>
  <c r="AB723" i="2"/>
  <c r="R725" i="2"/>
  <c r="H727" i="2"/>
  <c r="AI728" i="2"/>
  <c r="Y730" i="2"/>
  <c r="O732" i="2"/>
  <c r="E734" i="2"/>
  <c r="AF735" i="2"/>
  <c r="V737" i="2"/>
  <c r="L739" i="2"/>
  <c r="AM740" i="2"/>
  <c r="AC742" i="2"/>
  <c r="S744" i="2"/>
  <c r="I746" i="2"/>
  <c r="AJ747" i="2"/>
  <c r="Z749" i="2"/>
  <c r="P751" i="2"/>
  <c r="F753" i="2"/>
  <c r="AG754" i="2"/>
  <c r="W756" i="2"/>
  <c r="M758" i="2"/>
  <c r="AN759" i="2"/>
  <c r="N761" i="2"/>
  <c r="AM761" i="2"/>
  <c r="Y762" i="2"/>
  <c r="G763" i="2"/>
  <c r="AC763" i="2"/>
  <c r="O764" i="2"/>
  <c r="AH764" i="2"/>
  <c r="S765" i="2"/>
  <c r="E766" i="2"/>
  <c r="P766" i="2"/>
  <c r="AD766" i="2"/>
  <c r="F767" i="2"/>
  <c r="R767" i="2"/>
  <c r="AF767" i="2"/>
  <c r="E768" i="2"/>
  <c r="O768" i="2"/>
  <c r="X768" i="2"/>
  <c r="AG768" i="2"/>
  <c r="F769" i="2"/>
  <c r="O769" i="2"/>
  <c r="X769" i="2"/>
  <c r="AG769" i="2"/>
  <c r="E770" i="2"/>
  <c r="N770" i="2"/>
  <c r="W770" i="2"/>
  <c r="AG770" i="2"/>
  <c r="E771" i="2"/>
  <c r="N771" i="2"/>
  <c r="W771" i="2"/>
  <c r="AF771" i="2"/>
  <c r="AN771" i="2"/>
  <c r="K772" i="2"/>
  <c r="S772" i="2"/>
  <c r="AA772" i="2"/>
  <c r="AI772" i="2"/>
  <c r="F773" i="2"/>
  <c r="N773" i="2"/>
  <c r="V773" i="2"/>
  <c r="AD773" i="2"/>
  <c r="AL773" i="2"/>
  <c r="I774" i="2"/>
  <c r="Q774" i="2"/>
  <c r="Y774" i="2"/>
  <c r="AG774" i="2"/>
  <c r="AO774" i="2"/>
  <c r="L775" i="2"/>
  <c r="T775" i="2"/>
  <c r="AB775" i="2"/>
  <c r="AJ775" i="2"/>
  <c r="G776" i="2"/>
  <c r="O776" i="2"/>
  <c r="W776" i="2"/>
  <c r="AE776" i="2"/>
  <c r="AM776" i="2"/>
  <c r="F703" i="2"/>
  <c r="X706" i="2"/>
  <c r="AG708" i="2"/>
  <c r="AF710" i="2"/>
  <c r="AF712" i="2"/>
  <c r="AE714" i="2"/>
  <c r="AD716" i="2"/>
  <c r="AC718" i="2"/>
  <c r="S720" i="2"/>
  <c r="I722" i="2"/>
  <c r="AJ723" i="2"/>
  <c r="Z725" i="2"/>
  <c r="P727" i="2"/>
  <c r="F729" i="2"/>
  <c r="AG730" i="2"/>
  <c r="W732" i="2"/>
  <c r="M734" i="2"/>
  <c r="AN735" i="2"/>
  <c r="AD737" i="2"/>
  <c r="T739" i="2"/>
  <c r="J741" i="2"/>
  <c r="AK742" i="2"/>
  <c r="AA744" i="2"/>
  <c r="Q746" i="2"/>
  <c r="G748" i="2"/>
  <c r="AH749" i="2"/>
  <c r="X751" i="2"/>
  <c r="N753" i="2"/>
  <c r="AO754" i="2"/>
  <c r="AE756" i="2"/>
  <c r="U758" i="2"/>
  <c r="K760" i="2"/>
  <c r="Q761" i="2"/>
  <c r="AO761" i="2"/>
  <c r="Z762" i="2"/>
  <c r="L763" i="2"/>
  <c r="AE763" i="2"/>
  <c r="P764" i="2"/>
  <c r="AM764" i="2"/>
  <c r="U765" i="2"/>
  <c r="F766" i="2"/>
  <c r="S766" i="2"/>
  <c r="AE766" i="2"/>
  <c r="H767" i="2"/>
  <c r="S767" i="2"/>
  <c r="AG767" i="2"/>
  <c r="F768" i="2"/>
  <c r="P768" i="2"/>
  <c r="Y768" i="2"/>
  <c r="AI768" i="2"/>
  <c r="G769" i="2"/>
  <c r="P769" i="2"/>
  <c r="Y769" i="2"/>
  <c r="AH769" i="2"/>
  <c r="F770" i="2"/>
  <c r="O770" i="2"/>
  <c r="Y770" i="2"/>
  <c r="AH770" i="2"/>
  <c r="F771" i="2"/>
  <c r="O771" i="2"/>
  <c r="X771" i="2"/>
  <c r="AG771" i="2"/>
  <c r="AO771" i="2"/>
  <c r="L772" i="2"/>
  <c r="T772" i="2"/>
  <c r="AB772" i="2"/>
  <c r="AJ772" i="2"/>
  <c r="G773" i="2"/>
  <c r="O773" i="2"/>
  <c r="W773" i="2"/>
  <c r="AE773" i="2"/>
  <c r="AM773" i="2"/>
  <c r="J774" i="2"/>
  <c r="R774" i="2"/>
  <c r="Z774" i="2"/>
  <c r="AH774" i="2"/>
  <c r="E775" i="2"/>
  <c r="M775" i="2"/>
  <c r="U775" i="2"/>
  <c r="AC775" i="2"/>
  <c r="AK775" i="2"/>
  <c r="H776" i="2"/>
  <c r="P776" i="2"/>
  <c r="X776" i="2"/>
  <c r="AF776" i="2"/>
  <c r="D774" i="2"/>
  <c r="D766" i="2"/>
  <c r="D758" i="2"/>
  <c r="D750" i="2"/>
  <c r="D742" i="2"/>
  <c r="D734" i="2"/>
  <c r="D726" i="2"/>
  <c r="D718" i="2"/>
  <c r="D710" i="2"/>
  <c r="D702" i="2"/>
  <c r="D694" i="2"/>
  <c r="D686" i="2"/>
  <c r="D678" i="2"/>
  <c r="D670" i="2"/>
  <c r="D662" i="2"/>
  <c r="D654" i="2"/>
  <c r="D646" i="2"/>
  <c r="D637" i="2"/>
  <c r="D628" i="2"/>
  <c r="D619" i="2"/>
  <c r="D610" i="2"/>
  <c r="D600" i="2"/>
  <c r="D591" i="2"/>
  <c r="D582" i="2"/>
  <c r="D573" i="2"/>
  <c r="D564" i="2"/>
  <c r="D555" i="2"/>
  <c r="D546" i="2"/>
  <c r="D535" i="2"/>
  <c r="AJ776" i="2"/>
  <c r="AG775" i="2"/>
  <c r="F774" i="2"/>
  <c r="P772" i="2"/>
  <c r="T770" i="2"/>
  <c r="U768" i="2"/>
  <c r="AH765" i="2"/>
  <c r="AL760" i="2"/>
  <c r="L747" i="2"/>
  <c r="R733" i="2"/>
  <c r="X719" i="2"/>
  <c r="Z699" i="2"/>
  <c r="D773" i="2"/>
  <c r="D765" i="2"/>
  <c r="D757" i="2"/>
  <c r="D749" i="2"/>
  <c r="D741" i="2"/>
  <c r="D733" i="2"/>
  <c r="D725" i="2"/>
  <c r="D717" i="2"/>
  <c r="D709" i="2"/>
  <c r="D701" i="2"/>
  <c r="D693" i="2"/>
  <c r="D685" i="2"/>
  <c r="D677" i="2"/>
  <c r="D669" i="2"/>
  <c r="D661" i="2"/>
  <c r="D653" i="2"/>
  <c r="D645" i="2"/>
  <c r="D636" i="2"/>
  <c r="D627" i="2"/>
  <c r="D618" i="2"/>
  <c r="D608" i="2"/>
  <c r="D599" i="2"/>
  <c r="D590" i="2"/>
  <c r="D581" i="2"/>
  <c r="D572" i="2"/>
  <c r="D563" i="2"/>
  <c r="D554" i="2"/>
  <c r="D544" i="2"/>
  <c r="D534" i="2"/>
  <c r="AG776" i="2"/>
  <c r="Y775" i="2"/>
  <c r="AI773" i="2"/>
  <c r="H772" i="2"/>
  <c r="K770" i="2"/>
  <c r="L768" i="2"/>
  <c r="K765" i="2"/>
  <c r="P759" i="2"/>
  <c r="V745" i="2"/>
  <c r="AB731" i="2"/>
  <c r="AC717" i="2"/>
  <c r="AM786" i="2" l="1"/>
  <c r="AM806" i="2" s="1"/>
  <c r="AO784" i="2"/>
  <c r="AO804" i="2" s="1"/>
  <c r="E788" i="2"/>
  <c r="E808" i="2" s="1"/>
  <c r="AA782" i="2"/>
  <c r="AA802" i="2" s="1"/>
  <c r="Z787" i="2"/>
  <c r="Z807" i="2" s="1"/>
  <c r="K782" i="2"/>
  <c r="K802" i="2" s="1"/>
  <c r="U791" i="2"/>
  <c r="U811" i="2" s="1"/>
  <c r="AE789" i="2"/>
  <c r="AE809" i="2" s="1"/>
  <c r="AO787" i="2"/>
  <c r="AO807" i="2" s="1"/>
  <c r="N786" i="2"/>
  <c r="N806" i="2" s="1"/>
  <c r="X784" i="2"/>
  <c r="X804" i="2" s="1"/>
  <c r="AH782" i="2"/>
  <c r="AH802" i="2" s="1"/>
  <c r="T791" i="2"/>
  <c r="T811" i="2" s="1"/>
  <c r="AD789" i="2"/>
  <c r="AD809" i="2" s="1"/>
  <c r="AN787" i="2"/>
  <c r="AN807" i="2" s="1"/>
  <c r="M786" i="2"/>
  <c r="M806" i="2" s="1"/>
  <c r="W784" i="2"/>
  <c r="W804" i="2" s="1"/>
  <c r="AG782" i="2"/>
  <c r="AG802" i="2" s="1"/>
  <c r="AI791" i="2"/>
  <c r="AI811" i="2" s="1"/>
  <c r="H790" i="2"/>
  <c r="H810" i="2" s="1"/>
  <c r="R788" i="2"/>
  <c r="R808" i="2" s="1"/>
  <c r="AB786" i="2"/>
  <c r="AB806" i="2" s="1"/>
  <c r="AL784" i="2"/>
  <c r="AL804" i="2" s="1"/>
  <c r="K783" i="2"/>
  <c r="K803" i="2" s="1"/>
  <c r="AH791" i="2"/>
  <c r="AH811" i="2" s="1"/>
  <c r="G790" i="2"/>
  <c r="G810" i="2" s="1"/>
  <c r="Q788" i="2"/>
  <c r="Q808" i="2" s="1"/>
  <c r="AA786" i="2"/>
  <c r="AA806" i="2" s="1"/>
  <c r="AK784" i="2"/>
  <c r="AK804" i="2" s="1"/>
  <c r="J783" i="2"/>
  <c r="J803" i="2" s="1"/>
  <c r="I791" i="2"/>
  <c r="I811" i="2" s="1"/>
  <c r="S789" i="2"/>
  <c r="S809" i="2" s="1"/>
  <c r="AC787" i="2"/>
  <c r="AC807" i="2" s="1"/>
  <c r="AM785" i="2"/>
  <c r="AM805" i="2" s="1"/>
  <c r="L784" i="2"/>
  <c r="L804" i="2" s="1"/>
  <c r="V782" i="2"/>
  <c r="V802" i="2" s="1"/>
  <c r="AK790" i="2"/>
  <c r="AK810" i="2" s="1"/>
  <c r="J789" i="2"/>
  <c r="J809" i="2" s="1"/>
  <c r="T787" i="2"/>
  <c r="T807" i="2" s="1"/>
  <c r="AD785" i="2"/>
  <c r="AD805" i="2" s="1"/>
  <c r="AN783" i="2"/>
  <c r="AN803" i="2" s="1"/>
  <c r="M782" i="2"/>
  <c r="M802" i="2" s="1"/>
  <c r="AE791" i="2"/>
  <c r="AE811" i="2" s="1"/>
  <c r="AO789" i="2"/>
  <c r="AO809" i="2" s="1"/>
  <c r="N788" i="2"/>
  <c r="N808" i="2" s="1"/>
  <c r="X786" i="2"/>
  <c r="X806" i="2" s="1"/>
  <c r="AH784" i="2"/>
  <c r="AH804" i="2" s="1"/>
  <c r="G783" i="2"/>
  <c r="G803" i="2" s="1"/>
  <c r="D791" i="2"/>
  <c r="D811" i="2" s="1"/>
  <c r="D790" i="2"/>
  <c r="D810" i="2" s="1"/>
  <c r="N783" i="2"/>
  <c r="N803" i="2" s="1"/>
  <c r="AD791" i="2"/>
  <c r="AD811" i="2" s="1"/>
  <c r="O786" i="2"/>
  <c r="O806" i="2" s="1"/>
  <c r="AJ785" i="2"/>
  <c r="AJ805" i="2" s="1"/>
  <c r="AA790" i="2"/>
  <c r="AA810" i="2" s="1"/>
  <c r="M791" i="2"/>
  <c r="M811" i="2" s="1"/>
  <c r="W789" i="2"/>
  <c r="W809" i="2" s="1"/>
  <c r="AG787" i="2"/>
  <c r="AG807" i="2" s="1"/>
  <c r="F786" i="2"/>
  <c r="F806" i="2" s="1"/>
  <c r="P784" i="2"/>
  <c r="P804" i="2" s="1"/>
  <c r="Z782" i="2"/>
  <c r="Z802" i="2" s="1"/>
  <c r="L791" i="2"/>
  <c r="L811" i="2" s="1"/>
  <c r="V789" i="2"/>
  <c r="V809" i="2" s="1"/>
  <c r="AF787" i="2"/>
  <c r="AF807" i="2" s="1"/>
  <c r="E786" i="2"/>
  <c r="E806" i="2" s="1"/>
  <c r="O784" i="2"/>
  <c r="O804" i="2" s="1"/>
  <c r="Y782" i="2"/>
  <c r="Y802" i="2" s="1"/>
  <c r="AA791" i="2"/>
  <c r="AA811" i="2" s="1"/>
  <c r="AK789" i="2"/>
  <c r="AK809" i="2" s="1"/>
  <c r="J788" i="2"/>
  <c r="J808" i="2" s="1"/>
  <c r="T786" i="2"/>
  <c r="T806" i="2" s="1"/>
  <c r="AD784" i="2"/>
  <c r="AD804" i="2" s="1"/>
  <c r="AN782" i="2"/>
  <c r="AN802" i="2" s="1"/>
  <c r="Z791" i="2"/>
  <c r="Z811" i="2" s="1"/>
  <c r="AJ789" i="2"/>
  <c r="AJ809" i="2" s="1"/>
  <c r="I788" i="2"/>
  <c r="I808" i="2" s="1"/>
  <c r="S786" i="2"/>
  <c r="S806" i="2" s="1"/>
  <c r="AC784" i="2"/>
  <c r="AC804" i="2" s="1"/>
  <c r="AM782" i="2"/>
  <c r="AM802" i="2" s="1"/>
  <c r="AL790" i="2"/>
  <c r="AL810" i="2" s="1"/>
  <c r="K789" i="2"/>
  <c r="K809" i="2" s="1"/>
  <c r="U787" i="2"/>
  <c r="U807" i="2" s="1"/>
  <c r="AE785" i="2"/>
  <c r="AE805" i="2" s="1"/>
  <c r="AO783" i="2"/>
  <c r="AO803" i="2" s="1"/>
  <c r="N782" i="2"/>
  <c r="N802" i="2" s="1"/>
  <c r="AC790" i="2"/>
  <c r="AC810" i="2" s="1"/>
  <c r="AM788" i="2"/>
  <c r="AM808" i="2" s="1"/>
  <c r="L787" i="2"/>
  <c r="L807" i="2" s="1"/>
  <c r="V785" i="2"/>
  <c r="V805" i="2" s="1"/>
  <c r="AF783" i="2"/>
  <c r="AF803" i="2" s="1"/>
  <c r="E782" i="2"/>
  <c r="E802" i="2" s="1"/>
  <c r="W791" i="2"/>
  <c r="W811" i="2" s="1"/>
  <c r="AG789" i="2"/>
  <c r="AG809" i="2" s="1"/>
  <c r="F788" i="2"/>
  <c r="F808" i="2" s="1"/>
  <c r="P786" i="2"/>
  <c r="P806" i="2" s="1"/>
  <c r="Z784" i="2"/>
  <c r="Z804" i="2" s="1"/>
  <c r="AJ782" i="2"/>
  <c r="AJ802" i="2" s="1"/>
  <c r="D783" i="2"/>
  <c r="D803" i="2" s="1"/>
  <c r="L785" i="2"/>
  <c r="L805" i="2" s="1"/>
  <c r="AN789" i="2"/>
  <c r="AN809" i="2" s="1"/>
  <c r="Y784" i="2"/>
  <c r="Y804" i="2" s="1"/>
  <c r="I784" i="2"/>
  <c r="I804" i="2" s="1"/>
  <c r="AK788" i="2"/>
  <c r="AK808" i="2" s="1"/>
  <c r="E791" i="2"/>
  <c r="E811" i="2" s="1"/>
  <c r="O789" i="2"/>
  <c r="O809" i="2" s="1"/>
  <c r="Y787" i="2"/>
  <c r="Y807" i="2" s="1"/>
  <c r="AI785" i="2"/>
  <c r="AI805" i="2" s="1"/>
  <c r="H784" i="2"/>
  <c r="H804" i="2" s="1"/>
  <c r="R782" i="2"/>
  <c r="R802" i="2" s="1"/>
  <c r="AO790" i="2"/>
  <c r="AO810" i="2" s="1"/>
  <c r="N789" i="2"/>
  <c r="N809" i="2" s="1"/>
  <c r="X787" i="2"/>
  <c r="X807" i="2" s="1"/>
  <c r="AH785" i="2"/>
  <c r="AH805" i="2" s="1"/>
  <c r="G784" i="2"/>
  <c r="G804" i="2" s="1"/>
  <c r="Q782" i="2"/>
  <c r="Q802" i="2" s="1"/>
  <c r="S791" i="2"/>
  <c r="S811" i="2" s="1"/>
  <c r="AC789" i="2"/>
  <c r="AC809" i="2" s="1"/>
  <c r="AM787" i="2"/>
  <c r="AM807" i="2" s="1"/>
  <c r="L786" i="2"/>
  <c r="L806" i="2" s="1"/>
  <c r="V784" i="2"/>
  <c r="V804" i="2" s="1"/>
  <c r="AF782" i="2"/>
  <c r="AF802" i="2" s="1"/>
  <c r="R791" i="2"/>
  <c r="R811" i="2" s="1"/>
  <c r="AB789" i="2"/>
  <c r="AB809" i="2" s="1"/>
  <c r="AL787" i="2"/>
  <c r="AL807" i="2" s="1"/>
  <c r="K786" i="2"/>
  <c r="K806" i="2" s="1"/>
  <c r="U784" i="2"/>
  <c r="U804" i="2" s="1"/>
  <c r="AE782" i="2"/>
  <c r="AE802" i="2" s="1"/>
  <c r="AD790" i="2"/>
  <c r="AD810" i="2" s="1"/>
  <c r="AN788" i="2"/>
  <c r="AN808" i="2" s="1"/>
  <c r="M787" i="2"/>
  <c r="M807" i="2" s="1"/>
  <c r="W785" i="2"/>
  <c r="W805" i="2" s="1"/>
  <c r="AG783" i="2"/>
  <c r="AG803" i="2" s="1"/>
  <c r="F782" i="2"/>
  <c r="F802" i="2" s="1"/>
  <c r="U790" i="2"/>
  <c r="U810" i="2" s="1"/>
  <c r="AE788" i="2"/>
  <c r="AE808" i="2" s="1"/>
  <c r="AO786" i="2"/>
  <c r="AO806" i="2" s="1"/>
  <c r="N785" i="2"/>
  <c r="N805" i="2" s="1"/>
  <c r="X783" i="2"/>
  <c r="X803" i="2" s="1"/>
  <c r="O791" i="2"/>
  <c r="O811" i="2" s="1"/>
  <c r="Y789" i="2"/>
  <c r="Y809" i="2" s="1"/>
  <c r="AI787" i="2"/>
  <c r="AI807" i="2" s="1"/>
  <c r="H786" i="2"/>
  <c r="H806" i="2" s="1"/>
  <c r="R784" i="2"/>
  <c r="R804" i="2" s="1"/>
  <c r="AB782" i="2"/>
  <c r="AB802" i="2" s="1"/>
  <c r="D785" i="2"/>
  <c r="D805" i="2" s="1"/>
  <c r="D787" i="2"/>
  <c r="D807" i="2" s="1"/>
  <c r="D788" i="2"/>
  <c r="D808" i="2" s="1"/>
  <c r="AC788" i="2"/>
  <c r="AC808" i="2" s="1"/>
  <c r="M788" i="2"/>
  <c r="M808" i="2" s="1"/>
  <c r="AI782" i="2"/>
  <c r="AI802" i="2" s="1"/>
  <c r="N791" i="2"/>
  <c r="N811" i="2" s="1"/>
  <c r="S782" i="2"/>
  <c r="S802" i="2" s="1"/>
  <c r="AI790" i="2"/>
  <c r="AI810" i="2" s="1"/>
  <c r="J787" i="2"/>
  <c r="J807" i="2" s="1"/>
  <c r="AH790" i="2"/>
  <c r="AH810" i="2" s="1"/>
  <c r="G789" i="2"/>
  <c r="G809" i="2" s="1"/>
  <c r="Q787" i="2"/>
  <c r="Q807" i="2" s="1"/>
  <c r="AA785" i="2"/>
  <c r="AA805" i="2" s="1"/>
  <c r="AK783" i="2"/>
  <c r="AK803" i="2" s="1"/>
  <c r="J782" i="2"/>
  <c r="J802" i="2" s="1"/>
  <c r="AG790" i="2"/>
  <c r="AG810" i="2" s="1"/>
  <c r="F789" i="2"/>
  <c r="F809" i="2" s="1"/>
  <c r="P787" i="2"/>
  <c r="P807" i="2" s="1"/>
  <c r="Z785" i="2"/>
  <c r="Z805" i="2" s="1"/>
  <c r="AJ783" i="2"/>
  <c r="AJ803" i="2" s="1"/>
  <c r="I782" i="2"/>
  <c r="I802" i="2" s="1"/>
  <c r="K791" i="2"/>
  <c r="K811" i="2" s="1"/>
  <c r="U789" i="2"/>
  <c r="U809" i="2" s="1"/>
  <c r="AE787" i="2"/>
  <c r="AE807" i="2" s="1"/>
  <c r="AO785" i="2"/>
  <c r="AO805" i="2" s="1"/>
  <c r="N784" i="2"/>
  <c r="N804" i="2" s="1"/>
  <c r="X782" i="2"/>
  <c r="X802" i="2" s="1"/>
  <c r="J791" i="2"/>
  <c r="J811" i="2" s="1"/>
  <c r="T789" i="2"/>
  <c r="T809" i="2" s="1"/>
  <c r="AD787" i="2"/>
  <c r="AD807" i="2" s="1"/>
  <c r="AN785" i="2"/>
  <c r="AN805" i="2" s="1"/>
  <c r="M784" i="2"/>
  <c r="M804" i="2" s="1"/>
  <c r="W782" i="2"/>
  <c r="W802" i="2" s="1"/>
  <c r="V790" i="2"/>
  <c r="V810" i="2" s="1"/>
  <c r="AF788" i="2"/>
  <c r="AF808" i="2" s="1"/>
  <c r="E787" i="2"/>
  <c r="E807" i="2" s="1"/>
  <c r="O785" i="2"/>
  <c r="O805" i="2" s="1"/>
  <c r="Y783" i="2"/>
  <c r="Y803" i="2" s="1"/>
  <c r="AN791" i="2"/>
  <c r="AN811" i="2" s="1"/>
  <c r="M790" i="2"/>
  <c r="M810" i="2" s="1"/>
  <c r="W788" i="2"/>
  <c r="W808" i="2" s="1"/>
  <c r="AG786" i="2"/>
  <c r="AG806" i="2" s="1"/>
  <c r="F785" i="2"/>
  <c r="F805" i="2" s="1"/>
  <c r="P783" i="2"/>
  <c r="P803" i="2" s="1"/>
  <c r="G791" i="2"/>
  <c r="G811" i="2" s="1"/>
  <c r="Q789" i="2"/>
  <c r="Q809" i="2" s="1"/>
  <c r="AA787" i="2"/>
  <c r="AA807" i="2" s="1"/>
  <c r="AK785" i="2"/>
  <c r="AK805" i="2" s="1"/>
  <c r="J784" i="2"/>
  <c r="J804" i="2" s="1"/>
  <c r="T782" i="2"/>
  <c r="T802" i="2" s="1"/>
  <c r="S790" i="2"/>
  <c r="S810" i="2" s="1"/>
  <c r="AL791" i="2"/>
  <c r="AL811" i="2" s="1"/>
  <c r="W786" i="2"/>
  <c r="W806" i="2" s="1"/>
  <c r="X789" i="2"/>
  <c r="X809" i="2" s="1"/>
  <c r="H789" i="2"/>
  <c r="H809" i="2" s="1"/>
  <c r="T785" i="2"/>
  <c r="T805" i="2" s="1"/>
  <c r="Z790" i="2"/>
  <c r="Z810" i="2" s="1"/>
  <c r="AJ788" i="2"/>
  <c r="AJ808" i="2" s="1"/>
  <c r="I787" i="2"/>
  <c r="I807" i="2" s="1"/>
  <c r="S785" i="2"/>
  <c r="S805" i="2" s="1"/>
  <c r="AC783" i="2"/>
  <c r="AC803" i="2" s="1"/>
  <c r="Y790" i="2"/>
  <c r="Y810" i="2" s="1"/>
  <c r="AI788" i="2"/>
  <c r="AI808" i="2" s="1"/>
  <c r="H787" i="2"/>
  <c r="H807" i="2" s="1"/>
  <c r="R785" i="2"/>
  <c r="R805" i="2" s="1"/>
  <c r="AB783" i="2"/>
  <c r="AB803" i="2" s="1"/>
  <c r="AN790" i="2"/>
  <c r="AN810" i="2" s="1"/>
  <c r="M789" i="2"/>
  <c r="M809" i="2" s="1"/>
  <c r="W787" i="2"/>
  <c r="W807" i="2" s="1"/>
  <c r="AG785" i="2"/>
  <c r="AG805" i="2" s="1"/>
  <c r="F784" i="2"/>
  <c r="F804" i="2" s="1"/>
  <c r="P782" i="2"/>
  <c r="P802" i="2" s="1"/>
  <c r="AM790" i="2"/>
  <c r="AM810" i="2" s="1"/>
  <c r="L789" i="2"/>
  <c r="L809" i="2" s="1"/>
  <c r="V787" i="2"/>
  <c r="V807" i="2" s="1"/>
  <c r="AF785" i="2"/>
  <c r="AF805" i="2" s="1"/>
  <c r="E784" i="2"/>
  <c r="E804" i="2" s="1"/>
  <c r="O782" i="2"/>
  <c r="O802" i="2" s="1"/>
  <c r="AO791" i="2"/>
  <c r="AO811" i="2" s="1"/>
  <c r="N790" i="2"/>
  <c r="N810" i="2" s="1"/>
  <c r="X788" i="2"/>
  <c r="X808" i="2" s="1"/>
  <c r="AH786" i="2"/>
  <c r="AH806" i="2" s="1"/>
  <c r="G785" i="2"/>
  <c r="G805" i="2" s="1"/>
  <c r="Q783" i="2"/>
  <c r="Q803" i="2" s="1"/>
  <c r="AF791" i="2"/>
  <c r="AF811" i="2" s="1"/>
  <c r="E790" i="2"/>
  <c r="E810" i="2" s="1"/>
  <c r="O788" i="2"/>
  <c r="O808" i="2" s="1"/>
  <c r="Y786" i="2"/>
  <c r="Y806" i="2" s="1"/>
  <c r="AI784" i="2"/>
  <c r="AI804" i="2" s="1"/>
  <c r="H783" i="2"/>
  <c r="H803" i="2" s="1"/>
  <c r="AJ790" i="2"/>
  <c r="AJ810" i="2" s="1"/>
  <c r="I789" i="2"/>
  <c r="I809" i="2" s="1"/>
  <c r="S787" i="2"/>
  <c r="S807" i="2" s="1"/>
  <c r="AC785" i="2"/>
  <c r="AC805" i="2" s="1"/>
  <c r="AM783" i="2"/>
  <c r="AM803" i="2" s="1"/>
  <c r="L782" i="2"/>
  <c r="L802" i="2" s="1"/>
  <c r="K790" i="2"/>
  <c r="K810" i="2" s="1"/>
  <c r="AG784" i="2"/>
  <c r="AG804" i="2" s="1"/>
  <c r="AH787" i="2"/>
  <c r="AH807" i="2" s="1"/>
  <c r="R787" i="2"/>
  <c r="R807" i="2" s="1"/>
  <c r="AD783" i="2"/>
  <c r="AD803" i="2" s="1"/>
  <c r="R790" i="2"/>
  <c r="R810" i="2" s="1"/>
  <c r="AB788" i="2"/>
  <c r="AB808" i="2" s="1"/>
  <c r="AL786" i="2"/>
  <c r="AL806" i="2" s="1"/>
  <c r="K785" i="2"/>
  <c r="K805" i="2" s="1"/>
  <c r="U783" i="2"/>
  <c r="U803" i="2" s="1"/>
  <c r="Q790" i="2"/>
  <c r="Q810" i="2" s="1"/>
  <c r="AA788" i="2"/>
  <c r="AA808" i="2" s="1"/>
  <c r="AK786" i="2"/>
  <c r="AK806" i="2" s="1"/>
  <c r="J785" i="2"/>
  <c r="J805" i="2" s="1"/>
  <c r="T783" i="2"/>
  <c r="T803" i="2" s="1"/>
  <c r="AF790" i="2"/>
  <c r="AF810" i="2" s="1"/>
  <c r="E789" i="2"/>
  <c r="E809" i="2" s="1"/>
  <c r="O787" i="2"/>
  <c r="O807" i="2" s="1"/>
  <c r="Y785" i="2"/>
  <c r="Y805" i="2" s="1"/>
  <c r="AI783" i="2"/>
  <c r="AI803" i="2" s="1"/>
  <c r="H782" i="2"/>
  <c r="H802" i="2" s="1"/>
  <c r="AE790" i="2"/>
  <c r="AE810" i="2" s="1"/>
  <c r="AO788" i="2"/>
  <c r="AO808" i="2" s="1"/>
  <c r="N787" i="2"/>
  <c r="N807" i="2" s="1"/>
  <c r="X785" i="2"/>
  <c r="X805" i="2" s="1"/>
  <c r="AH783" i="2"/>
  <c r="AH803" i="2" s="1"/>
  <c r="G782" i="2"/>
  <c r="G802" i="2" s="1"/>
  <c r="AG791" i="2"/>
  <c r="AG811" i="2" s="1"/>
  <c r="F790" i="2"/>
  <c r="F810" i="2" s="1"/>
  <c r="P788" i="2"/>
  <c r="P808" i="2" s="1"/>
  <c r="Z786" i="2"/>
  <c r="Z806" i="2" s="1"/>
  <c r="AJ784" i="2"/>
  <c r="AJ804" i="2" s="1"/>
  <c r="I783" i="2"/>
  <c r="I803" i="2" s="1"/>
  <c r="X791" i="2"/>
  <c r="X811" i="2" s="1"/>
  <c r="AH789" i="2"/>
  <c r="AH809" i="2" s="1"/>
  <c r="G788" i="2"/>
  <c r="G808" i="2" s="1"/>
  <c r="Q786" i="2"/>
  <c r="Q806" i="2" s="1"/>
  <c r="AA784" i="2"/>
  <c r="AA804" i="2" s="1"/>
  <c r="AK782" i="2"/>
  <c r="AK802" i="2" s="1"/>
  <c r="AB790" i="2"/>
  <c r="AB810" i="2" s="1"/>
  <c r="AL788" i="2"/>
  <c r="AL808" i="2" s="1"/>
  <c r="K787" i="2"/>
  <c r="K807" i="2" s="1"/>
  <c r="U785" i="2"/>
  <c r="U805" i="2" s="1"/>
  <c r="AE783" i="2"/>
  <c r="AE803" i="2" s="1"/>
  <c r="D784" i="2"/>
  <c r="D804" i="2" s="1"/>
  <c r="U788" i="2"/>
  <c r="U808" i="2" s="1"/>
  <c r="F783" i="2"/>
  <c r="F803" i="2" s="1"/>
  <c r="V791" i="2"/>
  <c r="V811" i="2" s="1"/>
  <c r="G786" i="2"/>
  <c r="G806" i="2" s="1"/>
  <c r="F791" i="2"/>
  <c r="F811" i="2" s="1"/>
  <c r="AB785" i="2"/>
  <c r="AB805" i="2" s="1"/>
  <c r="AK791" i="2"/>
  <c r="AK811" i="2" s="1"/>
  <c r="J790" i="2"/>
  <c r="J810" i="2" s="1"/>
  <c r="T788" i="2"/>
  <c r="T808" i="2" s="1"/>
  <c r="AD786" i="2"/>
  <c r="AD806" i="2" s="1"/>
  <c r="AN784" i="2"/>
  <c r="AN804" i="2" s="1"/>
  <c r="M783" i="2"/>
  <c r="M803" i="2" s="1"/>
  <c r="AJ791" i="2"/>
  <c r="AJ811" i="2" s="1"/>
  <c r="I790" i="2"/>
  <c r="I810" i="2" s="1"/>
  <c r="S788" i="2"/>
  <c r="S808" i="2" s="1"/>
  <c r="AC786" i="2"/>
  <c r="AC806" i="2" s="1"/>
  <c r="AM784" i="2"/>
  <c r="AM804" i="2" s="1"/>
  <c r="L783" i="2"/>
  <c r="L803" i="2" s="1"/>
  <c r="X790" i="2"/>
  <c r="X810" i="2" s="1"/>
  <c r="AH788" i="2"/>
  <c r="AH808" i="2" s="1"/>
  <c r="G787" i="2"/>
  <c r="G807" i="2" s="1"/>
  <c r="Q785" i="2"/>
  <c r="Q805" i="2" s="1"/>
  <c r="AA783" i="2"/>
  <c r="AA803" i="2" s="1"/>
  <c r="W790" i="2"/>
  <c r="W810" i="2" s="1"/>
  <c r="AG788" i="2"/>
  <c r="AG808" i="2" s="1"/>
  <c r="F787" i="2"/>
  <c r="F807" i="2" s="1"/>
  <c r="P785" i="2"/>
  <c r="P805" i="2" s="1"/>
  <c r="Z783" i="2"/>
  <c r="Z803" i="2" s="1"/>
  <c r="Y791" i="2"/>
  <c r="Y811" i="2" s="1"/>
  <c r="AI789" i="2"/>
  <c r="AI809" i="2" s="1"/>
  <c r="H788" i="2"/>
  <c r="H808" i="2" s="1"/>
  <c r="R786" i="2"/>
  <c r="R806" i="2" s="1"/>
  <c r="AB784" i="2"/>
  <c r="AB804" i="2" s="1"/>
  <c r="AL782" i="2"/>
  <c r="AL802" i="2" s="1"/>
  <c r="P791" i="2"/>
  <c r="P811" i="2" s="1"/>
  <c r="Z789" i="2"/>
  <c r="Z809" i="2" s="1"/>
  <c r="AJ787" i="2"/>
  <c r="AJ807" i="2" s="1"/>
  <c r="I786" i="2"/>
  <c r="I806" i="2" s="1"/>
  <c r="S784" i="2"/>
  <c r="S804" i="2" s="1"/>
  <c r="AC782" i="2"/>
  <c r="AC802" i="2" s="1"/>
  <c r="T790" i="2"/>
  <c r="T810" i="2" s="1"/>
  <c r="AD788" i="2"/>
  <c r="AD808" i="2" s="1"/>
  <c r="AN786" i="2"/>
  <c r="AN806" i="2" s="1"/>
  <c r="M785" i="2"/>
  <c r="M805" i="2" s="1"/>
  <c r="W783" i="2"/>
  <c r="W803" i="2" s="1"/>
  <c r="D782" i="2"/>
  <c r="D802" i="2" s="1"/>
  <c r="D789" i="2"/>
  <c r="D809" i="2" s="1"/>
  <c r="D786" i="2"/>
  <c r="D806" i="2" s="1"/>
  <c r="V783" i="2"/>
  <c r="V803" i="2" s="1"/>
  <c r="AE786" i="2"/>
  <c r="AE806" i="2" s="1"/>
  <c r="AF789" i="2"/>
  <c r="AF809" i="2" s="1"/>
  <c r="Q784" i="2"/>
  <c r="Q804" i="2" s="1"/>
  <c r="P789" i="2"/>
  <c r="P809" i="2" s="1"/>
  <c r="AL783" i="2"/>
  <c r="AL803" i="2" s="1"/>
  <c r="AC791" i="2"/>
  <c r="AC811" i="2" s="1"/>
  <c r="AM789" i="2"/>
  <c r="AM809" i="2" s="1"/>
  <c r="L788" i="2"/>
  <c r="L808" i="2" s="1"/>
  <c r="V786" i="2"/>
  <c r="V806" i="2" s="1"/>
  <c r="AF784" i="2"/>
  <c r="AF804" i="2" s="1"/>
  <c r="E783" i="2"/>
  <c r="E803" i="2" s="1"/>
  <c r="AB791" i="2"/>
  <c r="AB811" i="2" s="1"/>
  <c r="AL789" i="2"/>
  <c r="AL809" i="2" s="1"/>
  <c r="K788" i="2"/>
  <c r="K808" i="2" s="1"/>
  <c r="U786" i="2"/>
  <c r="U806" i="2" s="1"/>
  <c r="AE784" i="2"/>
  <c r="AE804" i="2" s="1"/>
  <c r="AO782" i="2"/>
  <c r="P790" i="2"/>
  <c r="P810" i="2" s="1"/>
  <c r="Z788" i="2"/>
  <c r="Z808" i="2" s="1"/>
  <c r="AJ786" i="2"/>
  <c r="AJ806" i="2" s="1"/>
  <c r="I785" i="2"/>
  <c r="I805" i="2" s="1"/>
  <c r="S783" i="2"/>
  <c r="S803" i="2" s="1"/>
  <c r="O790" i="2"/>
  <c r="O810" i="2" s="1"/>
  <c r="Y788" i="2"/>
  <c r="Y808" i="2" s="1"/>
  <c r="AI786" i="2"/>
  <c r="AI806" i="2" s="1"/>
  <c r="H785" i="2"/>
  <c r="H805" i="2" s="1"/>
  <c r="R783" i="2"/>
  <c r="R803" i="2" s="1"/>
  <c r="Q791" i="2"/>
  <c r="Q811" i="2" s="1"/>
  <c r="AA789" i="2"/>
  <c r="AA809" i="2" s="1"/>
  <c r="AK787" i="2"/>
  <c r="AK807" i="2" s="1"/>
  <c r="J786" i="2"/>
  <c r="J806" i="2" s="1"/>
  <c r="T784" i="2"/>
  <c r="T804" i="2" s="1"/>
  <c r="AD782" i="2"/>
  <c r="AD802" i="2" s="1"/>
  <c r="H791" i="2"/>
  <c r="H811" i="2" s="1"/>
  <c r="R789" i="2"/>
  <c r="R809" i="2" s="1"/>
  <c r="AB787" i="2"/>
  <c r="AB807" i="2" s="1"/>
  <c r="AL785" i="2"/>
  <c r="AL805" i="2" s="1"/>
  <c r="K784" i="2"/>
  <c r="K804" i="2" s="1"/>
  <c r="U782" i="2"/>
  <c r="AM791" i="2"/>
  <c r="AM811" i="2" s="1"/>
  <c r="L790" i="2"/>
  <c r="L810" i="2" s="1"/>
  <c r="V788" i="2"/>
  <c r="V808" i="2" s="1"/>
  <c r="AF786" i="2"/>
  <c r="AF806" i="2" s="1"/>
  <c r="E785" i="2"/>
  <c r="E805" i="2" s="1"/>
  <c r="O783" i="2"/>
  <c r="O803" i="2" s="1"/>
  <c r="AO812" i="2" l="1"/>
  <c r="AO802" i="2"/>
  <c r="U812" i="2"/>
  <c r="U802" i="2"/>
  <c r="AD812" i="2"/>
  <c r="AM813" i="2"/>
  <c r="AC813" i="2"/>
  <c r="D812" i="2"/>
  <c r="Q813" i="2"/>
  <c r="H813" i="2"/>
  <c r="AL812" i="2"/>
  <c r="AK812" i="2"/>
  <c r="AO813" i="2"/>
  <c r="AN813" i="2"/>
  <c r="J812" i="2"/>
  <c r="S812" i="2"/>
  <c r="AB812" i="2"/>
  <c r="E813" i="2"/>
  <c r="M813" i="2"/>
  <c r="O812" i="2"/>
  <c r="K813" i="2"/>
  <c r="N813" i="2"/>
  <c r="AE812" i="2"/>
  <c r="AM812" i="2"/>
  <c r="I813" i="2"/>
  <c r="U813" i="2"/>
  <c r="AC812" i="2"/>
  <c r="H812" i="2"/>
  <c r="AF813" i="2"/>
  <c r="G813" i="2"/>
  <c r="I812" i="2"/>
  <c r="AI812" i="2"/>
  <c r="L813" i="2"/>
  <c r="K812" i="2"/>
  <c r="AK813" i="2"/>
  <c r="AG813" i="2"/>
  <c r="AL813" i="2"/>
  <c r="J813" i="2"/>
  <c r="F812" i="2"/>
  <c r="R812" i="2"/>
  <c r="N812" i="2"/>
  <c r="Z812" i="2"/>
  <c r="T813" i="2"/>
  <c r="G812" i="2"/>
  <c r="X812" i="2"/>
  <c r="S813" i="2"/>
  <c r="W813" i="2"/>
  <c r="AA813" i="2"/>
  <c r="AD813" i="2"/>
  <c r="V812" i="2"/>
  <c r="AH812" i="2"/>
  <c r="AA812" i="2"/>
  <c r="AB813" i="2"/>
  <c r="Y813" i="2"/>
  <c r="AJ813" i="2"/>
  <c r="F813" i="2"/>
  <c r="X813" i="2"/>
  <c r="T812" i="2"/>
  <c r="O813" i="2"/>
  <c r="Q812" i="2"/>
  <c r="E812" i="2"/>
  <c r="Y812" i="2"/>
  <c r="AE813" i="2"/>
  <c r="AI813" i="2"/>
  <c r="W812" i="2"/>
  <c r="R813" i="2"/>
  <c r="Z813" i="2"/>
  <c r="M812" i="2"/>
  <c r="AG812" i="2"/>
  <c r="P813" i="2"/>
  <c r="V813" i="2"/>
  <c r="L812" i="2"/>
  <c r="P812" i="2"/>
  <c r="AF812" i="2"/>
  <c r="AJ812" i="2"/>
  <c r="AN812" i="2"/>
  <c r="D813" i="2"/>
  <c r="AH813" i="2"/>
</calcChain>
</file>

<file path=xl/sharedStrings.xml><?xml version="1.0" encoding="utf-8"?>
<sst xmlns="http://schemas.openxmlformats.org/spreadsheetml/2006/main" count="4810" uniqueCount="3985">
  <si>
    <t>Time (Year)</t>
  </si>
  <si>
    <t>Industrial Fuel Use for Energy Purposes[electricity if,coal mining 05] : MostRecentRun</t>
  </si>
  <si>
    <t>Industrial Fuel Use for Energy Purposes[electricity if,oil and gas extraction 06] : MostRecentRun</t>
  </si>
  <si>
    <t>Industrial Fuel Use for Energy Purposes[electricity if,other mining and quarrying 07T08] : MostRecentRun</t>
  </si>
  <si>
    <t>Industrial Fuel Use for Energy Purposes[electricity if,food beverage and tobacco 10T12] : MostRecentRun</t>
  </si>
  <si>
    <t>Industrial Fuel Use for Energy Purposes[electricity if,textiles apparel and leather 13T15] : MostRecentRun</t>
  </si>
  <si>
    <t>Industrial Fuel Use for Energy Purposes[electricity if,wood products 16] : MostRecentRun</t>
  </si>
  <si>
    <t>Industrial Fuel Use for Energy Purposes[electricity if,pulp paper and printing 17T18] : MostRecentRun</t>
  </si>
  <si>
    <t>Industrial Fuel Use for Energy Purposes[electricity if,refined petroleum and coke 19] : MostRecentRun</t>
  </si>
  <si>
    <t>Industrial Fuel Use for Energy Purposes[electricity if,chemicals 20] : MostRecentRun</t>
  </si>
  <si>
    <t>Industrial Fuel Use for Energy Purposes[electricity if,rubber and plastic products 22] : MostRecentRun</t>
  </si>
  <si>
    <t>Industrial Fuel Use for Energy Purposes[electricity if,glass and glass products 231] : MostRecentRun</t>
  </si>
  <si>
    <t>Industrial Fuel Use for Energy Purposes[electricity if,cement and other nonmetallic minerals 239] : MostRecentRun</t>
  </si>
  <si>
    <t>Industrial Fuel Use for Energy Purposes[electricity if,iron and steel 241] : MostRecentRun</t>
  </si>
  <si>
    <t>Industrial Fuel Use for Energy Purposes[electricity if,other metals 242] : MostRecentRun</t>
  </si>
  <si>
    <t>Industrial Fuel Use for Energy Purposes[electricity if,metal products except machinery and vehicles 25] : MostRecentRun</t>
  </si>
  <si>
    <t>Industrial Fuel Use for Energy Purposes[electricity if,computers and electronics 26] : MostRecentRun</t>
  </si>
  <si>
    <t>Industrial Fuel Use for Energy Purposes[electricity if,appliances and electrical equipment 27] : MostRecentRun</t>
  </si>
  <si>
    <t>Industrial Fuel Use for Energy Purposes[electricity if,other machinery 28] : MostRecentRun</t>
  </si>
  <si>
    <t>Industrial Fuel Use for Energy Purposes[electricity if,road vehicles 29] : MostRecentRun</t>
  </si>
  <si>
    <t>Industrial Fuel Use for Energy Purposes[electricity if,nonroad vehicles 30] : MostRecentRun</t>
  </si>
  <si>
    <t>Industrial Fuel Use for Energy Purposes[electricity if,other manufacturing 31T33] : MostRecentRun</t>
  </si>
  <si>
    <t>Industrial Fuel Use for Energy Purposes[electricity if,energy pipelines and gas processing 352T353] : MostRecentRun</t>
  </si>
  <si>
    <t>Industrial Fuel Use for Energy Purposes[electricity if,water and waste 36T39] : MostRecentRun</t>
  </si>
  <si>
    <t>Industrial Fuel Use for Energy Purposes[electricity if,construction 41T43] : MostRecentRun</t>
  </si>
  <si>
    <t>Industrial Fuel Use for Energy Purposes[hard coal if,agriculture and forestry 01T03] : MostRecentRun</t>
  </si>
  <si>
    <t>Industrial Fuel Use for Energy Purposes[hard coal if,coal mining 05] : MostRecentRun</t>
  </si>
  <si>
    <t>Industrial Fuel Use for Energy Purposes[hard coal if,oil and gas extraction 06] : MostRecentRun</t>
  </si>
  <si>
    <t>Industrial Fuel Use for Energy Purposes[hard coal if,other mining and quarrying 07T08] : MostRecentRun</t>
  </si>
  <si>
    <t>Industrial Fuel Use for Energy Purposes[hard coal if,food beverage and tobacco 10T12] : MostRecentRun</t>
  </si>
  <si>
    <t>Industrial Fuel Use for Energy Purposes[hard coal if,textiles apparel and leather 13T15] : MostRecentRun</t>
  </si>
  <si>
    <t>Industrial Fuel Use for Energy Purposes[hard coal if,wood products 16] : MostRecentRun</t>
  </si>
  <si>
    <t>Industrial Fuel Use for Energy Purposes[hard coal if,pulp paper and printing 17T18] : MostRecentRun</t>
  </si>
  <si>
    <t>Industrial Fuel Use for Energy Purposes[hard coal if,refined petroleum and coke 19] : MostRecentRun</t>
  </si>
  <si>
    <t>Industrial Fuel Use for Energy Purposes[hard coal if,chemicals 20] : MostRecentRun</t>
  </si>
  <si>
    <t>Industrial Fuel Use for Energy Purposes[hard coal if,rubber and plastic products 22] : MostRecentRun</t>
  </si>
  <si>
    <t>Industrial Fuel Use for Energy Purposes[hard coal if,glass and glass products 231] : MostRecentRun</t>
  </si>
  <si>
    <t>Industrial Fuel Use for Energy Purposes[hard coal if,cement and other nonmetallic minerals 239] : MostRecentRun</t>
  </si>
  <si>
    <t>Industrial Fuel Use for Energy Purposes[hard coal if,iron and steel 241] : MostRecentRun</t>
  </si>
  <si>
    <t>Industrial Fuel Use for Energy Purposes[hard coal if,other metals 242] : MostRecentRun</t>
  </si>
  <si>
    <t>Industrial Fuel Use for Energy Purposes[hard coal if,metal products except machinery and vehicles 25] : MostRecentRun</t>
  </si>
  <si>
    <t>Industrial Fuel Use for Energy Purposes[hard coal if,computers and electronics 26] : MostRecentRun</t>
  </si>
  <si>
    <t>Industrial Fuel Use for Energy Purposes[hard coal if,appliances and electrical equipment 27] : MostRecentRun</t>
  </si>
  <si>
    <t>Industrial Fuel Use for Energy Purposes[hard coal if,other machinery 28] : MostRecentRun</t>
  </si>
  <si>
    <t>Industrial Fuel Use for Energy Purposes[hard coal if,road vehicles 29] : MostRecentRun</t>
  </si>
  <si>
    <t>Industrial Fuel Use for Energy Purposes[hard coal if,nonroad vehicles 30] : MostRecentRun</t>
  </si>
  <si>
    <t>Industrial Fuel Use for Energy Purposes[hard coal if,other manufacturing 31T33] : MostRecentRun</t>
  </si>
  <si>
    <t>Industrial Fuel Use for Energy Purposes[hard coal if,energy pipelines and gas processing 352T353] : MostRecentRun</t>
  </si>
  <si>
    <t>Industrial Fuel Use for Energy Purposes[hard coal if,water and waste 36T39] : MostRecentRun</t>
  </si>
  <si>
    <t>Industrial Fuel Use for Energy Purposes[hard coal if,construction 41T43] : MostRecentRun</t>
  </si>
  <si>
    <t>Industrial Fuel Use for Energy Purposes[natural gas if,agriculture and forestry 01T03] : MostRecentRun</t>
  </si>
  <si>
    <t>Industrial Fuel Use for Energy Purposes[natural gas if,coal mining 05] : MostRecentRun</t>
  </si>
  <si>
    <t>Industrial Fuel Use for Energy Purposes[natural gas if,oil and gas extraction 06] : MostRecentRun</t>
  </si>
  <si>
    <t>Industrial Fuel Use for Energy Purposes[natural gas if,other mining and quarrying 07T08] : MostRecentRun</t>
  </si>
  <si>
    <t>Industrial Fuel Use for Energy Purposes[natural gas if,food beverage and tobacco 10T12] : MostRecentRun</t>
  </si>
  <si>
    <t>Industrial Fuel Use for Energy Purposes[natural gas if,textiles apparel and leather 13T15] : MostRecentRun</t>
  </si>
  <si>
    <t>Industrial Fuel Use for Energy Purposes[natural gas if,wood products 16] : MostRecentRun</t>
  </si>
  <si>
    <t>Industrial Fuel Use for Energy Purposes[natural gas if,pulp paper and printing 17T18] : MostRecentRun</t>
  </si>
  <si>
    <t>Industrial Fuel Use for Energy Purposes[natural gas if,refined petroleum and coke 19] : MostRecentRun</t>
  </si>
  <si>
    <t>Industrial Fuel Use for Energy Purposes[natural gas if,chemicals 20] : MostRecentRun</t>
  </si>
  <si>
    <t>Industrial Fuel Use for Energy Purposes[natural gas if,rubber and plastic products 22] : MostRecentRun</t>
  </si>
  <si>
    <t>Industrial Fuel Use for Energy Purposes[natural gas if,glass and glass products 231] : MostRecentRun</t>
  </si>
  <si>
    <t>Industrial Fuel Use for Energy Purposes[natural gas if,cement and other nonmetallic minerals 239] : MostRecentRun</t>
  </si>
  <si>
    <t>Industrial Fuel Use for Energy Purposes[natural gas if,iron and steel 241] : MostRecentRun</t>
  </si>
  <si>
    <t>Industrial Fuel Use for Energy Purposes[natural gas if,other metals 242] : MostRecentRun</t>
  </si>
  <si>
    <t>Industrial Fuel Use for Energy Purposes[natural gas if,metal products except machinery and vehicles 25] : MostRecentRun</t>
  </si>
  <si>
    <t>Industrial Fuel Use for Energy Purposes[natural gas if,computers and electronics 26] : MostRecentRun</t>
  </si>
  <si>
    <t>Industrial Fuel Use for Energy Purposes[natural gas if,appliances and electrical equipment 27] : MostRecentRun</t>
  </si>
  <si>
    <t>Industrial Fuel Use for Energy Purposes[natural gas if,other machinery 28] : MostRecentRun</t>
  </si>
  <si>
    <t>Industrial Fuel Use for Energy Purposes[natural gas if,road vehicles 29] : MostRecentRun</t>
  </si>
  <si>
    <t>Industrial Fuel Use for Energy Purposes[natural gas if,nonroad vehicles 30] : MostRecentRun</t>
  </si>
  <si>
    <t>Industrial Fuel Use for Energy Purposes[natural gas if,other manufacturing 31T33] : MostRecentRun</t>
  </si>
  <si>
    <t>Industrial Fuel Use for Energy Purposes[natural gas if,energy pipelines and gas processing 352T353] : MostRecentRun</t>
  </si>
  <si>
    <t>Industrial Fuel Use for Energy Purposes[natural gas if,water and waste 36T39] : MostRecentRun</t>
  </si>
  <si>
    <t>Industrial Fuel Use for Energy Purposes[natural gas if,construction 41T43] : MostRecentRun</t>
  </si>
  <si>
    <t>Industrial Fuel Use for Energy Purposes[biomass if,agriculture and forestry 01T03] : MostRecentRun</t>
  </si>
  <si>
    <t>Industrial Fuel Use for Energy Purposes[biomass if,coal mining 05] : MostRecentRun</t>
  </si>
  <si>
    <t>Industrial Fuel Use for Energy Purposes[biomass if,oil and gas extraction 06] : MostRecentRun</t>
  </si>
  <si>
    <t>Industrial Fuel Use for Energy Purposes[biomass if,other mining and quarrying 07T08] : MostRecentRun</t>
  </si>
  <si>
    <t>Industrial Fuel Use for Energy Purposes[biomass if,food beverage and tobacco 10T12] : MostRecentRun</t>
  </si>
  <si>
    <t>Industrial Fuel Use for Energy Purposes[biomass if,textiles apparel and leather 13T15] : MostRecentRun</t>
  </si>
  <si>
    <t>Industrial Fuel Use for Energy Purposes[biomass if,wood products 16] : MostRecentRun</t>
  </si>
  <si>
    <t>Industrial Fuel Use for Energy Purposes[biomass if,pulp paper and printing 17T18] : MostRecentRun</t>
  </si>
  <si>
    <t>Industrial Fuel Use for Energy Purposes[biomass if,refined petroleum and coke 19] : MostRecentRun</t>
  </si>
  <si>
    <t>Industrial Fuel Use for Energy Purposes[biomass if,chemicals 20] : MostRecentRun</t>
  </si>
  <si>
    <t>Industrial Fuel Use for Energy Purposes[biomass if,rubber and plastic products 22] : MostRecentRun</t>
  </si>
  <si>
    <t>Industrial Fuel Use for Energy Purposes[biomass if,glass and glass products 231] : MostRecentRun</t>
  </si>
  <si>
    <t>Industrial Fuel Use for Energy Purposes[biomass if,cement and other nonmetallic minerals 239] : MostRecentRun</t>
  </si>
  <si>
    <t>Industrial Fuel Use for Energy Purposes[biomass if,iron and steel 241] : MostRecentRun</t>
  </si>
  <si>
    <t>Industrial Fuel Use for Energy Purposes[biomass if,other metals 242] : MostRecentRun</t>
  </si>
  <si>
    <t>Industrial Fuel Use for Energy Purposes[biomass if,metal products except machinery and vehicles 25] : MostRecentRun</t>
  </si>
  <si>
    <t>Industrial Fuel Use for Energy Purposes[biomass if,computers and electronics 26] : MostRecentRun</t>
  </si>
  <si>
    <t>Industrial Fuel Use for Energy Purposes[biomass if,appliances and electrical equipment 27] : MostRecentRun</t>
  </si>
  <si>
    <t>Industrial Fuel Use for Energy Purposes[biomass if,other machinery 28] : MostRecentRun</t>
  </si>
  <si>
    <t>Industrial Fuel Use for Energy Purposes[biomass if,road vehicles 29] : MostRecentRun</t>
  </si>
  <si>
    <t>Industrial Fuel Use for Energy Purposes[biomass if,nonroad vehicles 30] : MostRecentRun</t>
  </si>
  <si>
    <t>Industrial Fuel Use for Energy Purposes[biomass if,other manufacturing 31T33] : MostRecentRun</t>
  </si>
  <si>
    <t>Industrial Fuel Use for Energy Purposes[biomass if,energy pipelines and gas processing 352T353] : MostRecentRun</t>
  </si>
  <si>
    <t>Industrial Fuel Use for Energy Purposes[biomass if,water and waste 36T39] : MostRecentRun</t>
  </si>
  <si>
    <t>Industrial Fuel Use for Energy Purposes[biomass if,construction 41T43] : MostRecentRun</t>
  </si>
  <si>
    <t>Industrial Fuel Use for Energy Purposes[petroleum diesel if,agriculture and forestry 01T03] : MostRecentRun</t>
  </si>
  <si>
    <t>Industrial Fuel Use for Energy Purposes[petroleum diesel if,coal mining 05] : MostRecentRun</t>
  </si>
  <si>
    <t>Industrial Fuel Use for Energy Purposes[petroleum diesel if,oil and gas extraction 06] : MostRecentRun</t>
  </si>
  <si>
    <t>Industrial Fuel Use for Energy Purposes[petroleum diesel if,other mining and quarrying 07T08] : MostRecentRun</t>
  </si>
  <si>
    <t>Industrial Fuel Use for Energy Purposes[petroleum diesel if,food beverage and tobacco 10T12] : MostRecentRun</t>
  </si>
  <si>
    <t>Industrial Fuel Use for Energy Purposes[petroleum diesel if,textiles apparel and leather 13T15] : MostRecentRun</t>
  </si>
  <si>
    <t>Industrial Fuel Use for Energy Purposes[petroleum diesel if,wood products 16] : MostRecentRun</t>
  </si>
  <si>
    <t>Industrial Fuel Use for Energy Purposes[petroleum diesel if,pulp paper and printing 17T18] : MostRecentRun</t>
  </si>
  <si>
    <t>Industrial Fuel Use for Energy Purposes[petroleum diesel if,refined petroleum and coke 19] : MostRecentRun</t>
  </si>
  <si>
    <t>Industrial Fuel Use for Energy Purposes[petroleum diesel if,chemicals 20] : MostRecentRun</t>
  </si>
  <si>
    <t>Industrial Fuel Use for Energy Purposes[petroleum diesel if,rubber and plastic products 22] : MostRecentRun</t>
  </si>
  <si>
    <t>Industrial Fuel Use for Energy Purposes[petroleum diesel if,glass and glass products 231] : MostRecentRun</t>
  </si>
  <si>
    <t>Industrial Fuel Use for Energy Purposes[petroleum diesel if,cement and other nonmetallic minerals 239] : MostRecentRun</t>
  </si>
  <si>
    <t>Industrial Fuel Use for Energy Purposes[petroleum diesel if,iron and steel 241] : MostRecentRun</t>
  </si>
  <si>
    <t>Industrial Fuel Use for Energy Purposes[petroleum diesel if,other metals 242] : MostRecentRun</t>
  </si>
  <si>
    <t>Industrial Fuel Use for Energy Purposes[petroleum diesel if,metal products except machinery and vehicles 25] : MostRecentRun</t>
  </si>
  <si>
    <t>Industrial Fuel Use for Energy Purposes[petroleum diesel if,computers and electronics 26] : MostRecentRun</t>
  </si>
  <si>
    <t>Industrial Fuel Use for Energy Purposes[petroleum diesel if,appliances and electrical equipment 27] : MostRecentRun</t>
  </si>
  <si>
    <t>Industrial Fuel Use for Energy Purposes[petroleum diesel if,other machinery 28] : MostRecentRun</t>
  </si>
  <si>
    <t>Industrial Fuel Use for Energy Purposes[petroleum diesel if,road vehicles 29] : MostRecentRun</t>
  </si>
  <si>
    <t>Industrial Fuel Use for Energy Purposes[petroleum diesel if,nonroad vehicles 30] : MostRecentRun</t>
  </si>
  <si>
    <t>Industrial Fuel Use for Energy Purposes[petroleum diesel if,other manufacturing 31T33] : MostRecentRun</t>
  </si>
  <si>
    <t>Industrial Fuel Use for Energy Purposes[petroleum diesel if,energy pipelines and gas processing 352T353] : MostRecentRun</t>
  </si>
  <si>
    <t>Industrial Fuel Use for Energy Purposes[petroleum diesel if,water and waste 36T39] : MostRecentRun</t>
  </si>
  <si>
    <t>Industrial Fuel Use for Energy Purposes[petroleum diesel if,construction 41T43] : MostRecentRun</t>
  </si>
  <si>
    <t>Industrial Fuel Use for Energy Purposes[heat if,agriculture and forestry 01T03] : MostRecentRun</t>
  </si>
  <si>
    <t>Industrial Fuel Use for Energy Purposes[heat if,coal mining 05] : MostRecentRun</t>
  </si>
  <si>
    <t>Industrial Fuel Use for Energy Purposes[heat if,oil and gas extraction 06] : MostRecentRun</t>
  </si>
  <si>
    <t>Industrial Fuel Use for Energy Purposes[heat if,other mining and quarrying 07T08] : MostRecentRun</t>
  </si>
  <si>
    <t>Industrial Fuel Use for Energy Purposes[heat if,food beverage and tobacco 10T12] : MostRecentRun</t>
  </si>
  <si>
    <t>Industrial Fuel Use for Energy Purposes[heat if,textiles apparel and leather 13T15] : MostRecentRun</t>
  </si>
  <si>
    <t>Industrial Fuel Use for Energy Purposes[heat if,wood products 16] : MostRecentRun</t>
  </si>
  <si>
    <t>Industrial Fuel Use for Energy Purposes[heat if,pulp paper and printing 17T18] : MostRecentRun</t>
  </si>
  <si>
    <t>Industrial Fuel Use for Energy Purposes[heat if,refined petroleum and coke 19] : MostRecentRun</t>
  </si>
  <si>
    <t>Industrial Fuel Use for Energy Purposes[heat if,chemicals 20] : MostRecentRun</t>
  </si>
  <si>
    <t>Industrial Fuel Use for Energy Purposes[heat if,rubber and plastic products 22] : MostRecentRun</t>
  </si>
  <si>
    <t>Industrial Fuel Use for Energy Purposes[heat if,glass and glass products 231] : MostRecentRun</t>
  </si>
  <si>
    <t>Industrial Fuel Use for Energy Purposes[heat if,cement and other nonmetallic minerals 239] : MostRecentRun</t>
  </si>
  <si>
    <t>Industrial Fuel Use for Energy Purposes[heat if,iron and steel 241] : MostRecentRun</t>
  </si>
  <si>
    <t>Industrial Fuel Use for Energy Purposes[heat if,other metals 242] : MostRecentRun</t>
  </si>
  <si>
    <t>Industrial Fuel Use for Energy Purposes[heat if,metal products except machinery and vehicles 25] : MostRecentRun</t>
  </si>
  <si>
    <t>Industrial Fuel Use for Energy Purposes[heat if,computers and electronics 26] : MostRecentRun</t>
  </si>
  <si>
    <t>Industrial Fuel Use for Energy Purposes[heat if,appliances and electrical equipment 27] : MostRecentRun</t>
  </si>
  <si>
    <t>Industrial Fuel Use for Energy Purposes[heat if,other machinery 28] : MostRecentRun</t>
  </si>
  <si>
    <t>Industrial Fuel Use for Energy Purposes[heat if,road vehicles 29] : MostRecentRun</t>
  </si>
  <si>
    <t>Industrial Fuel Use for Energy Purposes[heat if,nonroad vehicles 30] : MostRecentRun</t>
  </si>
  <si>
    <t>Industrial Fuel Use for Energy Purposes[heat if,other manufacturing 31T33] : MostRecentRun</t>
  </si>
  <si>
    <t>Industrial Fuel Use for Energy Purposes[heat if,energy pipelines and gas processing 352T353] : MostRecentRun</t>
  </si>
  <si>
    <t>Industrial Fuel Use for Energy Purposes[heat if,water and waste 36T39] : MostRecentRun</t>
  </si>
  <si>
    <t>Industrial Fuel Use for Energy Purposes[heat if,construction 41T43] : MostRecentRun</t>
  </si>
  <si>
    <t>Industrial Fuel Use for Energy Purposes[crude oil if,agriculture and forestry 01T03] : MostRecentRun</t>
  </si>
  <si>
    <t>Industrial Fuel Use for Energy Purposes[crude oil if,coal mining 05] : MostRecentRun</t>
  </si>
  <si>
    <t>Industrial Fuel Use for Energy Purposes[crude oil if,oil and gas extraction 06] : MostRecentRun</t>
  </si>
  <si>
    <t>Industrial Fuel Use for Energy Purposes[crude oil if,other mining and quarrying 07T08] : MostRecentRun</t>
  </si>
  <si>
    <t>Industrial Fuel Use for Energy Purposes[crude oil if,food beverage and tobacco 10T12] : MostRecentRun</t>
  </si>
  <si>
    <t>Industrial Fuel Use for Energy Purposes[crude oil if,textiles apparel and leather 13T15] : MostRecentRun</t>
  </si>
  <si>
    <t>Industrial Fuel Use for Energy Purposes[crude oil if,wood products 16] : MostRecentRun</t>
  </si>
  <si>
    <t>Industrial Fuel Use for Energy Purposes[crude oil if,pulp paper and printing 17T18] : MostRecentRun</t>
  </si>
  <si>
    <t>Industrial Fuel Use for Energy Purposes[crude oil if,refined petroleum and coke 19] : MostRecentRun</t>
  </si>
  <si>
    <t>Industrial Fuel Use for Energy Purposes[crude oil if,chemicals 20] : MostRecentRun</t>
  </si>
  <si>
    <t>Industrial Fuel Use for Energy Purposes[crude oil if,rubber and plastic products 22] : MostRecentRun</t>
  </si>
  <si>
    <t>Industrial Fuel Use for Energy Purposes[crude oil if,glass and glass products 231] : MostRecentRun</t>
  </si>
  <si>
    <t>Industrial Fuel Use for Energy Purposes[crude oil if,cement and other nonmetallic minerals 239] : MostRecentRun</t>
  </si>
  <si>
    <t>Industrial Fuel Use for Energy Purposes[crude oil if,iron and steel 241] : MostRecentRun</t>
  </si>
  <si>
    <t>Industrial Fuel Use for Energy Purposes[crude oil if,other metals 242] : MostRecentRun</t>
  </si>
  <si>
    <t>Industrial Fuel Use for Energy Purposes[crude oil if,metal products except machinery and vehicles 25] : MostRecentRun</t>
  </si>
  <si>
    <t>Industrial Fuel Use for Energy Purposes[crude oil if,computers and electronics 26] : MostRecentRun</t>
  </si>
  <si>
    <t>Industrial Fuel Use for Energy Purposes[crude oil if,appliances and electrical equipment 27] : MostRecentRun</t>
  </si>
  <si>
    <t>Industrial Fuel Use for Energy Purposes[crude oil if,other machinery 28] : MostRecentRun</t>
  </si>
  <si>
    <t>Industrial Fuel Use for Energy Purposes[crude oil if,road vehicles 29] : MostRecentRun</t>
  </si>
  <si>
    <t>Industrial Fuel Use for Energy Purposes[crude oil if,nonroad vehicles 30] : MostRecentRun</t>
  </si>
  <si>
    <t>Industrial Fuel Use for Energy Purposes[crude oil if,other manufacturing 31T33] : MostRecentRun</t>
  </si>
  <si>
    <t>Industrial Fuel Use for Energy Purposes[crude oil if,energy pipelines and gas processing 352T353] : MostRecentRun</t>
  </si>
  <si>
    <t>Industrial Fuel Use for Energy Purposes[crude oil if,water and waste 36T39] : MostRecentRun</t>
  </si>
  <si>
    <t>Industrial Fuel Use for Energy Purposes[crude oil if,construction 41T43] : MostRecentRun</t>
  </si>
  <si>
    <t>Industrial Fuel Use for Energy Purposes[heavy or residual fuel oil if,agriculture and forestry 01T03] : MostRecentRun</t>
  </si>
  <si>
    <t>Industrial Fuel Use for Energy Purposes[heavy or residual fuel oil if,coal mining 05] : MostRecentRun</t>
  </si>
  <si>
    <t>Industrial Fuel Use for Energy Purposes[heavy or residual fuel oil if,oil and gas extraction 06] : MostRecentRun</t>
  </si>
  <si>
    <t>Industrial Fuel Use for Energy Purposes[heavy or residual fuel oil if,other mining and quarrying 07T08] : MostRecentRun</t>
  </si>
  <si>
    <t>Industrial Fuel Use for Energy Purposes[heavy or residual fuel oil if,food beverage and tobacco 10T12] : MostRecentRun</t>
  </si>
  <si>
    <t>Industrial Fuel Use for Energy Purposes[heavy or residual fuel oil if,textiles apparel and leather 13T15] : MostRecentRun</t>
  </si>
  <si>
    <t>Industrial Fuel Use for Energy Purposes[heavy or residual fuel oil if,wood products 16] : MostRecentRun</t>
  </si>
  <si>
    <t>Industrial Fuel Use for Energy Purposes[heavy or residual fuel oil if,pulp paper and printing 17T18] : MostRecentRun</t>
  </si>
  <si>
    <t>Industrial Fuel Use for Energy Purposes[heavy or residual fuel oil if,refined petroleum and coke 19] : MostRecentRun</t>
  </si>
  <si>
    <t>Industrial Fuel Use for Energy Purposes[heavy or residual fuel oil if,chemicals 20] : MostRecentRun</t>
  </si>
  <si>
    <t>Industrial Fuel Use for Energy Purposes[heavy or residual fuel oil if,rubber and plastic products 22] : MostRecentRun</t>
  </si>
  <si>
    <t>Industrial Fuel Use for Energy Purposes[heavy or residual fuel oil if,glass and glass products 231] : MostRecentRun</t>
  </si>
  <si>
    <t>Industrial Fuel Use for Energy Purposes[heavy or residual fuel oil if,cement and other nonmetallic minerals 239] : MostRecentRun</t>
  </si>
  <si>
    <t>Industrial Fuel Use for Energy Purposes[heavy or residual fuel oil if,iron and steel 241] : MostRecentRun</t>
  </si>
  <si>
    <t>Industrial Fuel Use for Energy Purposes[heavy or residual fuel oil if,other metals 242] : MostRecentRun</t>
  </si>
  <si>
    <t>Industrial Fuel Use for Energy Purposes[heavy or residual fuel oil if,metal products except machinery and vehicles 25] : MostRecentRun</t>
  </si>
  <si>
    <t>Industrial Fuel Use for Energy Purposes[heavy or residual fuel oil if,computers and electronics 26] : MostRecentRun</t>
  </si>
  <si>
    <t>Industrial Fuel Use for Energy Purposes[heavy or residual fuel oil if,appliances and electrical equipment 27] : MostRecentRun</t>
  </si>
  <si>
    <t>Industrial Fuel Use for Energy Purposes[heavy or residual fuel oil if,other machinery 28] : MostRecentRun</t>
  </si>
  <si>
    <t>Industrial Fuel Use for Energy Purposes[heavy or residual fuel oil if,road vehicles 29] : MostRecentRun</t>
  </si>
  <si>
    <t>Industrial Fuel Use for Energy Purposes[heavy or residual fuel oil if,nonroad vehicles 30] : MostRecentRun</t>
  </si>
  <si>
    <t>Industrial Fuel Use for Energy Purposes[heavy or residual fuel oil if,other manufacturing 31T33] : MostRecentRun</t>
  </si>
  <si>
    <t>Industrial Fuel Use for Energy Purposes[heavy or residual fuel oil if,energy pipelines and gas processing 352T353] : MostRecentRun</t>
  </si>
  <si>
    <t>Industrial Fuel Use for Energy Purposes[heavy or residual fuel oil if,water and waste 36T39] : MostRecentRun</t>
  </si>
  <si>
    <t>Industrial Fuel Use for Energy Purposes[heavy or residual fuel oil if,construction 41T43] : MostRecentRun</t>
  </si>
  <si>
    <t>Industrial Fuel Use for Energy Purposes[LPG propane or butane if,agriculture and forestry 01T03] : MostRecentRun</t>
  </si>
  <si>
    <t>Industrial Fuel Use for Energy Purposes[LPG propane or butane if,coal mining 05] : MostRecentRun</t>
  </si>
  <si>
    <t>Industrial Fuel Use for Energy Purposes[LPG propane or butane if,oil and gas extraction 06] : MostRecentRun</t>
  </si>
  <si>
    <t>Industrial Fuel Use for Energy Purposes[LPG propane or butane if,other mining and quarrying 07T08] : MostRecentRun</t>
  </si>
  <si>
    <t>Industrial Fuel Use for Energy Purposes[LPG propane or butane if,food beverage and tobacco 10T12] : MostRecentRun</t>
  </si>
  <si>
    <t>Industrial Fuel Use for Energy Purposes[LPG propane or butane if,textiles apparel and leather 13T15] : MostRecentRun</t>
  </si>
  <si>
    <t>Industrial Fuel Use for Energy Purposes[LPG propane or butane if,wood products 16] : MostRecentRun</t>
  </si>
  <si>
    <t>Industrial Fuel Use for Energy Purposes[LPG propane or butane if,pulp paper and printing 17T18] : MostRecentRun</t>
  </si>
  <si>
    <t>Industrial Fuel Use for Energy Purposes[LPG propane or butane if,refined petroleum and coke 19] : MostRecentRun</t>
  </si>
  <si>
    <t>Industrial Fuel Use for Energy Purposes[LPG propane or butane if,chemicals 20] : MostRecentRun</t>
  </si>
  <si>
    <t>Industrial Fuel Use for Energy Purposes[LPG propane or butane if,rubber and plastic products 22] : MostRecentRun</t>
  </si>
  <si>
    <t>Industrial Fuel Use for Energy Purposes[LPG propane or butane if,glass and glass products 231] : MostRecentRun</t>
  </si>
  <si>
    <t>Industrial Fuel Use for Energy Purposes[LPG propane or butane if,cement and other nonmetallic minerals 239] : MostRecentRun</t>
  </si>
  <si>
    <t>Industrial Fuel Use for Energy Purposes[LPG propane or butane if,iron and steel 241] : MostRecentRun</t>
  </si>
  <si>
    <t>Industrial Fuel Use for Energy Purposes[LPG propane or butane if,other metals 242] : MostRecentRun</t>
  </si>
  <si>
    <t>Industrial Fuel Use for Energy Purposes[LPG propane or butane if,metal products except machinery and vehicles 25] : MostRecentRun</t>
  </si>
  <si>
    <t>Industrial Fuel Use for Energy Purposes[LPG propane or butane if,computers and electronics 26] : MostRecentRun</t>
  </si>
  <si>
    <t>Industrial Fuel Use for Energy Purposes[LPG propane or butane if,appliances and electrical equipment 27] : MostRecentRun</t>
  </si>
  <si>
    <t>Industrial Fuel Use for Energy Purposes[LPG propane or butane if,other machinery 28] : MostRecentRun</t>
  </si>
  <si>
    <t>Industrial Fuel Use for Energy Purposes[LPG propane or butane if,road vehicles 29] : MostRecentRun</t>
  </si>
  <si>
    <t>Industrial Fuel Use for Energy Purposes[LPG propane or butane if,nonroad vehicles 30] : MostRecentRun</t>
  </si>
  <si>
    <t>Industrial Fuel Use for Energy Purposes[LPG propane or butane if,other manufacturing 31T33] : MostRecentRun</t>
  </si>
  <si>
    <t>Industrial Fuel Use for Energy Purposes[LPG propane or butane if,energy pipelines and gas processing 352T353] : MostRecentRun</t>
  </si>
  <si>
    <t>Industrial Fuel Use for Energy Purposes[LPG propane or butane if,water and waste 36T39] : MostRecentRun</t>
  </si>
  <si>
    <t>Industrial Fuel Use for Energy Purposes[LPG propane or butane if,construction 41T43] : MostRecentRun</t>
  </si>
  <si>
    <t>Industrial Fuel Use for Energy Purposes[hydrogen if,agriculture and forestry 01T03] : MostRecentRun</t>
  </si>
  <si>
    <t>Industrial Fuel Use for Energy Purposes[hydrogen if,coal mining 05] : MostRecentRun</t>
  </si>
  <si>
    <t>Industrial Fuel Use for Energy Purposes[hydrogen if,oil and gas extraction 06] : MostRecentRun</t>
  </si>
  <si>
    <t>Industrial Fuel Use for Energy Purposes[hydrogen if,other mining and quarrying 07T08] : MostRecentRun</t>
  </si>
  <si>
    <t>Industrial Fuel Use for Energy Purposes[hydrogen if,food beverage and tobacco 10T12] : MostRecentRun</t>
  </si>
  <si>
    <t>Industrial Fuel Use for Energy Purposes[hydrogen if,textiles apparel and leather 13T15] : MostRecentRun</t>
  </si>
  <si>
    <t>Industrial Fuel Use for Energy Purposes[hydrogen if,wood products 16] : MostRecentRun</t>
  </si>
  <si>
    <t>Industrial Fuel Use for Energy Purposes[hydrogen if,pulp paper and printing 17T18] : MostRecentRun</t>
  </si>
  <si>
    <t>Industrial Fuel Use for Energy Purposes[hydrogen if,refined petroleum and coke 19] : MostRecentRun</t>
  </si>
  <si>
    <t>Industrial Fuel Use for Energy Purposes[hydrogen if,chemicals 20] : MostRecentRun</t>
  </si>
  <si>
    <t>Industrial Fuel Use for Energy Purposes[hydrogen if,rubber and plastic products 22] : MostRecentRun</t>
  </si>
  <si>
    <t>Industrial Fuel Use for Energy Purposes[hydrogen if,glass and glass products 231] : MostRecentRun</t>
  </si>
  <si>
    <t>Industrial Fuel Use for Energy Purposes[hydrogen if,cement and other nonmetallic minerals 239] : MostRecentRun</t>
  </si>
  <si>
    <t>Industrial Fuel Use for Energy Purposes[hydrogen if,iron and steel 241] : MostRecentRun</t>
  </si>
  <si>
    <t>Industrial Fuel Use for Energy Purposes[hydrogen if,other metals 242] : MostRecentRun</t>
  </si>
  <si>
    <t>Industrial Fuel Use for Energy Purposes[hydrogen if,metal products except machinery and vehicles 25] : MostRecentRun</t>
  </si>
  <si>
    <t>Industrial Fuel Use for Energy Purposes[hydrogen if,computers and electronics 26] : MostRecentRun</t>
  </si>
  <si>
    <t>Industrial Fuel Use for Energy Purposes[hydrogen if,appliances and electrical equipment 27] : MostRecentRun</t>
  </si>
  <si>
    <t>Industrial Fuel Use for Energy Purposes[hydrogen if,other machinery 28] : MostRecentRun</t>
  </si>
  <si>
    <t>Industrial Fuel Use for Energy Purposes[hydrogen if,road vehicles 29] : MostRecentRun</t>
  </si>
  <si>
    <t>Industrial Fuel Use for Energy Purposes[hydrogen if,nonroad vehicles 30] : MostRecentRun</t>
  </si>
  <si>
    <t>Industrial Fuel Use for Energy Purposes[hydrogen if,other manufacturing 31T33] : MostRecentRun</t>
  </si>
  <si>
    <t>Industrial Fuel Use for Energy Purposes[hydrogen if,energy pipelines and gas processing 352T353] : MostRecentRun</t>
  </si>
  <si>
    <t>Industrial Fuel Use for Energy Purposes[hydrogen if,water and waste 36T39] : MostRecentRun</t>
  </si>
  <si>
    <t>Industrial Fuel Use for Energy Purposes[hydrogen if,construction 41T43] : MostRecentRun</t>
  </si>
  <si>
    <t>行业</t>
    <phoneticPr fontId="3" type="noConversion"/>
  </si>
  <si>
    <t>能源</t>
    <phoneticPr fontId="3" type="noConversion"/>
  </si>
  <si>
    <t>Industrial Fuel Use for Non Energy Purposes[agriculture and forestry 01T03,electricity if] : MostRecentRun</t>
  </si>
  <si>
    <t>Industrial Fuel Use for Non Energy Purposes[agriculture and forestry 01T03,hard coal if] : MostRecentRun</t>
  </si>
  <si>
    <t>Industrial Fuel Use for Non Energy Purposes[agriculture and forestry 01T03,natural gas if] : MostRecentRun</t>
  </si>
  <si>
    <t>Industrial Fuel Use for Non Energy Purposes[agriculture and forestry 01T03,biomass if] : MostRecentRun</t>
  </si>
  <si>
    <t>Industrial Fuel Use for Non Energy Purposes[agriculture and forestry 01T03,petroleum diesel if] : MostRecentRun</t>
  </si>
  <si>
    <t>Industrial Fuel Use for Non Energy Purposes[agriculture and forestry 01T03,heat if] : MostRecentRun</t>
  </si>
  <si>
    <t>Industrial Fuel Use for Non Energy Purposes[agriculture and forestry 01T03,crude oil if] : MostRecentRun</t>
  </si>
  <si>
    <t>Industrial Fuel Use for Non Energy Purposes[agriculture and forestry 01T03,heavy or residual fuel oil if] : MostRecentRun</t>
  </si>
  <si>
    <t>Industrial Fuel Use for Non Energy Purposes[agriculture and forestry 01T03,LPG propane or butane if] : MostRecentRun</t>
  </si>
  <si>
    <t>Industrial Fuel Use for Non Energy Purposes[agriculture and forestry 01T03,hydrogen if] : MostRecentRun</t>
  </si>
  <si>
    <t>Industrial Fuel Use for Non Energy Purposes[coal mining 05,electricity if] : MostRecentRun</t>
  </si>
  <si>
    <t>Industrial Fuel Use for Non Energy Purposes[coal mining 05,hard coal if] : MostRecentRun</t>
  </si>
  <si>
    <t>Industrial Fuel Use for Non Energy Purposes[coal mining 05,natural gas if] : MostRecentRun</t>
  </si>
  <si>
    <t>Industrial Fuel Use for Non Energy Purposes[coal mining 05,biomass if] : MostRecentRun</t>
  </si>
  <si>
    <t>Industrial Fuel Use for Non Energy Purposes[coal mining 05,petroleum diesel if] : MostRecentRun</t>
  </si>
  <si>
    <t>Industrial Fuel Use for Non Energy Purposes[coal mining 05,heat if] : MostRecentRun</t>
  </si>
  <si>
    <t>Industrial Fuel Use for Non Energy Purposes[coal mining 05,crude oil if] : MostRecentRun</t>
  </si>
  <si>
    <t>Industrial Fuel Use for Non Energy Purposes[coal mining 05,heavy or residual fuel oil if] : MostRecentRun</t>
  </si>
  <si>
    <t>Industrial Fuel Use for Non Energy Purposes[coal mining 05,LPG propane or butane if] : MostRecentRun</t>
  </si>
  <si>
    <t>Industrial Fuel Use for Non Energy Purposes[coal mining 05,hydrogen if] : MostRecentRun</t>
  </si>
  <si>
    <t>Industrial Fuel Use for Non Energy Purposes[oil and gas extraction 06,electricity if] : MostRecentRun</t>
  </si>
  <si>
    <t>Industrial Fuel Use for Non Energy Purposes[oil and gas extraction 06,hard coal if] : MostRecentRun</t>
  </si>
  <si>
    <t>Industrial Fuel Use for Non Energy Purposes[oil and gas extraction 06,natural gas if] : MostRecentRun</t>
  </si>
  <si>
    <t>Industrial Fuel Use for Non Energy Purposes[oil and gas extraction 06,biomass if] : MostRecentRun</t>
  </si>
  <si>
    <t>Industrial Fuel Use for Non Energy Purposes[oil and gas extraction 06,petroleum diesel if] : MostRecentRun</t>
  </si>
  <si>
    <t>Industrial Fuel Use for Non Energy Purposes[oil and gas extraction 06,heat if] : MostRecentRun</t>
  </si>
  <si>
    <t>Industrial Fuel Use for Non Energy Purposes[oil and gas extraction 06,crude oil if] : MostRecentRun</t>
  </si>
  <si>
    <t>Industrial Fuel Use for Non Energy Purposes[oil and gas extraction 06,heavy or residual fuel oil if] : MostRecentRun</t>
  </si>
  <si>
    <t>Industrial Fuel Use for Non Energy Purposes[oil and gas extraction 06,LPG propane or butane if] : MostRecentRun</t>
  </si>
  <si>
    <t>Industrial Fuel Use for Non Energy Purposes[oil and gas extraction 06,hydrogen if] : MostRecentRun</t>
  </si>
  <si>
    <t>Industrial Fuel Use for Non Energy Purposes[other mining and quarrying 07T08,electricity if] : MostRecentRun</t>
  </si>
  <si>
    <t>Industrial Fuel Use for Non Energy Purposes[other mining and quarrying 07T08,hard coal if] : MostRecentRun</t>
  </si>
  <si>
    <t>Industrial Fuel Use for Non Energy Purposes[other mining and quarrying 07T08,natural gas if] : MostRecentRun</t>
  </si>
  <si>
    <t>Industrial Fuel Use for Non Energy Purposes[other mining and quarrying 07T08,biomass if] : MostRecentRun</t>
  </si>
  <si>
    <t>Industrial Fuel Use for Non Energy Purposes[other mining and quarrying 07T08,petroleum diesel if] : MostRecentRun</t>
  </si>
  <si>
    <t>Industrial Fuel Use for Non Energy Purposes[other mining and quarrying 07T08,heat if] : MostRecentRun</t>
  </si>
  <si>
    <t>Industrial Fuel Use for Non Energy Purposes[other mining and quarrying 07T08,crude oil if] : MostRecentRun</t>
  </si>
  <si>
    <t>Industrial Fuel Use for Non Energy Purposes[other mining and quarrying 07T08,heavy or residual fuel oil if] : MostRecentRun</t>
  </si>
  <si>
    <t>Industrial Fuel Use for Non Energy Purposes[other mining and quarrying 07T08,LPG propane or butane if] : MostRecentRun</t>
  </si>
  <si>
    <t>Industrial Fuel Use for Non Energy Purposes[other mining and quarrying 07T08,hydrogen if] : MostRecentRun</t>
  </si>
  <si>
    <t>Industrial Fuel Use for Non Energy Purposes[food beverage and tobacco 10T12,electricity if] : MostRecentRun</t>
  </si>
  <si>
    <t>Industrial Fuel Use for Non Energy Purposes[food beverage and tobacco 10T12,hard coal if] : MostRecentRun</t>
  </si>
  <si>
    <t>Industrial Fuel Use for Non Energy Purposes[food beverage and tobacco 10T12,natural gas if] : MostRecentRun</t>
  </si>
  <si>
    <t>Industrial Fuel Use for Non Energy Purposes[food beverage and tobacco 10T12,biomass if] : MostRecentRun</t>
  </si>
  <si>
    <t>Industrial Fuel Use for Non Energy Purposes[food beverage and tobacco 10T12,petroleum diesel if] : MostRecentRun</t>
  </si>
  <si>
    <t>Industrial Fuel Use for Non Energy Purposes[food beverage and tobacco 10T12,heat if] : MostRecentRun</t>
  </si>
  <si>
    <t>Industrial Fuel Use for Non Energy Purposes[food beverage and tobacco 10T12,crude oil if] : MostRecentRun</t>
  </si>
  <si>
    <t>Industrial Fuel Use for Non Energy Purposes[food beverage and tobacco 10T12,heavy or residual fuel oil if] : MostRecentRun</t>
  </si>
  <si>
    <t>Industrial Fuel Use for Non Energy Purposes[food beverage and tobacco 10T12,LPG propane or butane if] : MostRecentRun</t>
  </si>
  <si>
    <t>Industrial Fuel Use for Non Energy Purposes[food beverage and tobacco 10T12,hydrogen if] : MostRecentRun</t>
  </si>
  <si>
    <t>Industrial Fuel Use for Non Energy Purposes[textiles apparel and leather 13T15,electricity if] : MostRecentRun</t>
  </si>
  <si>
    <t>Industrial Fuel Use for Non Energy Purposes[textiles apparel and leather 13T15,hard coal if] : MostRecentRun</t>
  </si>
  <si>
    <t>Industrial Fuel Use for Non Energy Purposes[textiles apparel and leather 13T15,natural gas if] : MostRecentRun</t>
  </si>
  <si>
    <t>Industrial Fuel Use for Non Energy Purposes[textiles apparel and leather 13T15,biomass if] : MostRecentRun</t>
  </si>
  <si>
    <t>Industrial Fuel Use for Non Energy Purposes[textiles apparel and leather 13T15,petroleum diesel if] : MostRecentRun</t>
  </si>
  <si>
    <t>Industrial Fuel Use for Non Energy Purposes[textiles apparel and leather 13T15,heat if] : MostRecentRun</t>
  </si>
  <si>
    <t>Industrial Fuel Use for Non Energy Purposes[textiles apparel and leather 13T15,crude oil if] : MostRecentRun</t>
  </si>
  <si>
    <t>Industrial Fuel Use for Non Energy Purposes[textiles apparel and leather 13T15,heavy or residual fuel oil if] : MostRecentRun</t>
  </si>
  <si>
    <t>Industrial Fuel Use for Non Energy Purposes[textiles apparel and leather 13T15,LPG propane or butane if] : MostRecentRun</t>
  </si>
  <si>
    <t>Industrial Fuel Use for Non Energy Purposes[textiles apparel and leather 13T15,hydrogen if] : MostRecentRun</t>
  </si>
  <si>
    <t>Industrial Fuel Use for Non Energy Purposes[wood products 16,electricity if] : MostRecentRun</t>
  </si>
  <si>
    <t>Industrial Fuel Use for Non Energy Purposes[wood products 16,hard coal if] : MostRecentRun</t>
  </si>
  <si>
    <t>Industrial Fuel Use for Non Energy Purposes[wood products 16,natural gas if] : MostRecentRun</t>
  </si>
  <si>
    <t>Industrial Fuel Use for Non Energy Purposes[wood products 16,biomass if] : MostRecentRun</t>
  </si>
  <si>
    <t>Industrial Fuel Use for Non Energy Purposes[wood products 16,petroleum diesel if] : MostRecentRun</t>
  </si>
  <si>
    <t>Industrial Fuel Use for Non Energy Purposes[wood products 16,heat if] : MostRecentRun</t>
  </si>
  <si>
    <t>Industrial Fuel Use for Non Energy Purposes[wood products 16,crude oil if] : MostRecentRun</t>
  </si>
  <si>
    <t>Industrial Fuel Use for Non Energy Purposes[wood products 16,heavy or residual fuel oil if] : MostRecentRun</t>
  </si>
  <si>
    <t>Industrial Fuel Use for Non Energy Purposes[wood products 16,LPG propane or butane if] : MostRecentRun</t>
  </si>
  <si>
    <t>Industrial Fuel Use for Non Energy Purposes[wood products 16,hydrogen if] : MostRecentRun</t>
  </si>
  <si>
    <t>Industrial Fuel Use for Non Energy Purposes[pulp paper and printing 17T18,electricity if] : MostRecentRun</t>
  </si>
  <si>
    <t>Industrial Fuel Use for Non Energy Purposes[pulp paper and printing 17T18,hard coal if] : MostRecentRun</t>
  </si>
  <si>
    <t>Industrial Fuel Use for Non Energy Purposes[pulp paper and printing 17T18,natural gas if] : MostRecentRun</t>
  </si>
  <si>
    <t>Industrial Fuel Use for Non Energy Purposes[pulp paper and printing 17T18,biomass if] : MostRecentRun</t>
  </si>
  <si>
    <t>Industrial Fuel Use for Non Energy Purposes[pulp paper and printing 17T18,petroleum diesel if] : MostRecentRun</t>
  </si>
  <si>
    <t>Industrial Fuel Use for Non Energy Purposes[pulp paper and printing 17T18,heat if] : MostRecentRun</t>
  </si>
  <si>
    <t>Industrial Fuel Use for Non Energy Purposes[pulp paper and printing 17T18,crude oil if] : MostRecentRun</t>
  </si>
  <si>
    <t>Industrial Fuel Use for Non Energy Purposes[pulp paper and printing 17T18,heavy or residual fuel oil if] : MostRecentRun</t>
  </si>
  <si>
    <t>Industrial Fuel Use for Non Energy Purposes[pulp paper and printing 17T18,LPG propane or butane if] : MostRecentRun</t>
  </si>
  <si>
    <t>Industrial Fuel Use for Non Energy Purposes[pulp paper and printing 17T18,hydrogen if] : MostRecentRun</t>
  </si>
  <si>
    <t>Industrial Fuel Use for Non Energy Purposes[refined petroleum and coke 19,electricity if] : MostRecentRun</t>
  </si>
  <si>
    <t>Industrial Fuel Use for Non Energy Purposes[refined petroleum and coke 19,hard coal if] : MostRecentRun</t>
  </si>
  <si>
    <t>Industrial Fuel Use for Non Energy Purposes[refined petroleum and coke 19,natural gas if] : MostRecentRun</t>
  </si>
  <si>
    <t>Industrial Fuel Use for Non Energy Purposes[refined petroleum and coke 19,biomass if] : MostRecentRun</t>
  </si>
  <si>
    <t>Industrial Fuel Use for Non Energy Purposes[refined petroleum and coke 19,petroleum diesel if] : MostRecentRun</t>
  </si>
  <si>
    <t>Industrial Fuel Use for Non Energy Purposes[refined petroleum and coke 19,heat if] : MostRecentRun</t>
  </si>
  <si>
    <t>Industrial Fuel Use for Non Energy Purposes[refined petroleum and coke 19,crude oil if] : MostRecentRun</t>
  </si>
  <si>
    <t>Industrial Fuel Use for Non Energy Purposes[refined petroleum and coke 19,heavy or residual fuel oil if] : MostRecentRun</t>
  </si>
  <si>
    <t>Industrial Fuel Use for Non Energy Purposes[refined petroleum and coke 19,LPG propane or butane if] : MostRecentRun</t>
  </si>
  <si>
    <t>Industrial Fuel Use for Non Energy Purposes[refined petroleum and coke 19,hydrogen if] : MostRecentRun</t>
  </si>
  <si>
    <t>Industrial Fuel Use for Non Energy Purposes[chemicals 20,electricity if] : MostRecentRun</t>
  </si>
  <si>
    <t>Industrial Fuel Use for Non Energy Purposes[chemicals 20,hard coal if] : MostRecentRun</t>
  </si>
  <si>
    <t>Industrial Fuel Use for Non Energy Purposes[chemicals 20,natural gas if] : MostRecentRun</t>
  </si>
  <si>
    <t>Industrial Fuel Use for Non Energy Purposes[chemicals 20,biomass if] : MostRecentRun</t>
  </si>
  <si>
    <t>Industrial Fuel Use for Non Energy Purposes[chemicals 20,petroleum diesel if] : MostRecentRun</t>
  </si>
  <si>
    <t>Industrial Fuel Use for Non Energy Purposes[chemicals 20,heat if] : MostRecentRun</t>
  </si>
  <si>
    <t>Industrial Fuel Use for Non Energy Purposes[chemicals 20,crude oil if] : MostRecentRun</t>
  </si>
  <si>
    <t>Industrial Fuel Use for Non Energy Purposes[chemicals 20,heavy or residual fuel oil if] : MostRecentRun</t>
  </si>
  <si>
    <t>Industrial Fuel Use for Non Energy Purposes[chemicals 20,LPG propane or butane if] : MostRecentRun</t>
  </si>
  <si>
    <t>Industrial Fuel Use for Non Energy Purposes[chemicals 20,hydrogen if] : MostRecentRun</t>
  </si>
  <si>
    <t>Industrial Fuel Use for Non Energy Purposes[rubber and plastic products 22,electricity if] : MostRecentRun</t>
  </si>
  <si>
    <t>Industrial Fuel Use for Non Energy Purposes[rubber and plastic products 22,hard coal if] : MostRecentRun</t>
  </si>
  <si>
    <t>Industrial Fuel Use for Non Energy Purposes[rubber and plastic products 22,natural gas if] : MostRecentRun</t>
  </si>
  <si>
    <t>Industrial Fuel Use for Non Energy Purposes[rubber and plastic products 22,biomass if] : MostRecentRun</t>
  </si>
  <si>
    <t>Industrial Fuel Use for Non Energy Purposes[rubber and plastic products 22,petroleum diesel if] : MostRecentRun</t>
  </si>
  <si>
    <t>Industrial Fuel Use for Non Energy Purposes[rubber and plastic products 22,heat if] : MostRecentRun</t>
  </si>
  <si>
    <t>Industrial Fuel Use for Non Energy Purposes[rubber and plastic products 22,crude oil if] : MostRecentRun</t>
  </si>
  <si>
    <t>Industrial Fuel Use for Non Energy Purposes[rubber and plastic products 22,heavy or residual fuel oil if] : MostRecentRun</t>
  </si>
  <si>
    <t>Industrial Fuel Use for Non Energy Purposes[rubber and plastic products 22,LPG propane or butane if] : MostRecentRun</t>
  </si>
  <si>
    <t>Industrial Fuel Use for Non Energy Purposes[rubber and plastic products 22,hydrogen if] : MostRecentRun</t>
  </si>
  <si>
    <t>Industrial Fuel Use for Non Energy Purposes[glass and glass products 231,electricity if] : MostRecentRun</t>
  </si>
  <si>
    <t>Industrial Fuel Use for Non Energy Purposes[glass and glass products 231,hard coal if] : MostRecentRun</t>
  </si>
  <si>
    <t>Industrial Fuel Use for Non Energy Purposes[glass and glass products 231,natural gas if] : MostRecentRun</t>
  </si>
  <si>
    <t>Industrial Fuel Use for Non Energy Purposes[glass and glass products 231,biomass if] : MostRecentRun</t>
  </si>
  <si>
    <t>Industrial Fuel Use for Non Energy Purposes[glass and glass products 231,petroleum diesel if] : MostRecentRun</t>
  </si>
  <si>
    <t>Industrial Fuel Use for Non Energy Purposes[glass and glass products 231,heat if] : MostRecentRun</t>
  </si>
  <si>
    <t>Industrial Fuel Use for Non Energy Purposes[glass and glass products 231,crude oil if] : MostRecentRun</t>
  </si>
  <si>
    <t>Industrial Fuel Use for Non Energy Purposes[glass and glass products 231,heavy or residual fuel oil if] : MostRecentRun</t>
  </si>
  <si>
    <t>Industrial Fuel Use for Non Energy Purposes[glass and glass products 231,LPG propane or butane if] : MostRecentRun</t>
  </si>
  <si>
    <t>Industrial Fuel Use for Non Energy Purposes[glass and glass products 231,hydrogen if] : MostRecentRun</t>
  </si>
  <si>
    <t>Industrial Fuel Use for Non Energy Purposes[cement and other nonmetallic minerals 239,electricity if] : MostRecentRun</t>
  </si>
  <si>
    <t>Industrial Fuel Use for Non Energy Purposes[cement and other nonmetallic minerals 239,hard coal if] : MostRecentRun</t>
  </si>
  <si>
    <t>Industrial Fuel Use for Non Energy Purposes[cement and other nonmetallic minerals 239,natural gas if] : MostRecentRun</t>
  </si>
  <si>
    <t>Industrial Fuel Use for Non Energy Purposes[cement and other nonmetallic minerals 239,biomass if] : MostRecentRun</t>
  </si>
  <si>
    <t>Industrial Fuel Use for Non Energy Purposes[cement and other nonmetallic minerals 239,petroleum diesel if] : MostRecentRun</t>
  </si>
  <si>
    <t>Industrial Fuel Use for Non Energy Purposes[cement and other nonmetallic minerals 239,heat if] : MostRecentRun</t>
  </si>
  <si>
    <t>Industrial Fuel Use for Non Energy Purposes[cement and other nonmetallic minerals 239,crude oil if] : MostRecentRun</t>
  </si>
  <si>
    <t>Industrial Fuel Use for Non Energy Purposes[cement and other nonmetallic minerals 239,heavy or residual fuel oil if] : MostRecentRun</t>
  </si>
  <si>
    <t>Industrial Fuel Use for Non Energy Purposes[cement and other nonmetallic minerals 239,LPG propane or butane if] : MostRecentRun</t>
  </si>
  <si>
    <t>Industrial Fuel Use for Non Energy Purposes[cement and other nonmetallic minerals 239,hydrogen if] : MostRecentRun</t>
  </si>
  <si>
    <t>Industrial Fuel Use for Non Energy Purposes[iron and steel 241,electricity if] : MostRecentRun</t>
  </si>
  <si>
    <t>Industrial Fuel Use for Non Energy Purposes[iron and steel 241,hard coal if] : MostRecentRun</t>
  </si>
  <si>
    <t>Industrial Fuel Use for Non Energy Purposes[iron and steel 241,natural gas if] : MostRecentRun</t>
  </si>
  <si>
    <t>Industrial Fuel Use for Non Energy Purposes[iron and steel 241,biomass if] : MostRecentRun</t>
  </si>
  <si>
    <t>Industrial Fuel Use for Non Energy Purposes[iron and steel 241,petroleum diesel if] : MostRecentRun</t>
  </si>
  <si>
    <t>Industrial Fuel Use for Non Energy Purposes[iron and steel 241,heat if] : MostRecentRun</t>
  </si>
  <si>
    <t>Industrial Fuel Use for Non Energy Purposes[iron and steel 241,crude oil if] : MostRecentRun</t>
  </si>
  <si>
    <t>Industrial Fuel Use for Non Energy Purposes[iron and steel 241,heavy or residual fuel oil if] : MostRecentRun</t>
  </si>
  <si>
    <t>Industrial Fuel Use for Non Energy Purposes[iron and steel 241,LPG propane or butane if] : MostRecentRun</t>
  </si>
  <si>
    <t>Industrial Fuel Use for Non Energy Purposes[iron and steel 241,hydrogen if] : MostRecentRun</t>
  </si>
  <si>
    <t>Industrial Fuel Use for Non Energy Purposes[other metals 242,electricity if] : MostRecentRun</t>
  </si>
  <si>
    <t>Industrial Fuel Use for Non Energy Purposes[other metals 242,hard coal if] : MostRecentRun</t>
  </si>
  <si>
    <t>Industrial Fuel Use for Non Energy Purposes[other metals 242,natural gas if] : MostRecentRun</t>
  </si>
  <si>
    <t>Industrial Fuel Use for Non Energy Purposes[other metals 242,biomass if] : MostRecentRun</t>
  </si>
  <si>
    <t>Industrial Fuel Use for Non Energy Purposes[other metals 242,petroleum diesel if] : MostRecentRun</t>
  </si>
  <si>
    <t>Industrial Fuel Use for Non Energy Purposes[other metals 242,heat if] : MostRecentRun</t>
  </si>
  <si>
    <t>Industrial Fuel Use for Non Energy Purposes[other metals 242,crude oil if] : MostRecentRun</t>
  </si>
  <si>
    <t>Industrial Fuel Use for Non Energy Purposes[other metals 242,heavy or residual fuel oil if] : MostRecentRun</t>
  </si>
  <si>
    <t>Industrial Fuel Use for Non Energy Purposes[other metals 242,LPG propane or butane if] : MostRecentRun</t>
  </si>
  <si>
    <t>Industrial Fuel Use for Non Energy Purposes[other metals 242,hydrogen if] : MostRecentRun</t>
  </si>
  <si>
    <t>Industrial Fuel Use for Non Energy Purposes[metal products except machinery and vehicles 25,electricity if] : MostRecentRun</t>
  </si>
  <si>
    <t>Industrial Fuel Use for Non Energy Purposes[metal products except machinery and vehicles 25,hard coal if] : MostRecentRun</t>
  </si>
  <si>
    <t>Industrial Fuel Use for Non Energy Purposes[metal products except machinery and vehicles 25,natural gas if] : MostRecentRun</t>
  </si>
  <si>
    <t>Industrial Fuel Use for Non Energy Purposes[metal products except machinery and vehicles 25,biomass if] : MostRecentRun</t>
  </si>
  <si>
    <t>Industrial Fuel Use for Non Energy Purposes[metal products except machinery and vehicles 25,petroleum diesel if] : MostRecentRun</t>
  </si>
  <si>
    <t>Industrial Fuel Use for Non Energy Purposes[metal products except machinery and vehicles 25,heat if] : MostRecentRun</t>
  </si>
  <si>
    <t>Industrial Fuel Use for Non Energy Purposes[metal products except machinery and vehicles 25,crude oil if] : MostRecentRun</t>
  </si>
  <si>
    <t>Industrial Fuel Use for Non Energy Purposes[metal products except machinery and vehicles 25,heavy or residual fuel oil if] : MostRecentRun</t>
  </si>
  <si>
    <t>Industrial Fuel Use for Non Energy Purposes[metal products except machinery and vehicles 25,LPG propane or butane if] : MostRecentRun</t>
  </si>
  <si>
    <t>Industrial Fuel Use for Non Energy Purposes[metal products except machinery and vehicles 25,hydrogen if] : MostRecentRun</t>
  </si>
  <si>
    <t>Industrial Fuel Use for Non Energy Purposes[computers and electronics 26,electricity if] : MostRecentRun</t>
  </si>
  <si>
    <t>Industrial Fuel Use for Non Energy Purposes[computers and electronics 26,hard coal if] : MostRecentRun</t>
  </si>
  <si>
    <t>Industrial Fuel Use for Non Energy Purposes[computers and electronics 26,natural gas if] : MostRecentRun</t>
  </si>
  <si>
    <t>Industrial Fuel Use for Non Energy Purposes[computers and electronics 26,biomass if] : MostRecentRun</t>
  </si>
  <si>
    <t>Industrial Fuel Use for Non Energy Purposes[computers and electronics 26,petroleum diesel if] : MostRecentRun</t>
  </si>
  <si>
    <t>Industrial Fuel Use for Non Energy Purposes[computers and electronics 26,heat if] : MostRecentRun</t>
  </si>
  <si>
    <t>Industrial Fuel Use for Non Energy Purposes[computers and electronics 26,crude oil if] : MostRecentRun</t>
  </si>
  <si>
    <t>Industrial Fuel Use for Non Energy Purposes[computers and electronics 26,heavy or residual fuel oil if] : MostRecentRun</t>
  </si>
  <si>
    <t>Industrial Fuel Use for Non Energy Purposes[computers and electronics 26,LPG propane or butane if] : MostRecentRun</t>
  </si>
  <si>
    <t>Industrial Fuel Use for Non Energy Purposes[computers and electronics 26,hydrogen if] : MostRecentRun</t>
  </si>
  <si>
    <t>Industrial Fuel Use for Non Energy Purposes[appliances and electrical equipment 27,electricity if] : MostRecentRun</t>
  </si>
  <si>
    <t>Industrial Fuel Use for Non Energy Purposes[appliances and electrical equipment 27,hard coal if] : MostRecentRun</t>
  </si>
  <si>
    <t>Industrial Fuel Use for Non Energy Purposes[appliances and electrical equipment 27,natural gas if] : MostRecentRun</t>
  </si>
  <si>
    <t>Industrial Fuel Use for Non Energy Purposes[appliances and electrical equipment 27,biomass if] : MostRecentRun</t>
  </si>
  <si>
    <t>Industrial Fuel Use for Non Energy Purposes[appliances and electrical equipment 27,petroleum diesel if] : MostRecentRun</t>
  </si>
  <si>
    <t>Industrial Fuel Use for Non Energy Purposes[appliances and electrical equipment 27,heat if] : MostRecentRun</t>
  </si>
  <si>
    <t>Industrial Fuel Use for Non Energy Purposes[appliances and electrical equipment 27,crude oil if] : MostRecentRun</t>
  </si>
  <si>
    <t>Industrial Fuel Use for Non Energy Purposes[appliances and electrical equipment 27,heavy or residual fuel oil if] : MostRecentRun</t>
  </si>
  <si>
    <t>Industrial Fuel Use for Non Energy Purposes[appliances and electrical equipment 27,LPG propane or butane if] : MostRecentRun</t>
  </si>
  <si>
    <t>Industrial Fuel Use for Non Energy Purposes[appliances and electrical equipment 27,hydrogen if] : MostRecentRun</t>
  </si>
  <si>
    <t>Industrial Fuel Use for Non Energy Purposes[other machinery 28,electricity if] : MostRecentRun</t>
  </si>
  <si>
    <t>Industrial Fuel Use for Non Energy Purposes[other machinery 28,hard coal if] : MostRecentRun</t>
  </si>
  <si>
    <t>Industrial Fuel Use for Non Energy Purposes[other machinery 28,natural gas if] : MostRecentRun</t>
  </si>
  <si>
    <t>Industrial Fuel Use for Non Energy Purposes[other machinery 28,biomass if] : MostRecentRun</t>
  </si>
  <si>
    <t>Industrial Fuel Use for Non Energy Purposes[other machinery 28,petroleum diesel if] : MostRecentRun</t>
  </si>
  <si>
    <t>Industrial Fuel Use for Non Energy Purposes[other machinery 28,heat if] : MostRecentRun</t>
  </si>
  <si>
    <t>Industrial Fuel Use for Non Energy Purposes[other machinery 28,crude oil if] : MostRecentRun</t>
  </si>
  <si>
    <t>Industrial Fuel Use for Non Energy Purposes[other machinery 28,heavy or residual fuel oil if] : MostRecentRun</t>
  </si>
  <si>
    <t>Industrial Fuel Use for Non Energy Purposes[other machinery 28,LPG propane or butane if] : MostRecentRun</t>
  </si>
  <si>
    <t>Industrial Fuel Use for Non Energy Purposes[other machinery 28,hydrogen if] : MostRecentRun</t>
  </si>
  <si>
    <t>Industrial Fuel Use for Non Energy Purposes[road vehicles 29,electricity if] : MostRecentRun</t>
  </si>
  <si>
    <t>Industrial Fuel Use for Non Energy Purposes[road vehicles 29,hard coal if] : MostRecentRun</t>
  </si>
  <si>
    <t>Industrial Fuel Use for Non Energy Purposes[road vehicles 29,natural gas if] : MostRecentRun</t>
  </si>
  <si>
    <t>Industrial Fuel Use for Non Energy Purposes[road vehicles 29,biomass if] : MostRecentRun</t>
  </si>
  <si>
    <t>Industrial Fuel Use for Non Energy Purposes[road vehicles 29,petroleum diesel if] : MostRecentRun</t>
  </si>
  <si>
    <t>Industrial Fuel Use for Non Energy Purposes[road vehicles 29,heat if] : MostRecentRun</t>
  </si>
  <si>
    <t>Industrial Fuel Use for Non Energy Purposes[road vehicles 29,crude oil if] : MostRecentRun</t>
  </si>
  <si>
    <t>Industrial Fuel Use for Non Energy Purposes[road vehicles 29,heavy or residual fuel oil if] : MostRecentRun</t>
  </si>
  <si>
    <t>Industrial Fuel Use for Non Energy Purposes[road vehicles 29,LPG propane or butane if] : MostRecentRun</t>
  </si>
  <si>
    <t>Industrial Fuel Use for Non Energy Purposes[road vehicles 29,hydrogen if] : MostRecentRun</t>
  </si>
  <si>
    <t>Industrial Fuel Use for Non Energy Purposes[nonroad vehicles 30,electricity if] : MostRecentRun</t>
  </si>
  <si>
    <t>Industrial Fuel Use for Non Energy Purposes[nonroad vehicles 30,hard coal if] : MostRecentRun</t>
  </si>
  <si>
    <t>Industrial Fuel Use for Non Energy Purposes[nonroad vehicles 30,natural gas if] : MostRecentRun</t>
  </si>
  <si>
    <t>Industrial Fuel Use for Non Energy Purposes[nonroad vehicles 30,biomass if] : MostRecentRun</t>
  </si>
  <si>
    <t>Industrial Fuel Use for Non Energy Purposes[nonroad vehicles 30,petroleum diesel if] : MostRecentRun</t>
  </si>
  <si>
    <t>Industrial Fuel Use for Non Energy Purposes[nonroad vehicles 30,heat if] : MostRecentRun</t>
  </si>
  <si>
    <t>Industrial Fuel Use for Non Energy Purposes[nonroad vehicles 30,crude oil if] : MostRecentRun</t>
  </si>
  <si>
    <t>Industrial Fuel Use for Non Energy Purposes[nonroad vehicles 30,heavy or residual fuel oil if] : MostRecentRun</t>
  </si>
  <si>
    <t>Industrial Fuel Use for Non Energy Purposes[nonroad vehicles 30,LPG propane or butane if] : MostRecentRun</t>
  </si>
  <si>
    <t>Industrial Fuel Use for Non Energy Purposes[nonroad vehicles 30,hydrogen if] : MostRecentRun</t>
  </si>
  <si>
    <t>Industrial Fuel Use for Non Energy Purposes[other manufacturing 31T33,electricity if] : MostRecentRun</t>
  </si>
  <si>
    <t>Industrial Fuel Use for Non Energy Purposes[other manufacturing 31T33,hard coal if] : MostRecentRun</t>
  </si>
  <si>
    <t>Industrial Fuel Use for Non Energy Purposes[other manufacturing 31T33,natural gas if] : MostRecentRun</t>
  </si>
  <si>
    <t>Industrial Fuel Use for Non Energy Purposes[other manufacturing 31T33,biomass if] : MostRecentRun</t>
  </si>
  <si>
    <t>Industrial Fuel Use for Non Energy Purposes[other manufacturing 31T33,petroleum diesel if] : MostRecentRun</t>
  </si>
  <si>
    <t>Industrial Fuel Use for Non Energy Purposes[other manufacturing 31T33,heat if] : MostRecentRun</t>
  </si>
  <si>
    <t>Industrial Fuel Use for Non Energy Purposes[other manufacturing 31T33,crude oil if] : MostRecentRun</t>
  </si>
  <si>
    <t>Industrial Fuel Use for Non Energy Purposes[other manufacturing 31T33,heavy or residual fuel oil if] : MostRecentRun</t>
  </si>
  <si>
    <t>Industrial Fuel Use for Non Energy Purposes[other manufacturing 31T33,LPG propane or butane if] : MostRecentRun</t>
  </si>
  <si>
    <t>Industrial Fuel Use for Non Energy Purposes[other manufacturing 31T33,hydrogen if] : MostRecentRun</t>
  </si>
  <si>
    <t>Industrial Fuel Use for Non Energy Purposes[energy pipelines and gas processing 352T353,electricity if] : MostRecentRun</t>
  </si>
  <si>
    <t>Industrial Fuel Use for Non Energy Purposes[energy pipelines and gas processing 352T353,hard coal if] : MostRecentRun</t>
  </si>
  <si>
    <t>Industrial Fuel Use for Non Energy Purposes[energy pipelines and gas processing 352T353,natural gas if] : MostRecentRun</t>
  </si>
  <si>
    <t>Industrial Fuel Use for Non Energy Purposes[energy pipelines and gas processing 352T353,biomass if] : MostRecentRun</t>
  </si>
  <si>
    <t>Industrial Fuel Use for Non Energy Purposes[energy pipelines and gas processing 352T353,petroleum diesel if] : MostRecentRun</t>
  </si>
  <si>
    <t>Industrial Fuel Use for Non Energy Purposes[energy pipelines and gas processing 352T353,heat if] : MostRecentRun</t>
  </si>
  <si>
    <t>Industrial Fuel Use for Non Energy Purposes[energy pipelines and gas processing 352T353,crude oil if] : MostRecentRun</t>
  </si>
  <si>
    <t>Industrial Fuel Use for Non Energy Purposes[energy pipelines and gas processing 352T353,heavy or residual fuel oil if] : MostRecentRun</t>
  </si>
  <si>
    <t>Industrial Fuel Use for Non Energy Purposes[energy pipelines and gas processing 352T353,LPG propane or butane if] : MostRecentRun</t>
  </si>
  <si>
    <t>Industrial Fuel Use for Non Energy Purposes[energy pipelines and gas processing 352T353,hydrogen if] : MostRecentRun</t>
  </si>
  <si>
    <t>Industrial Fuel Use for Non Energy Purposes[water and waste 36T39,electricity if] : MostRecentRun</t>
  </si>
  <si>
    <t>Industrial Fuel Use for Non Energy Purposes[water and waste 36T39,hard coal if] : MostRecentRun</t>
  </si>
  <si>
    <t>Industrial Fuel Use for Non Energy Purposes[water and waste 36T39,natural gas if] : MostRecentRun</t>
  </si>
  <si>
    <t>Industrial Fuel Use for Non Energy Purposes[water and waste 36T39,biomass if] : MostRecentRun</t>
  </si>
  <si>
    <t>Industrial Fuel Use for Non Energy Purposes[water and waste 36T39,petroleum diesel if] : MostRecentRun</t>
  </si>
  <si>
    <t>Industrial Fuel Use for Non Energy Purposes[water and waste 36T39,heat if] : MostRecentRun</t>
  </si>
  <si>
    <t>Industrial Fuel Use for Non Energy Purposes[water and waste 36T39,crude oil if] : MostRecentRun</t>
  </si>
  <si>
    <t>Industrial Fuel Use for Non Energy Purposes[water and waste 36T39,heavy or residual fuel oil if] : MostRecentRun</t>
  </si>
  <si>
    <t>Industrial Fuel Use for Non Energy Purposes[water and waste 36T39,LPG propane or butane if] : MostRecentRun</t>
  </si>
  <si>
    <t>Industrial Fuel Use for Non Energy Purposes[water and waste 36T39,hydrogen if] : MostRecentRun</t>
  </si>
  <si>
    <t>Industrial Fuel Use for Non Energy Purposes[construction 41T43,electricity if] : MostRecentRun</t>
  </si>
  <si>
    <t>Industrial Fuel Use for Non Energy Purposes[construction 41T43,hard coal if] : MostRecentRun</t>
  </si>
  <si>
    <t>Industrial Fuel Use for Non Energy Purposes[construction 41T43,natural gas if] : MostRecentRun</t>
  </si>
  <si>
    <t>Industrial Fuel Use for Non Energy Purposes[construction 41T43,biomass if] : MostRecentRun</t>
  </si>
  <si>
    <t>Industrial Fuel Use for Non Energy Purposes[construction 41T43,petroleum diesel if] : MostRecentRun</t>
  </si>
  <si>
    <t>Industrial Fuel Use for Non Energy Purposes[construction 41T43,heat if] : MostRecentRun</t>
  </si>
  <si>
    <t>Industrial Fuel Use for Non Energy Purposes[construction 41T43,crude oil if] : MostRecentRun</t>
  </si>
  <si>
    <t>Industrial Fuel Use for Non Energy Purposes[construction 41T43,heavy or residual fuel oil if] : MostRecentRun</t>
  </si>
  <si>
    <t>Industrial Fuel Use for Non Energy Purposes[construction 41T43,LPG propane or butane if] : MostRecentRun</t>
  </si>
  <si>
    <t>Industrial Fuel Use for Non Energy Purposes[construction 41T43,hydrogen if] : MostRecentRun</t>
  </si>
  <si>
    <t>能源品种</t>
    <phoneticPr fontId="3" type="noConversion"/>
  </si>
  <si>
    <t>coal mining 05</t>
  </si>
  <si>
    <t>refined petroleum and coke 19</t>
  </si>
  <si>
    <t>energy pipelines and gas processing 352T353</t>
  </si>
  <si>
    <t>LPG propane or butane</t>
  </si>
  <si>
    <t>petroleum diesel</t>
  </si>
  <si>
    <t>crude oil</t>
  </si>
  <si>
    <t>natural gas</t>
  </si>
  <si>
    <t>biomass</t>
  </si>
  <si>
    <t>加工转换占Non-energy Use的比例</t>
    <phoneticPr fontId="3" type="noConversion"/>
  </si>
  <si>
    <t>agriculture and forestry 01T03</t>
  </si>
  <si>
    <t>electricity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</si>
  <si>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</si>
  <si>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</si>
  <si>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</si>
  <si>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</si>
  <si>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</si>
  <si>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</si>
  <si>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</si>
  <si>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</si>
  <si>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</si>
  <si>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</si>
  <si>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</si>
  <si>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</si>
  <si>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</si>
  <si>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</si>
  <si>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</si>
  <si>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</si>
  <si>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</si>
  <si>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</si>
  <si>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</si>
  <si>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water and waste 36T39</t>
  </si>
  <si>
    <t>construction 41T43</t>
  </si>
  <si>
    <t>hard coal</t>
  </si>
  <si>
    <t>heat</t>
  </si>
  <si>
    <t>heavy or residual fuel oil</t>
  </si>
  <si>
    <t>hydrogen</t>
  </si>
  <si>
    <t>工业终端用能</t>
    <phoneticPr fontId="3" type="noConversion"/>
  </si>
  <si>
    <t>Energy Use</t>
    <phoneticPr fontId="3" type="noConversion"/>
  </si>
  <si>
    <t>refined petroleum and coke 19</t>
    <phoneticPr fontId="3" type="noConversion"/>
  </si>
  <si>
    <t>construction 41T43</t>
    <phoneticPr fontId="3" type="noConversion"/>
  </si>
  <si>
    <t>工业原料用能</t>
    <phoneticPr fontId="3" type="noConversion"/>
  </si>
  <si>
    <t>electricity</t>
    <phoneticPr fontId="3" type="noConversion"/>
  </si>
  <si>
    <t>hard coal</t>
    <phoneticPr fontId="3" type="noConversion"/>
  </si>
  <si>
    <t>natural gas</t>
    <phoneticPr fontId="3" type="noConversion"/>
  </si>
  <si>
    <t>biomass</t>
    <phoneticPr fontId="3" type="noConversion"/>
  </si>
  <si>
    <t>petroleum diesel</t>
    <phoneticPr fontId="3" type="noConversion"/>
  </si>
  <si>
    <t>heat</t>
    <phoneticPr fontId="3" type="noConversion"/>
  </si>
  <si>
    <t>crude oil</t>
    <phoneticPr fontId="3" type="noConversion"/>
  </si>
  <si>
    <t>heavy or residual fuel oil</t>
    <phoneticPr fontId="3" type="noConversion"/>
  </si>
  <si>
    <t>LPG propane or butane</t>
    <phoneticPr fontId="3" type="noConversion"/>
  </si>
  <si>
    <t>hydrogen</t>
    <phoneticPr fontId="3" type="noConversion"/>
  </si>
  <si>
    <t>工业终端用能电气化</t>
    <phoneticPr fontId="3" type="noConversion"/>
  </si>
  <si>
    <t>工业终端用能氢能占比</t>
    <phoneticPr fontId="3" type="noConversion"/>
  </si>
  <si>
    <t xml:space="preserve"> </t>
    <phoneticPr fontId="3" type="noConversion"/>
  </si>
  <si>
    <t>Early Facility Retirement</t>
    <phoneticPr fontId="3" type="noConversion"/>
  </si>
  <si>
    <t>Installation &amp; System Integration</t>
    <phoneticPr fontId="3" type="noConversion"/>
  </si>
  <si>
    <t>Cogeneration &amp; Waste Heat Recover</t>
    <phoneticPr fontId="3" type="noConversion"/>
  </si>
  <si>
    <t>Improvement in Eqpt Efficiency Standard</t>
    <phoneticPr fontId="3" type="noConversion"/>
  </si>
  <si>
    <t>Med and High Temp Industrial Heat Shift</t>
    <phoneticPr fontId="3" type="noConversion"/>
  </si>
  <si>
    <t>Low Temp Industrial Heat Shift</t>
  </si>
  <si>
    <t>Nonenergy Nonagriculture Industry Product Demand</t>
  </si>
  <si>
    <t>UCL</t>
    <phoneticPr fontId="3" type="noConversion"/>
  </si>
  <si>
    <t>Hydrogen Production Pathways Shift</t>
    <phoneticPr fontId="3" type="noConversion"/>
  </si>
  <si>
    <t>Industrial Fuel Use for Energy Purposes[electricity if,agriculture and forestry 01T03] : MostRecentRun</t>
  </si>
  <si>
    <t>Process Emissions after CCS[agriculture and forestry 01T03,CO2] : MostRecentRun</t>
  </si>
  <si>
    <t>Process Emissions after CCS[agriculture and forestry 01T03,VOC] : MostRecentRun</t>
  </si>
  <si>
    <t>Process Emissions after CCS[agriculture and forestry 01T03,CO] : MostRecentRun</t>
  </si>
  <si>
    <t>Process Emissions after CCS[agriculture and forestry 01T03,NOx] : MostRecentRun</t>
  </si>
  <si>
    <t>Process Emissions after CCS[agriculture and forestry 01T03,PM10] : MostRecentRun</t>
  </si>
  <si>
    <t>Process Emissions after CCS[agriculture and forestry 01T03,PM25] : MostRecentRun</t>
  </si>
  <si>
    <t>Process Emissions after CCS[agriculture and forestry 01T03,SOx] : MostRecentRun</t>
  </si>
  <si>
    <t>Process Emissions after CCS[agriculture and forestry 01T03,BC] : MostRecentRun</t>
  </si>
  <si>
    <t>Process Emissions after CCS[agriculture and forestry 01T03,OC] : MostRecentRun</t>
  </si>
  <si>
    <t>Process Emissions after CCS[agriculture and forestry 01T03,CH4] : MostRecentRun</t>
  </si>
  <si>
    <t>Process Emissions after CCS[agriculture and forestry 01T03,N2O] : MostRecentRun</t>
  </si>
  <si>
    <t>Process Emissions after CCS[agriculture and forestry 01T03,F gases] : MostRecentRun</t>
  </si>
  <si>
    <t>Process Emissions after CCS[coal mining 05,CO2] : MostRecentRun</t>
  </si>
  <si>
    <t>Process Emissions after CCS[coal mining 05,VOC] : MostRecentRun</t>
  </si>
  <si>
    <t>Process Emissions after CCS[coal mining 05,CO] : MostRecentRun</t>
  </si>
  <si>
    <t>Process Emissions after CCS[coal mining 05,NOx] : MostRecentRun</t>
  </si>
  <si>
    <t>Process Emissions after CCS[coal mining 05,PM10] : MostRecentRun</t>
  </si>
  <si>
    <t>Process Emissions after CCS[coal mining 05,PM25] : MostRecentRun</t>
  </si>
  <si>
    <t>Process Emissions after CCS[coal mining 05,SOx] : MostRecentRun</t>
  </si>
  <si>
    <t>Process Emissions after CCS[coal mining 05,BC] : MostRecentRun</t>
  </si>
  <si>
    <t>Process Emissions after CCS[coal mining 05,OC] : MostRecentRun</t>
  </si>
  <si>
    <t>Process Emissions after CCS[coal mining 05,CH4] : MostRecentRun</t>
  </si>
  <si>
    <t>Process Emissions after CCS[coal mining 05,N2O] : MostRecentRun</t>
  </si>
  <si>
    <t>Process Emissions after CCS[coal mining 05,F gases] : MostRecentRun</t>
  </si>
  <si>
    <t>Process Emissions after CCS[oil and gas extraction 06,CO2] : MostRecentRun</t>
  </si>
  <si>
    <t>Process Emissions after CCS[oil and gas extraction 06,VOC] : MostRecentRun</t>
  </si>
  <si>
    <t>Process Emissions after CCS[oil and gas extraction 06,CO] : MostRecentRun</t>
  </si>
  <si>
    <t>Process Emissions after CCS[oil and gas extraction 06,NOx] : MostRecentRun</t>
  </si>
  <si>
    <t>Process Emissions after CCS[oil and gas extraction 06,PM10] : MostRecentRun</t>
  </si>
  <si>
    <t>Process Emissions after CCS[oil and gas extraction 06,PM25] : MostRecentRun</t>
  </si>
  <si>
    <t>Process Emissions after CCS[oil and gas extraction 06,SOx] : MostRecentRun</t>
  </si>
  <si>
    <t>Process Emissions after CCS[oil and gas extraction 06,BC] : MostRecentRun</t>
  </si>
  <si>
    <t>Process Emissions after CCS[oil and gas extraction 06,OC] : MostRecentRun</t>
  </si>
  <si>
    <t>Process Emissions after CCS[oil and gas extraction 06,CH4] : MostRecentRun</t>
  </si>
  <si>
    <t>Process Emissions after CCS[oil and gas extraction 06,N2O] : MostRecentRun</t>
  </si>
  <si>
    <t>Process Emissions after CCS[oil and gas extraction 06,F gases] : MostRecentRun</t>
  </si>
  <si>
    <t>Process Emissions after CCS[other mining and quarrying 07T08,CO2] : MostRecentRun</t>
  </si>
  <si>
    <t>Process Emissions after CCS[other mining and quarrying 07T08,VOC] : MostRecentRun</t>
  </si>
  <si>
    <t>Process Emissions after CCS[other mining and quarrying 07T08,CO] : MostRecentRun</t>
  </si>
  <si>
    <t>Process Emissions after CCS[other mining and quarrying 07T08,NOx] : MostRecentRun</t>
  </si>
  <si>
    <t>Process Emissions after CCS[other mining and quarrying 07T08,PM10] : MostRecentRun</t>
  </si>
  <si>
    <t>Process Emissions after CCS[other mining and quarrying 07T08,PM25] : MostRecentRun</t>
  </si>
  <si>
    <t>Process Emissions after CCS[other mining and quarrying 07T08,SOx] : MostRecentRun</t>
  </si>
  <si>
    <t>Process Emissions after CCS[other mining and quarrying 07T08,BC] : MostRecentRun</t>
  </si>
  <si>
    <t>Process Emissions after CCS[other mining and quarrying 07T08,OC] : MostRecentRun</t>
  </si>
  <si>
    <t>Process Emissions after CCS[other mining and quarrying 07T08,CH4] : MostRecentRun</t>
  </si>
  <si>
    <t>Process Emissions after CCS[other mining and quarrying 07T08,N2O] : MostRecentRun</t>
  </si>
  <si>
    <t>Process Emissions after CCS[other mining and quarrying 07T08,F gases] : MostRecentRun</t>
  </si>
  <si>
    <t>Process Emissions after CCS[food beverage and tobacco 10T12,CO2] : MostRecentRun</t>
  </si>
  <si>
    <t>Process Emissions after CCS[food beverage and tobacco 10T12,VOC] : MostRecentRun</t>
  </si>
  <si>
    <t>Process Emissions after CCS[food beverage and tobacco 10T12,CO] : MostRecentRun</t>
  </si>
  <si>
    <t>Process Emissions after CCS[food beverage and tobacco 10T12,NOx] : MostRecentRun</t>
  </si>
  <si>
    <t>Process Emissions after CCS[food beverage and tobacco 10T12,PM10] : MostRecentRun</t>
  </si>
  <si>
    <t>Process Emissions after CCS[food beverage and tobacco 10T12,PM25] : MostRecentRun</t>
  </si>
  <si>
    <t>Process Emissions after CCS[food beverage and tobacco 10T12,SOx] : MostRecentRun</t>
  </si>
  <si>
    <t>Process Emissions after CCS[food beverage and tobacco 10T12,BC] : MostRecentRun</t>
  </si>
  <si>
    <t>Process Emissions after CCS[food beverage and tobacco 10T12,OC] : MostRecentRun</t>
  </si>
  <si>
    <t>Process Emissions after CCS[food beverage and tobacco 10T12,CH4] : MostRecentRun</t>
  </si>
  <si>
    <t>Process Emissions after CCS[food beverage and tobacco 10T12,N2O] : MostRecentRun</t>
  </si>
  <si>
    <t>Process Emissions after CCS[food beverage and tobacco 10T12,F gases] : MostRecentRun</t>
  </si>
  <si>
    <t>Process Emissions after CCS[textiles apparel and leather 13T15,CO2] : MostRecentRun</t>
  </si>
  <si>
    <t>Process Emissions after CCS[textiles apparel and leather 13T15,VOC] : MostRecentRun</t>
  </si>
  <si>
    <t>Process Emissions after CCS[textiles apparel and leather 13T15,CO] : MostRecentRun</t>
  </si>
  <si>
    <t>Process Emissions after CCS[textiles apparel and leather 13T15,NOx] : MostRecentRun</t>
  </si>
  <si>
    <t>Process Emissions after CCS[textiles apparel and leather 13T15,PM10] : MostRecentRun</t>
  </si>
  <si>
    <t>Process Emissions after CCS[textiles apparel and leather 13T15,PM25] : MostRecentRun</t>
  </si>
  <si>
    <t>Process Emissions after CCS[textiles apparel and leather 13T15,SOx] : MostRecentRun</t>
  </si>
  <si>
    <t>Process Emissions after CCS[textiles apparel and leather 13T15,BC] : MostRecentRun</t>
  </si>
  <si>
    <t>Process Emissions after CCS[textiles apparel and leather 13T15,OC] : MostRecentRun</t>
  </si>
  <si>
    <t>Process Emissions after CCS[textiles apparel and leather 13T15,CH4] : MostRecentRun</t>
  </si>
  <si>
    <t>Process Emissions after CCS[textiles apparel and leather 13T15,N2O] : MostRecentRun</t>
  </si>
  <si>
    <t>Process Emissions after CCS[textiles apparel and leather 13T15,F gases] : MostRecentRun</t>
  </si>
  <si>
    <t>Process Emissions after CCS[wood products 16,CO2] : MostRecentRun</t>
  </si>
  <si>
    <t>Process Emissions after CCS[wood products 16,VOC] : MostRecentRun</t>
  </si>
  <si>
    <t>Process Emissions after CCS[wood products 16,CO] : MostRecentRun</t>
  </si>
  <si>
    <t>Process Emissions after CCS[wood products 16,NOx] : MostRecentRun</t>
  </si>
  <si>
    <t>Process Emissions after CCS[wood products 16,PM10] : MostRecentRun</t>
  </si>
  <si>
    <t>Process Emissions after CCS[wood products 16,PM25] : MostRecentRun</t>
  </si>
  <si>
    <t>Process Emissions after CCS[wood products 16,SOx] : MostRecentRun</t>
  </si>
  <si>
    <t>Process Emissions after CCS[wood products 16,BC] : MostRecentRun</t>
  </si>
  <si>
    <t>Process Emissions after CCS[wood products 16,OC] : MostRecentRun</t>
  </si>
  <si>
    <t>Process Emissions after CCS[wood products 16,CH4] : MostRecentRun</t>
  </si>
  <si>
    <t>Process Emissions after CCS[wood products 16,N2O] : MostRecentRun</t>
  </si>
  <si>
    <t>Process Emissions after CCS[wood products 16,F gases] : MostRecentRun</t>
  </si>
  <si>
    <t>Process Emissions after CCS[pulp paper and printing 17T18,CO2] : MostRecentRun</t>
  </si>
  <si>
    <t>Process Emissions after CCS[pulp paper and printing 17T18,VOC] : MostRecentRun</t>
  </si>
  <si>
    <t>Process Emissions after CCS[pulp paper and printing 17T18,CO] : MostRecentRun</t>
  </si>
  <si>
    <t>Process Emissions after CCS[pulp paper and printing 17T18,NOx] : MostRecentRun</t>
  </si>
  <si>
    <t>Process Emissions after CCS[pulp paper and printing 17T18,PM10] : MostRecentRun</t>
  </si>
  <si>
    <t>Process Emissions after CCS[pulp paper and printing 17T18,PM25] : MostRecentRun</t>
  </si>
  <si>
    <t>Process Emissions after CCS[pulp paper and printing 17T18,SOx] : MostRecentRun</t>
  </si>
  <si>
    <t>Process Emissions after CCS[pulp paper and printing 17T18,BC] : MostRecentRun</t>
  </si>
  <si>
    <t>Process Emissions after CCS[pulp paper and printing 17T18,OC] : MostRecentRun</t>
  </si>
  <si>
    <t>Process Emissions after CCS[pulp paper and printing 17T18,CH4] : MostRecentRun</t>
  </si>
  <si>
    <t>Process Emissions after CCS[pulp paper and printing 17T18,N2O] : MostRecentRun</t>
  </si>
  <si>
    <t>Process Emissions after CCS[pulp paper and printing 17T18,F gases] : MostRecentRun</t>
  </si>
  <si>
    <t>Process Emissions after CCS[refined petroleum and coke 19,CO2] : MostRecentRun</t>
  </si>
  <si>
    <t>Process Emissions after CCS[refined petroleum and coke 19,VOC] : MostRecentRun</t>
  </si>
  <si>
    <t>Process Emissions after CCS[refined petroleum and coke 19,CO] : MostRecentRun</t>
  </si>
  <si>
    <t>Process Emissions after CCS[refined petroleum and coke 19,NOx] : MostRecentRun</t>
  </si>
  <si>
    <t>Process Emissions after CCS[refined petroleum and coke 19,PM10] : MostRecentRun</t>
  </si>
  <si>
    <t>Process Emissions after CCS[refined petroleum and coke 19,PM25] : MostRecentRun</t>
  </si>
  <si>
    <t>Process Emissions after CCS[refined petroleum and coke 19,SOx] : MostRecentRun</t>
  </si>
  <si>
    <t>Process Emissions after CCS[refined petroleum and coke 19,BC] : MostRecentRun</t>
  </si>
  <si>
    <t>Process Emissions after CCS[refined petroleum and coke 19,OC] : MostRecentRun</t>
  </si>
  <si>
    <t>Process Emissions after CCS[refined petroleum and coke 19,CH4] : MostRecentRun</t>
  </si>
  <si>
    <t>Process Emissions after CCS[refined petroleum and coke 19,N2O] : MostRecentRun</t>
  </si>
  <si>
    <t>Process Emissions after CCS[refined petroleum and coke 19,F gases] : MostRecentRun</t>
  </si>
  <si>
    <t>Process Emissions after CCS[chemicals 20,CO2] : MostRecentRun</t>
  </si>
  <si>
    <t>Process Emissions after CCS[chemicals 20,VOC] : MostRecentRun</t>
  </si>
  <si>
    <t>Process Emissions after CCS[chemicals 20,CO] : MostRecentRun</t>
  </si>
  <si>
    <t>Process Emissions after CCS[chemicals 20,NOx] : MostRecentRun</t>
  </si>
  <si>
    <t>Process Emissions after CCS[chemicals 20,PM10] : MostRecentRun</t>
  </si>
  <si>
    <t>Process Emissions after CCS[chemicals 20,PM25] : MostRecentRun</t>
  </si>
  <si>
    <t>Process Emissions after CCS[chemicals 20,SOx] : MostRecentRun</t>
  </si>
  <si>
    <t>Process Emissions after CCS[chemicals 20,BC] : MostRecentRun</t>
  </si>
  <si>
    <t>Process Emissions after CCS[chemicals 20,OC] : MostRecentRun</t>
  </si>
  <si>
    <t>Process Emissions after CCS[chemicals 20,CH4] : MostRecentRun</t>
  </si>
  <si>
    <t>Process Emissions after CCS[chemicals 20,N2O] : MostRecentRun</t>
  </si>
  <si>
    <t>Process Emissions after CCS[chemicals 20,F gases] : MostRecentRun</t>
  </si>
  <si>
    <t>Process Emissions after CCS[rubber and plastic products 22,CO2] : MostRecentRun</t>
  </si>
  <si>
    <t>Process Emissions after CCS[rubber and plastic products 22,VOC] : MostRecentRun</t>
  </si>
  <si>
    <t>Process Emissions after CCS[rubber and plastic products 22,CO] : MostRecentRun</t>
  </si>
  <si>
    <t>Process Emissions after CCS[rubber and plastic products 22,NOx] : MostRecentRun</t>
  </si>
  <si>
    <t>Process Emissions after CCS[rubber and plastic products 22,PM10] : MostRecentRun</t>
  </si>
  <si>
    <t>Process Emissions after CCS[rubber and plastic products 22,PM25] : MostRecentRun</t>
  </si>
  <si>
    <t>Process Emissions after CCS[rubber and plastic products 22,SOx] : MostRecentRun</t>
  </si>
  <si>
    <t>Process Emissions after CCS[rubber and plastic products 22,BC] : MostRecentRun</t>
  </si>
  <si>
    <t>Process Emissions after CCS[rubber and plastic products 22,OC] : MostRecentRun</t>
  </si>
  <si>
    <t>Process Emissions after CCS[rubber and plastic products 22,CH4] : MostRecentRun</t>
  </si>
  <si>
    <t>Process Emissions after CCS[rubber and plastic products 22,N2O] : MostRecentRun</t>
  </si>
  <si>
    <t>Process Emissions after CCS[rubber and plastic products 22,F gases] : MostRecentRun</t>
  </si>
  <si>
    <t>Process Emissions after CCS[glass and glass products 231,CO2] : MostRecentRun</t>
  </si>
  <si>
    <t>Process Emissions after CCS[glass and glass products 231,VOC] : MostRecentRun</t>
  </si>
  <si>
    <t>Process Emissions after CCS[glass and glass products 231,CO] : MostRecentRun</t>
  </si>
  <si>
    <t>Process Emissions after CCS[glass and glass products 231,NOx] : MostRecentRun</t>
  </si>
  <si>
    <t>Process Emissions after CCS[glass and glass products 231,PM10] : MostRecentRun</t>
  </si>
  <si>
    <t>Process Emissions after CCS[glass and glass products 231,PM25] : MostRecentRun</t>
  </si>
  <si>
    <t>Process Emissions after CCS[glass and glass products 231,SOx] : MostRecentRun</t>
  </si>
  <si>
    <t>Process Emissions after CCS[glass and glass products 231,BC] : MostRecentRun</t>
  </si>
  <si>
    <t>Process Emissions after CCS[glass and glass products 231,OC] : MostRecentRun</t>
  </si>
  <si>
    <t>Process Emissions after CCS[glass and glass products 231,CH4] : MostRecentRun</t>
  </si>
  <si>
    <t>Process Emissions after CCS[glass and glass products 231,N2O] : MostRecentRun</t>
  </si>
  <si>
    <t>Process Emissions after CCS[glass and glass products 231,F gases] : MostRecentRun</t>
  </si>
  <si>
    <t>Process Emissions after CCS[cement and other nonmetallic minerals 239,CO2] : MostRecentRun</t>
  </si>
  <si>
    <t>Process Emissions after CCS[cement and other nonmetallic minerals 239,VOC] : MostRecentRun</t>
  </si>
  <si>
    <t>Process Emissions after CCS[cement and other nonmetallic minerals 239,CO] : MostRecentRun</t>
  </si>
  <si>
    <t>Process Emissions after CCS[cement and other nonmetallic minerals 239,NOx] : MostRecentRun</t>
  </si>
  <si>
    <t>Process Emissions after CCS[cement and other nonmetallic minerals 239,PM10] : MostRecentRun</t>
  </si>
  <si>
    <t>Process Emissions after CCS[cement and other nonmetallic minerals 239,PM25] : MostRecentRun</t>
  </si>
  <si>
    <t>Process Emissions after CCS[cement and other nonmetallic minerals 239,SOx] : MostRecentRun</t>
  </si>
  <si>
    <t>Process Emissions after CCS[cement and other nonmetallic minerals 239,BC] : MostRecentRun</t>
  </si>
  <si>
    <t>Process Emissions after CCS[cement and other nonmetallic minerals 239,OC] : MostRecentRun</t>
  </si>
  <si>
    <t>Process Emissions after CCS[cement and other nonmetallic minerals 239,CH4] : MostRecentRun</t>
  </si>
  <si>
    <t>Process Emissions after CCS[cement and other nonmetallic minerals 239,N2O] : MostRecentRun</t>
  </si>
  <si>
    <t>Process Emissions after CCS[cement and other nonmetallic minerals 239,F gases] : MostRecentRun</t>
  </si>
  <si>
    <t>Process Emissions after CCS[iron and steel 241,CO2] : MostRecentRun</t>
  </si>
  <si>
    <t>Process Emissions after CCS[iron and steel 241,VOC] : MostRecentRun</t>
  </si>
  <si>
    <t>Process Emissions after CCS[iron and steel 241,CO] : MostRecentRun</t>
  </si>
  <si>
    <t>Process Emissions after CCS[iron and steel 241,NOx] : MostRecentRun</t>
  </si>
  <si>
    <t>Process Emissions after CCS[iron and steel 241,PM10] : MostRecentRun</t>
  </si>
  <si>
    <t>Process Emissions after CCS[iron and steel 241,PM25] : MostRecentRun</t>
  </si>
  <si>
    <t>Process Emissions after CCS[iron and steel 241,SOx] : MostRecentRun</t>
  </si>
  <si>
    <t>Process Emissions after CCS[iron and steel 241,BC] : MostRecentRun</t>
  </si>
  <si>
    <t>Process Emissions after CCS[iron and steel 241,OC] : MostRecentRun</t>
  </si>
  <si>
    <t>Process Emissions after CCS[iron and steel 241,CH4] : MostRecentRun</t>
  </si>
  <si>
    <t>Process Emissions after CCS[iron and steel 241,N2O] : MostRecentRun</t>
  </si>
  <si>
    <t>Process Emissions after CCS[iron and steel 241,F gases] : MostRecentRun</t>
  </si>
  <si>
    <t>Process Emissions after CCS[other metals 242,CO2] : MostRecentRun</t>
  </si>
  <si>
    <t>Process Emissions after CCS[other metals 242,VOC] : MostRecentRun</t>
  </si>
  <si>
    <t>Process Emissions after CCS[other metals 242,CO] : MostRecentRun</t>
  </si>
  <si>
    <t>Process Emissions after CCS[other metals 242,NOx] : MostRecentRun</t>
  </si>
  <si>
    <t>Process Emissions after CCS[other metals 242,PM10] : MostRecentRun</t>
  </si>
  <si>
    <t>Process Emissions after CCS[other metals 242,PM25] : MostRecentRun</t>
  </si>
  <si>
    <t>Process Emissions after CCS[other metals 242,SOx] : MostRecentRun</t>
  </si>
  <si>
    <t>Process Emissions after CCS[other metals 242,BC] : MostRecentRun</t>
  </si>
  <si>
    <t>Process Emissions after CCS[other metals 242,OC] : MostRecentRun</t>
  </si>
  <si>
    <t>Process Emissions after CCS[other metals 242,CH4] : MostRecentRun</t>
  </si>
  <si>
    <t>Process Emissions after CCS[other metals 242,N2O] : MostRecentRun</t>
  </si>
  <si>
    <t>Process Emissions after CCS[other metals 242,F gases] : MostRecentRun</t>
  </si>
  <si>
    <t>Process Emissions after CCS[metal products except machinery and vehicles 25,CO2] : MostRecentRun</t>
  </si>
  <si>
    <t>Process Emissions after CCS[metal products except machinery and vehicles 25,VOC] : MostRecentRun</t>
  </si>
  <si>
    <t>Process Emissions after CCS[metal products except machinery and vehicles 25,CO] : MostRecentRun</t>
  </si>
  <si>
    <t>Process Emissions after CCS[metal products except machinery and vehicles 25,NOx] : MostRecentRun</t>
  </si>
  <si>
    <t>Process Emissions after CCS[metal products except machinery and vehicles 25,PM10] : MostRecentRun</t>
  </si>
  <si>
    <t>Process Emissions after CCS[metal products except machinery and vehicles 25,PM25] : MostRecentRun</t>
  </si>
  <si>
    <t>Process Emissions after CCS[metal products except machinery and vehicles 25,SOx] : MostRecentRun</t>
  </si>
  <si>
    <t>Process Emissions after CCS[metal products except machinery and vehicles 25,BC] : MostRecentRun</t>
  </si>
  <si>
    <t>Process Emissions after CCS[metal products except machinery and vehicles 25,OC] : MostRecentRun</t>
  </si>
  <si>
    <t>Process Emissions after CCS[metal products except machinery and vehicles 25,CH4] : MostRecentRun</t>
  </si>
  <si>
    <t>Process Emissions after CCS[metal products except machinery and vehicles 25,N2O] : MostRecentRun</t>
  </si>
  <si>
    <t>Process Emissions after CCS[metal products except machinery and vehicles 25,F gases] : MostRecentRun</t>
  </si>
  <si>
    <t>Process Emissions after CCS[computers and electronics 26,CO2] : MostRecentRun</t>
  </si>
  <si>
    <t>Process Emissions after CCS[computers and electronics 26,VOC] : MostRecentRun</t>
  </si>
  <si>
    <t>Process Emissions after CCS[computers and electronics 26,CO] : MostRecentRun</t>
  </si>
  <si>
    <t>Process Emissions after CCS[computers and electronics 26,NOx] : MostRecentRun</t>
  </si>
  <si>
    <t>Process Emissions after CCS[computers and electronics 26,PM10] : MostRecentRun</t>
  </si>
  <si>
    <t>Process Emissions after CCS[computers and electronics 26,PM25] : MostRecentRun</t>
  </si>
  <si>
    <t>Process Emissions after CCS[computers and electronics 26,SOx] : MostRecentRun</t>
  </si>
  <si>
    <t>Process Emissions after CCS[computers and electronics 26,BC] : MostRecentRun</t>
  </si>
  <si>
    <t>Process Emissions after CCS[computers and electronics 26,OC] : MostRecentRun</t>
  </si>
  <si>
    <t>Process Emissions after CCS[computers and electronics 26,CH4] : MostRecentRun</t>
  </si>
  <si>
    <t>Process Emissions after CCS[computers and electronics 26,N2O] : MostRecentRun</t>
  </si>
  <si>
    <t>Process Emissions after CCS[computers and electronics 26,F gases] : MostRecentRun</t>
  </si>
  <si>
    <t>Process Emissions after CCS[appliances and electrical equipment 27,CO2] : MostRecentRun</t>
  </si>
  <si>
    <t>Process Emissions after CCS[appliances and electrical equipment 27,VOC] : MostRecentRun</t>
  </si>
  <si>
    <t>Process Emissions after CCS[appliances and electrical equipment 27,CO] : MostRecentRun</t>
  </si>
  <si>
    <t>Process Emissions after CCS[appliances and electrical equipment 27,NOx] : MostRecentRun</t>
  </si>
  <si>
    <t>Process Emissions after CCS[appliances and electrical equipment 27,PM10] : MostRecentRun</t>
  </si>
  <si>
    <t>Process Emissions after CCS[appliances and electrical equipment 27,PM25] : MostRecentRun</t>
  </si>
  <si>
    <t>Process Emissions after CCS[appliances and electrical equipment 27,SOx] : MostRecentRun</t>
  </si>
  <si>
    <t>Process Emissions after CCS[appliances and electrical equipment 27,BC] : MostRecentRun</t>
  </si>
  <si>
    <t>Process Emissions after CCS[appliances and electrical equipment 27,OC] : MostRecentRun</t>
  </si>
  <si>
    <t>Process Emissions after CCS[appliances and electrical equipment 27,CH4] : MostRecentRun</t>
  </si>
  <si>
    <t>Process Emissions after CCS[appliances and electrical equipment 27,N2O] : MostRecentRun</t>
  </si>
  <si>
    <t>Process Emissions after CCS[appliances and electrical equipment 27,F gases] : MostRecentRun</t>
  </si>
  <si>
    <t>Process Emissions after CCS[other machinery 28,CO2] : MostRecentRun</t>
  </si>
  <si>
    <t>Process Emissions after CCS[other machinery 28,VOC] : MostRecentRun</t>
  </si>
  <si>
    <t>Process Emissions after CCS[other machinery 28,CO] : MostRecentRun</t>
  </si>
  <si>
    <t>Process Emissions after CCS[other machinery 28,NOx] : MostRecentRun</t>
  </si>
  <si>
    <t>Process Emissions after CCS[other machinery 28,PM10] : MostRecentRun</t>
  </si>
  <si>
    <t>Process Emissions after CCS[other machinery 28,PM25] : MostRecentRun</t>
  </si>
  <si>
    <t>Process Emissions after CCS[other machinery 28,SOx] : MostRecentRun</t>
  </si>
  <si>
    <t>Process Emissions after CCS[other machinery 28,BC] : MostRecentRun</t>
  </si>
  <si>
    <t>Process Emissions after CCS[other machinery 28,OC] : MostRecentRun</t>
  </si>
  <si>
    <t>Process Emissions after CCS[other machinery 28,CH4] : MostRecentRun</t>
  </si>
  <si>
    <t>Process Emissions after CCS[other machinery 28,N2O] : MostRecentRun</t>
  </si>
  <si>
    <t>Process Emissions after CCS[other machinery 28,F gases] : MostRecentRun</t>
  </si>
  <si>
    <t>Process Emissions after CCS[road vehicles 29,CO2] : MostRecentRun</t>
  </si>
  <si>
    <t>Process Emissions after CCS[road vehicles 29,VOC] : MostRecentRun</t>
  </si>
  <si>
    <t>Process Emissions after CCS[road vehicles 29,CO] : MostRecentRun</t>
  </si>
  <si>
    <t>Process Emissions after CCS[road vehicles 29,NOx] : MostRecentRun</t>
  </si>
  <si>
    <t>Process Emissions after CCS[road vehicles 29,PM10] : MostRecentRun</t>
  </si>
  <si>
    <t>Process Emissions after CCS[road vehicles 29,PM25] : MostRecentRun</t>
  </si>
  <si>
    <t>Process Emissions after CCS[road vehicles 29,SOx] : MostRecentRun</t>
  </si>
  <si>
    <t>Process Emissions after CCS[road vehicles 29,BC] : MostRecentRun</t>
  </si>
  <si>
    <t>Process Emissions after CCS[road vehicles 29,OC] : MostRecentRun</t>
  </si>
  <si>
    <t>Process Emissions after CCS[road vehicles 29,CH4] : MostRecentRun</t>
  </si>
  <si>
    <t>Process Emissions after CCS[road vehicles 29,N2O] : MostRecentRun</t>
  </si>
  <si>
    <t>Process Emissions after CCS[road vehicles 29,F gases] : MostRecentRun</t>
  </si>
  <si>
    <t>Process Emissions after CCS[nonroad vehicles 30,CO2] : MostRecentRun</t>
  </si>
  <si>
    <t>Process Emissions after CCS[nonroad vehicles 30,VOC] : MostRecentRun</t>
  </si>
  <si>
    <t>Process Emissions after CCS[nonroad vehicles 30,CO] : MostRecentRun</t>
  </si>
  <si>
    <t>Process Emissions after CCS[nonroad vehicles 30,NOx] : MostRecentRun</t>
  </si>
  <si>
    <t>Process Emissions after CCS[nonroad vehicles 30,PM10] : MostRecentRun</t>
  </si>
  <si>
    <t>Process Emissions after CCS[nonroad vehicles 30,PM25] : MostRecentRun</t>
  </si>
  <si>
    <t>Process Emissions after CCS[nonroad vehicles 30,SOx] : MostRecentRun</t>
  </si>
  <si>
    <t>Process Emissions after CCS[nonroad vehicles 30,BC] : MostRecentRun</t>
  </si>
  <si>
    <t>Process Emissions after CCS[nonroad vehicles 30,OC] : MostRecentRun</t>
  </si>
  <si>
    <t>Process Emissions after CCS[nonroad vehicles 30,CH4] : MostRecentRun</t>
  </si>
  <si>
    <t>Process Emissions after CCS[nonroad vehicles 30,N2O] : MostRecentRun</t>
  </si>
  <si>
    <t>Process Emissions after CCS[nonroad vehicles 30,F gases] : MostRecentRun</t>
  </si>
  <si>
    <t>Process Emissions after CCS[other manufacturing 31T33,CO2] : MostRecentRun</t>
  </si>
  <si>
    <t>Process Emissions after CCS[other manufacturing 31T33,VOC] : MostRecentRun</t>
  </si>
  <si>
    <t>Process Emissions after CCS[other manufacturing 31T33,CO] : MostRecentRun</t>
  </si>
  <si>
    <t>Process Emissions after CCS[other manufacturing 31T33,NOx] : MostRecentRun</t>
  </si>
  <si>
    <t>Process Emissions after CCS[other manufacturing 31T33,PM10] : MostRecentRun</t>
  </si>
  <si>
    <t>Process Emissions after CCS[other manufacturing 31T33,PM25] : MostRecentRun</t>
  </si>
  <si>
    <t>Process Emissions after CCS[other manufacturing 31T33,SOx] : MostRecentRun</t>
  </si>
  <si>
    <t>Process Emissions after CCS[other manufacturing 31T33,BC] : MostRecentRun</t>
  </si>
  <si>
    <t>Process Emissions after CCS[other manufacturing 31T33,OC] : MostRecentRun</t>
  </si>
  <si>
    <t>Process Emissions after CCS[other manufacturing 31T33,CH4] : MostRecentRun</t>
  </si>
  <si>
    <t>Process Emissions after CCS[other manufacturing 31T33,N2O] : MostRecentRun</t>
  </si>
  <si>
    <t>Process Emissions after CCS[other manufacturing 31T33,F gases] : MostRecentRun</t>
  </si>
  <si>
    <t>Process Emissions after CCS[energy pipelines and gas processing 352T353,CO2] : MostRecentRun</t>
  </si>
  <si>
    <t>Process Emissions after CCS[energy pipelines and gas processing 352T353,VOC] : MostRecentRun</t>
  </si>
  <si>
    <t>Process Emissions after CCS[energy pipelines and gas processing 352T353,CO] : MostRecentRun</t>
  </si>
  <si>
    <t>Process Emissions after CCS[energy pipelines and gas processing 352T353,NOx] : MostRecentRun</t>
  </si>
  <si>
    <t>Process Emissions after CCS[energy pipelines and gas processing 352T353,PM10] : MostRecentRun</t>
  </si>
  <si>
    <t>Process Emissions after CCS[energy pipelines and gas processing 352T353,PM25] : MostRecentRun</t>
  </si>
  <si>
    <t>Process Emissions after CCS[energy pipelines and gas processing 352T353,SOx] : MostRecentRun</t>
  </si>
  <si>
    <t>Process Emissions after CCS[energy pipelines and gas processing 352T353,BC] : MostRecentRun</t>
  </si>
  <si>
    <t>Process Emissions after CCS[energy pipelines and gas processing 352T353,OC] : MostRecentRun</t>
  </si>
  <si>
    <t>Process Emissions after CCS[energy pipelines and gas processing 352T353,CH4] : MostRecentRun</t>
  </si>
  <si>
    <t>Process Emissions after CCS[energy pipelines and gas processing 352T353,N2O] : MostRecentRun</t>
  </si>
  <si>
    <t>Process Emissions after CCS[energy pipelines and gas processing 352T353,F gases] : MostRecentRun</t>
  </si>
  <si>
    <t>Process Emissions after CCS[water and waste 36T39,CO2] : MostRecentRun</t>
  </si>
  <si>
    <t>Process Emissions after CCS[water and waste 36T39,VOC] : MostRecentRun</t>
  </si>
  <si>
    <t>Process Emissions after CCS[water and waste 36T39,CO] : MostRecentRun</t>
  </si>
  <si>
    <t>Process Emissions after CCS[water and waste 36T39,NOx] : MostRecentRun</t>
  </si>
  <si>
    <t>Process Emissions after CCS[water and waste 36T39,PM10] : MostRecentRun</t>
  </si>
  <si>
    <t>Process Emissions after CCS[water and waste 36T39,PM25] : MostRecentRun</t>
  </si>
  <si>
    <t>Process Emissions after CCS[water and waste 36T39,SOx] : MostRecentRun</t>
  </si>
  <si>
    <t>Process Emissions after CCS[water and waste 36T39,BC] : MostRecentRun</t>
  </si>
  <si>
    <t>Process Emissions after CCS[water and waste 36T39,OC] : MostRecentRun</t>
  </si>
  <si>
    <t>Process Emissions after CCS[water and waste 36T39,CH4] : MostRecentRun</t>
  </si>
  <si>
    <t>Process Emissions after CCS[water and waste 36T39,N2O] : MostRecentRun</t>
  </si>
  <si>
    <t>Process Emissions after CCS[water and waste 36T39,F gases] : MostRecentRun</t>
  </si>
  <si>
    <t>Process Emissions after CCS[construction 41T43,VOC] : MostRecentRun</t>
  </si>
  <si>
    <t>Process Emissions after CCS[construction 41T43,CO] : MostRecentRun</t>
  </si>
  <si>
    <t>Process Emissions after CCS[construction 41T43,NOx] : MostRecentRun</t>
  </si>
  <si>
    <t>Process Emissions after CCS[construction 41T43,PM10] : MostRecentRun</t>
  </si>
  <si>
    <t>Process Emissions after CCS[construction 41T43,PM25] : MostRecentRun</t>
  </si>
  <si>
    <t>Process Emissions after CCS[construction 41T43,SOx] : MostRecentRun</t>
  </si>
  <si>
    <t>Process Emissions after CCS[construction 41T43,BC] : MostRecentRun</t>
  </si>
  <si>
    <t>Process Emissions after CCS[construction 41T43,OC] : MostRecentRun</t>
  </si>
  <si>
    <t>Process Emissions after CCS[construction 41T43,CH4] : MostRecentRun</t>
  </si>
  <si>
    <t>Process Emissions after CCS[construction 41T43,N2O] : MostRecentRun</t>
  </si>
  <si>
    <t>Process Emissions after CCS[construction 41T43,F gases] : MostRecentRun</t>
  </si>
  <si>
    <t>Industrial Sector Energy Related Emissions after CCS[electricity if,agriculture and forestry 01T03,VOC] : MostRecentRun</t>
  </si>
  <si>
    <t>Industrial Sector Energy Related Emissions after CCS[electricity if,agriculture and forestry 01T03,CO] : MostRecentRun</t>
  </si>
  <si>
    <t>Industrial Sector Energy Related Emissions after CCS[electricity if,agriculture and forestry 01T03,NOx] : MostRecentRun</t>
  </si>
  <si>
    <t>Industrial Sector Energy Related Emissions after CCS[electricity if,agriculture and forestry 01T03,PM10] : MostRecentRun</t>
  </si>
  <si>
    <t>Industrial Sector Energy Related Emissions after CCS[electricity if,agriculture and forestry 01T03,PM25] : MostRecentRun</t>
  </si>
  <si>
    <t>Industrial Sector Energy Related Emissions after CCS[electricity if,agriculture and forestry 01T03,SOx] : MostRecentRun</t>
  </si>
  <si>
    <t>Industrial Sector Energy Related Emissions after CCS[electricity if,agriculture and forestry 01T03,BC] : MostRecentRun</t>
  </si>
  <si>
    <t>Industrial Sector Energy Related Emissions after CCS[electricity if,agriculture and forestry 01T03,OC] : MostRecentRun</t>
  </si>
  <si>
    <t>Industrial Sector Energy Related Emissions after CCS[electricity if,agriculture and forestry 01T03,CH4] : MostRecentRun</t>
  </si>
  <si>
    <t>Industrial Sector Energy Related Emissions after CCS[electricity if,agriculture and forestry 01T03,N2O] : MostRecentRun</t>
  </si>
  <si>
    <t>Industrial Sector Energy Related Emissions after CCS[electricity if,agriculture and forestry 01T03,F gases] : MostRecentRun</t>
  </si>
  <si>
    <t>Industrial Sector Energy Related Emissions after CCS[electricity if,coal mining 05,CO2] : MostRecentRun</t>
  </si>
  <si>
    <t>Industrial Sector Energy Related Emissions after CCS[electricity if,coal mining 05,VOC] : MostRecentRun</t>
  </si>
  <si>
    <t>Industrial Sector Energy Related Emissions after CCS[electricity if,coal mining 05,CO] : MostRecentRun</t>
  </si>
  <si>
    <t>Industrial Sector Energy Related Emissions after CCS[electricity if,coal mining 05,NOx] : MostRecentRun</t>
  </si>
  <si>
    <t>Industrial Sector Energy Related Emissions after CCS[electricity if,coal mining 05,PM10] : MostRecentRun</t>
  </si>
  <si>
    <t>Industrial Sector Energy Related Emissions after CCS[electricity if,coal mining 05,PM25] : MostRecentRun</t>
  </si>
  <si>
    <t>Industrial Sector Energy Related Emissions after CCS[electricity if,coal mining 05,SOx] : MostRecentRun</t>
  </si>
  <si>
    <t>Industrial Sector Energy Related Emissions after CCS[electricity if,coal mining 05,BC] : MostRecentRun</t>
  </si>
  <si>
    <t>Industrial Sector Energy Related Emissions after CCS[electricity if,coal mining 05,OC] : MostRecentRun</t>
  </si>
  <si>
    <t>Industrial Sector Energy Related Emissions after CCS[electricity if,coal mining 05,CH4] : MostRecentRun</t>
  </si>
  <si>
    <t>Industrial Sector Energy Related Emissions after CCS[electricity if,coal mining 05,N2O] : MostRecentRun</t>
  </si>
  <si>
    <t>Industrial Sector Energy Related Emissions after CCS[electricity if,coal mining 05,F gases] : MostRecentRun</t>
  </si>
  <si>
    <t>Industrial Sector Energy Related Emissions after CCS[electricity if,oil and gas extraction 06,CO2] : MostRecentRun</t>
  </si>
  <si>
    <t>Industrial Sector Energy Related Emissions after CCS[electricity if,oil and gas extraction 06,VOC] : MostRecentRun</t>
  </si>
  <si>
    <t>Industrial Sector Energy Related Emissions after CCS[electricity if,oil and gas extraction 06,CO] : MostRecentRun</t>
  </si>
  <si>
    <t>Industrial Sector Energy Related Emissions after CCS[electricity if,oil and gas extraction 06,NOx] : MostRecentRun</t>
  </si>
  <si>
    <t>Industrial Sector Energy Related Emissions after CCS[electricity if,oil and gas extraction 06,PM10] : MostRecentRun</t>
  </si>
  <si>
    <t>Industrial Sector Energy Related Emissions after CCS[electricity if,oil and gas extraction 06,PM25] : MostRecentRun</t>
  </si>
  <si>
    <t>Industrial Sector Energy Related Emissions after CCS[electricity if,oil and gas extraction 06,SOx] : MostRecentRun</t>
  </si>
  <si>
    <t>Industrial Sector Energy Related Emissions after CCS[electricity if,oil and gas extraction 06,BC] : MostRecentRun</t>
  </si>
  <si>
    <t>Industrial Sector Energy Related Emissions after CCS[electricity if,oil and gas extraction 06,OC] : MostRecentRun</t>
  </si>
  <si>
    <t>Industrial Sector Energy Related Emissions after CCS[electricity if,oil and gas extraction 06,CH4] : MostRecentRun</t>
  </si>
  <si>
    <t>Industrial Sector Energy Related Emissions after CCS[electricity if,oil and gas extraction 06,N2O] : MostRecentRun</t>
  </si>
  <si>
    <t>Industrial Sector Energy Related Emissions after CCS[electricity if,oil and gas extraction 06,F gases] : MostRecentRun</t>
  </si>
  <si>
    <t>Industrial Sector Energy Related Emissions after CCS[electricity if,other mining and quarrying 07T08,CO2] : MostRecentRun</t>
  </si>
  <si>
    <t>Industrial Sector Energy Related Emissions after CCS[electricity if,other mining and quarrying 07T08,VOC] : MostRecentRun</t>
  </si>
  <si>
    <t>Industrial Sector Energy Related Emissions after CCS[electricity if,other mining and quarrying 07T08,CO] : MostRecentRun</t>
  </si>
  <si>
    <t>Industrial Sector Energy Related Emissions after CCS[electricity if,other mining and quarrying 07T08,NOx] : MostRecentRun</t>
  </si>
  <si>
    <t>Industrial Sector Energy Related Emissions after CCS[electricity if,other mining and quarrying 07T08,PM10] : MostRecentRun</t>
  </si>
  <si>
    <t>Industrial Sector Energy Related Emissions after CCS[electricity if,other mining and quarrying 07T08,PM25] : MostRecentRun</t>
  </si>
  <si>
    <t>Industrial Sector Energy Related Emissions after CCS[electricity if,other mining and quarrying 07T08,SOx] : MostRecentRun</t>
  </si>
  <si>
    <t>Industrial Sector Energy Related Emissions after CCS[electricity if,other mining and quarrying 07T08,BC] : MostRecentRun</t>
  </si>
  <si>
    <t>Industrial Sector Energy Related Emissions after CCS[electricity if,other mining and quarrying 07T08,OC] : MostRecentRun</t>
  </si>
  <si>
    <t>Industrial Sector Energy Related Emissions after CCS[electricity if,other mining and quarrying 07T08,CH4] : MostRecentRun</t>
  </si>
  <si>
    <t>Industrial Sector Energy Related Emissions after CCS[electricity if,other mining and quarrying 07T08,N2O] : MostRecentRun</t>
  </si>
  <si>
    <t>Industrial Sector Energy Related Emissions after CCS[electricity if,other mining and quarrying 07T08,F gases] : MostRecentRun</t>
  </si>
  <si>
    <t>Industrial Sector Energy Related Emissions after CCS[electricity if,food beverage and tobacco 10T12,CO2] : MostRecentRun</t>
  </si>
  <si>
    <t>Industrial Sector Energy Related Emissions after CCS[electricity if,food beverage and tobacco 10T12,VOC] : MostRecentRun</t>
  </si>
  <si>
    <t>Industrial Sector Energy Related Emissions after CCS[electricity if,food beverage and tobacco 10T12,CO] : MostRecentRun</t>
  </si>
  <si>
    <t>Industrial Sector Energy Related Emissions after CCS[electricity if,food beverage and tobacco 10T12,NOx] : MostRecentRun</t>
  </si>
  <si>
    <t>Industrial Sector Energy Related Emissions after CCS[electricity if,food beverage and tobacco 10T12,PM10] : MostRecentRun</t>
  </si>
  <si>
    <t>Industrial Sector Energy Related Emissions after CCS[electricity if,food beverage and tobacco 10T12,PM25] : MostRecentRun</t>
  </si>
  <si>
    <t>Industrial Sector Energy Related Emissions after CCS[electricity if,food beverage and tobacco 10T12,SOx] : MostRecentRun</t>
  </si>
  <si>
    <t>Industrial Sector Energy Related Emissions after CCS[electricity if,food beverage and tobacco 10T12,BC] : MostRecentRun</t>
  </si>
  <si>
    <t>Industrial Sector Energy Related Emissions after CCS[electricity if,food beverage and tobacco 10T12,OC] : MostRecentRun</t>
  </si>
  <si>
    <t>Industrial Sector Energy Related Emissions after CCS[electricity if,food beverage and tobacco 10T12,CH4] : MostRecentRun</t>
  </si>
  <si>
    <t>Industrial Sector Energy Related Emissions after CCS[electricity if,food beverage and tobacco 10T12,N2O] : MostRecentRun</t>
  </si>
  <si>
    <t>Industrial Sector Energy Related Emissions after CCS[electricity if,food beverage and tobacco 10T12,F gases] : MostRecentRun</t>
  </si>
  <si>
    <t>Industrial Sector Energy Related Emissions after CCS[electricity if,textiles apparel and leather 13T15,CO2] : MostRecentRun</t>
  </si>
  <si>
    <t>Industrial Sector Energy Related Emissions after CCS[electricity if,textiles apparel and leather 13T15,VOC] : MostRecentRun</t>
  </si>
  <si>
    <t>Industrial Sector Energy Related Emissions after CCS[electricity if,textiles apparel and leather 13T15,CO] : MostRecentRun</t>
  </si>
  <si>
    <t>Industrial Sector Energy Related Emissions after CCS[electricity if,textiles apparel and leather 13T15,NOx] : MostRecentRun</t>
  </si>
  <si>
    <t>Industrial Sector Energy Related Emissions after CCS[electricity if,textiles apparel and leather 13T15,PM10] : MostRecentRun</t>
  </si>
  <si>
    <t>Industrial Sector Energy Related Emissions after CCS[electricity if,textiles apparel and leather 13T15,PM25] : MostRecentRun</t>
  </si>
  <si>
    <t>Industrial Sector Energy Related Emissions after CCS[electricity if,textiles apparel and leather 13T15,SOx] : MostRecentRun</t>
  </si>
  <si>
    <t>Industrial Sector Energy Related Emissions after CCS[electricity if,textiles apparel and leather 13T15,BC] : MostRecentRun</t>
  </si>
  <si>
    <t>Industrial Sector Energy Related Emissions after CCS[electricity if,textiles apparel and leather 13T15,OC] : MostRecentRun</t>
  </si>
  <si>
    <t>Industrial Sector Energy Related Emissions after CCS[electricity if,textiles apparel and leather 13T15,CH4] : MostRecentRun</t>
  </si>
  <si>
    <t>Industrial Sector Energy Related Emissions after CCS[electricity if,textiles apparel and leather 13T15,N2O] : MostRecentRun</t>
  </si>
  <si>
    <t>Industrial Sector Energy Related Emissions after CCS[electricity if,textiles apparel and leather 13T15,F gases] : MostRecentRun</t>
  </si>
  <si>
    <t>Industrial Sector Energy Related Emissions after CCS[electricity if,wood products 16,CO2] : MostRecentRun</t>
  </si>
  <si>
    <t>Industrial Sector Energy Related Emissions after CCS[electricity if,wood products 16,VOC] : MostRecentRun</t>
  </si>
  <si>
    <t>Industrial Sector Energy Related Emissions after CCS[electricity if,wood products 16,CO] : MostRecentRun</t>
  </si>
  <si>
    <t>Industrial Sector Energy Related Emissions after CCS[electricity if,wood products 16,NOx] : MostRecentRun</t>
  </si>
  <si>
    <t>Industrial Sector Energy Related Emissions after CCS[electricity if,wood products 16,PM10] : MostRecentRun</t>
  </si>
  <si>
    <t>Industrial Sector Energy Related Emissions after CCS[electricity if,wood products 16,PM25] : MostRecentRun</t>
  </si>
  <si>
    <t>Industrial Sector Energy Related Emissions after CCS[electricity if,wood products 16,SOx] : MostRecentRun</t>
  </si>
  <si>
    <t>Industrial Sector Energy Related Emissions after CCS[electricity if,wood products 16,BC] : MostRecentRun</t>
  </si>
  <si>
    <t>Industrial Sector Energy Related Emissions after CCS[electricity if,wood products 16,OC] : MostRecentRun</t>
  </si>
  <si>
    <t>Industrial Sector Energy Related Emissions after CCS[electricity if,wood products 16,CH4] : MostRecentRun</t>
  </si>
  <si>
    <t>Industrial Sector Energy Related Emissions after CCS[electricity if,wood products 16,N2O] : MostRecentRun</t>
  </si>
  <si>
    <t>Industrial Sector Energy Related Emissions after CCS[electricity if,wood products 16,F gases] : MostRecentRun</t>
  </si>
  <si>
    <t>Industrial Sector Energy Related Emissions after CCS[electricity if,pulp paper and printing 17T18,CO2] : MostRecentRun</t>
  </si>
  <si>
    <t>Industrial Sector Energy Related Emissions after CCS[electricity if,pulp paper and printing 17T18,VOC] : MostRecentRun</t>
  </si>
  <si>
    <t>Industrial Sector Energy Related Emissions after CCS[electricity if,pulp paper and printing 17T18,CO] : MostRecentRun</t>
  </si>
  <si>
    <t>Industrial Sector Energy Related Emissions after CCS[electricity if,pulp paper and printing 17T18,NOx] : MostRecentRun</t>
  </si>
  <si>
    <t>Industrial Sector Energy Related Emissions after CCS[electricity if,pulp paper and printing 17T18,PM10] : MostRecentRun</t>
  </si>
  <si>
    <t>Industrial Sector Energy Related Emissions after CCS[electricity if,pulp paper and printing 17T18,PM25] : MostRecentRun</t>
  </si>
  <si>
    <t>Industrial Sector Energy Related Emissions after CCS[electricity if,pulp paper and printing 17T18,SOx] : MostRecentRun</t>
  </si>
  <si>
    <t>Industrial Sector Energy Related Emissions after CCS[electricity if,pulp paper and printing 17T18,BC] : MostRecentRun</t>
  </si>
  <si>
    <t>Industrial Sector Energy Related Emissions after CCS[electricity if,pulp paper and printing 17T18,OC] : MostRecentRun</t>
  </si>
  <si>
    <t>Industrial Sector Energy Related Emissions after CCS[electricity if,pulp paper and printing 17T18,CH4] : MostRecentRun</t>
  </si>
  <si>
    <t>Industrial Sector Energy Related Emissions after CCS[electricity if,pulp paper and printing 17T18,N2O] : MostRecentRun</t>
  </si>
  <si>
    <t>Industrial Sector Energy Related Emissions after CCS[electricity if,pulp paper and printing 17T18,F gases] : MostRecentRun</t>
  </si>
  <si>
    <t>Industrial Sector Energy Related Emissions after CCS[electricity if,refined petroleum and coke 19,CO2] : MostRecentRun</t>
  </si>
  <si>
    <t>Industrial Sector Energy Related Emissions after CCS[electricity if,refined petroleum and coke 19,VOC] : MostRecentRun</t>
  </si>
  <si>
    <t>Industrial Sector Energy Related Emissions after CCS[electricity if,refined petroleum and coke 19,CO] : MostRecentRun</t>
  </si>
  <si>
    <t>Industrial Sector Energy Related Emissions after CCS[electricity if,refined petroleum and coke 19,NOx] : MostRecentRun</t>
  </si>
  <si>
    <t>Industrial Sector Energy Related Emissions after CCS[electricity if,refined petroleum and coke 19,PM10] : MostRecentRun</t>
  </si>
  <si>
    <t>Industrial Sector Energy Related Emissions after CCS[electricity if,refined petroleum and coke 19,PM25] : MostRecentRun</t>
  </si>
  <si>
    <t>Industrial Sector Energy Related Emissions after CCS[electricity if,refined petroleum and coke 19,SOx] : MostRecentRun</t>
  </si>
  <si>
    <t>Industrial Sector Energy Related Emissions after CCS[electricity if,refined petroleum and coke 19,BC] : MostRecentRun</t>
  </si>
  <si>
    <t>Industrial Sector Energy Related Emissions after CCS[electricity if,refined petroleum and coke 19,OC] : MostRecentRun</t>
  </si>
  <si>
    <t>Industrial Sector Energy Related Emissions after CCS[electricity if,refined petroleum and coke 19,CH4] : MostRecentRun</t>
  </si>
  <si>
    <t>Industrial Sector Energy Related Emissions after CCS[electricity if,refined petroleum and coke 19,N2O] : MostRecentRun</t>
  </si>
  <si>
    <t>Industrial Sector Energy Related Emissions after CCS[electricity if,refined petroleum and coke 19,F gases] : MostRecentRun</t>
  </si>
  <si>
    <t>Industrial Sector Energy Related Emissions after CCS[electricity if,chemicals 20,CO2] : MostRecentRun</t>
  </si>
  <si>
    <t>Industrial Sector Energy Related Emissions after CCS[electricity if,chemicals 20,VOC] : MostRecentRun</t>
  </si>
  <si>
    <t>Industrial Sector Energy Related Emissions after CCS[electricity if,chemicals 20,CO] : MostRecentRun</t>
  </si>
  <si>
    <t>Industrial Sector Energy Related Emissions after CCS[electricity if,chemicals 20,NOx] : MostRecentRun</t>
  </si>
  <si>
    <t>Industrial Sector Energy Related Emissions after CCS[electricity if,chemicals 20,PM10] : MostRecentRun</t>
  </si>
  <si>
    <t>Industrial Sector Energy Related Emissions after CCS[electricity if,chemicals 20,PM25] : MostRecentRun</t>
  </si>
  <si>
    <t>Industrial Sector Energy Related Emissions after CCS[electricity if,chemicals 20,SOx] : MostRecentRun</t>
  </si>
  <si>
    <t>Industrial Sector Energy Related Emissions after CCS[electricity if,chemicals 20,BC] : MostRecentRun</t>
  </si>
  <si>
    <t>Industrial Sector Energy Related Emissions after CCS[electricity if,chemicals 20,OC] : MostRecentRun</t>
  </si>
  <si>
    <t>Industrial Sector Energy Related Emissions after CCS[electricity if,chemicals 20,CH4] : MostRecentRun</t>
  </si>
  <si>
    <t>Industrial Sector Energy Related Emissions after CCS[electricity if,chemicals 20,N2O] : MostRecentRun</t>
  </si>
  <si>
    <t>Industrial Sector Energy Related Emissions after CCS[electricity if,chemicals 20,F gases] : MostRecentRun</t>
  </si>
  <si>
    <t>Industrial Sector Energy Related Emissions after CCS[electricity if,rubber and plastic products 22,CO2] : MostRecentRun</t>
  </si>
  <si>
    <t>Industrial Sector Energy Related Emissions after CCS[electricity if,rubber and plastic products 22,VOC] : MostRecentRun</t>
  </si>
  <si>
    <t>Industrial Sector Energy Related Emissions after CCS[electricity if,rubber and plastic products 22,CO] : MostRecentRun</t>
  </si>
  <si>
    <t>Industrial Sector Energy Related Emissions after CCS[electricity if,rubber and plastic products 22,NOx] : MostRecentRun</t>
  </si>
  <si>
    <t>Industrial Sector Energy Related Emissions after CCS[electricity if,rubber and plastic products 22,PM10] : MostRecentRun</t>
  </si>
  <si>
    <t>Industrial Sector Energy Related Emissions after CCS[electricity if,rubber and plastic products 22,PM25] : MostRecentRun</t>
  </si>
  <si>
    <t>Industrial Sector Energy Related Emissions after CCS[electricity if,rubber and plastic products 22,SOx] : MostRecentRun</t>
  </si>
  <si>
    <t>Industrial Sector Energy Related Emissions after CCS[electricity if,rubber and plastic products 22,BC] : MostRecentRun</t>
  </si>
  <si>
    <t>Industrial Sector Energy Related Emissions after CCS[electricity if,rubber and plastic products 22,OC] : MostRecentRun</t>
  </si>
  <si>
    <t>Industrial Sector Energy Related Emissions after CCS[electricity if,rubber and plastic products 22,CH4] : MostRecentRun</t>
  </si>
  <si>
    <t>Industrial Sector Energy Related Emissions after CCS[electricity if,rubber and plastic products 22,N2O] : MostRecentRun</t>
  </si>
  <si>
    <t>Industrial Sector Energy Related Emissions after CCS[electricity if,rubber and plastic products 22,F gases] : MostRecentRun</t>
  </si>
  <si>
    <t>Industrial Sector Energy Related Emissions after CCS[electricity if,glass and glass products 231,CO2] : MostRecentRun</t>
  </si>
  <si>
    <t>Industrial Sector Energy Related Emissions after CCS[electricity if,glass and glass products 231,VOC] : MostRecentRun</t>
  </si>
  <si>
    <t>Industrial Sector Energy Related Emissions after CCS[electricity if,glass and glass products 231,CO] : MostRecentRun</t>
  </si>
  <si>
    <t>Industrial Sector Energy Related Emissions after CCS[electricity if,glass and glass products 231,NOx] : MostRecentRun</t>
  </si>
  <si>
    <t>Industrial Sector Energy Related Emissions after CCS[electricity if,glass and glass products 231,PM10] : MostRecentRun</t>
  </si>
  <si>
    <t>Industrial Sector Energy Related Emissions after CCS[electricity if,glass and glass products 231,PM25] : MostRecentRun</t>
  </si>
  <si>
    <t>Industrial Sector Energy Related Emissions after CCS[electricity if,glass and glass products 231,SOx] : MostRecentRun</t>
  </si>
  <si>
    <t>Industrial Sector Energy Related Emissions after CCS[electricity if,glass and glass products 231,BC] : MostRecentRun</t>
  </si>
  <si>
    <t>Industrial Sector Energy Related Emissions after CCS[electricity if,glass and glass products 231,OC] : MostRecentRun</t>
  </si>
  <si>
    <t>Industrial Sector Energy Related Emissions after CCS[electricity if,glass and glass products 231,CH4] : MostRecentRun</t>
  </si>
  <si>
    <t>Industrial Sector Energy Related Emissions after CCS[electricity if,glass and glass products 231,N2O] : MostRecentRun</t>
  </si>
  <si>
    <t>Industrial Sector Energy Related Emissions after CCS[electricity if,glass and glass products 231,F gases] : MostRecentRun</t>
  </si>
  <si>
    <t>Industrial Sector Energy Related Emissions after CCS[electricity if,cement and other nonmetallic minerals 239,CO2] : MostRecentRun</t>
  </si>
  <si>
    <t>Industrial Sector Energy Related Emissions after CCS[electricity if,cement and other nonmetallic minerals 239,VOC] : MostRecentRun</t>
  </si>
  <si>
    <t>Industrial Sector Energy Related Emissions after CCS[electricity if,cement and other nonmetallic minerals 239,CO] : MostRecentRun</t>
  </si>
  <si>
    <t>Industrial Sector Energy Related Emissions after CCS[electricity if,cement and other nonmetallic minerals 239,NOx] : MostRecentRun</t>
  </si>
  <si>
    <t>Industrial Sector Energy Related Emissions after CCS[electricity if,cement and other nonmetallic minerals 239,PM10] : MostRecentRun</t>
  </si>
  <si>
    <t>Industrial Sector Energy Related Emissions after CCS[electricity if,cement and other nonmetallic minerals 239,PM25] : MostRecentRun</t>
  </si>
  <si>
    <t>Industrial Sector Energy Related Emissions after CCS[electricity if,cement and other nonmetallic minerals 239,SOx] : MostRecentRun</t>
  </si>
  <si>
    <t>Industrial Sector Energy Related Emissions after CCS[electricity if,cement and other nonmetallic minerals 239,BC] : MostRecentRun</t>
  </si>
  <si>
    <t>Industrial Sector Energy Related Emissions after CCS[electricity if,cement and other nonmetallic minerals 239,OC] : MostRecentRun</t>
  </si>
  <si>
    <t>Industrial Sector Energy Related Emissions after CCS[electricity if,cement and other nonmetallic minerals 239,CH4] : MostRecentRun</t>
  </si>
  <si>
    <t>Industrial Sector Energy Related Emissions after CCS[electricity if,cement and other nonmetallic minerals 239,N2O] : MostRecentRun</t>
  </si>
  <si>
    <t>Industrial Sector Energy Related Emissions after CCS[electricity if,cement and other nonmetallic minerals 239,F gases] : MostRecentRun</t>
  </si>
  <si>
    <t>Industrial Sector Energy Related Emissions after CCS[electricity if,iron and steel 241,CO2] : MostRecentRun</t>
  </si>
  <si>
    <t>Industrial Sector Energy Related Emissions after CCS[electricity if,iron and steel 241,VOC] : MostRecentRun</t>
  </si>
  <si>
    <t>Industrial Sector Energy Related Emissions after CCS[electricity if,iron and steel 241,CO] : MostRecentRun</t>
  </si>
  <si>
    <t>Industrial Sector Energy Related Emissions after CCS[electricity if,iron and steel 241,NOx] : MostRecentRun</t>
  </si>
  <si>
    <t>Industrial Sector Energy Related Emissions after CCS[electricity if,iron and steel 241,PM10] : MostRecentRun</t>
  </si>
  <si>
    <t>Industrial Sector Energy Related Emissions after CCS[electricity if,iron and steel 241,PM25] : MostRecentRun</t>
  </si>
  <si>
    <t>Industrial Sector Energy Related Emissions after CCS[electricity if,iron and steel 241,SOx] : MostRecentRun</t>
  </si>
  <si>
    <t>Industrial Sector Energy Related Emissions after CCS[electricity if,iron and steel 241,BC] : MostRecentRun</t>
  </si>
  <si>
    <t>Industrial Sector Energy Related Emissions after CCS[electricity if,iron and steel 241,OC] : MostRecentRun</t>
  </si>
  <si>
    <t>Industrial Sector Energy Related Emissions after CCS[electricity if,iron and steel 241,CH4] : MostRecentRun</t>
  </si>
  <si>
    <t>Industrial Sector Energy Related Emissions after CCS[electricity if,iron and steel 241,N2O] : MostRecentRun</t>
  </si>
  <si>
    <t>Industrial Sector Energy Related Emissions after CCS[electricity if,iron and steel 241,F gases] : MostRecentRun</t>
  </si>
  <si>
    <t>Industrial Sector Energy Related Emissions after CCS[electricity if,other metals 242,CO2] : MostRecentRun</t>
  </si>
  <si>
    <t>Industrial Sector Energy Related Emissions after CCS[electricity if,other metals 242,VOC] : MostRecentRun</t>
  </si>
  <si>
    <t>Industrial Sector Energy Related Emissions after CCS[electricity if,other metals 242,CO] : MostRecentRun</t>
  </si>
  <si>
    <t>Industrial Sector Energy Related Emissions after CCS[electricity if,other metals 242,NOx] : MostRecentRun</t>
  </si>
  <si>
    <t>Industrial Sector Energy Related Emissions after CCS[electricity if,other metals 242,PM10] : MostRecentRun</t>
  </si>
  <si>
    <t>Industrial Sector Energy Related Emissions after CCS[electricity if,other metals 242,PM25] : MostRecentRun</t>
  </si>
  <si>
    <t>Industrial Sector Energy Related Emissions after CCS[electricity if,other metals 242,SOx] : MostRecentRun</t>
  </si>
  <si>
    <t>Industrial Sector Energy Related Emissions after CCS[electricity if,other metals 242,BC] : MostRecentRun</t>
  </si>
  <si>
    <t>Industrial Sector Energy Related Emissions after CCS[electricity if,other metals 242,OC] : MostRecentRun</t>
  </si>
  <si>
    <t>Industrial Sector Energy Related Emissions after CCS[electricity if,other metals 242,CH4] : MostRecentRun</t>
  </si>
  <si>
    <t>Industrial Sector Energy Related Emissions after CCS[electricity if,other metals 242,N2O] : MostRecentRun</t>
  </si>
  <si>
    <t>Industrial Sector Energy Related Emissions after CCS[electricity if,other metals 242,F gases] : MostRecentRun</t>
  </si>
  <si>
    <t>Industrial Sector Energy Related Emissions after CCS[electricity if,metal products except machinery and vehicles 25,CO2] : MostRecentRun</t>
  </si>
  <si>
    <t>Industrial Sector Energy Related Emissions after CCS[electricity if,metal products except machinery and vehicles 25,VOC] : MostRecentRun</t>
  </si>
  <si>
    <t>Industrial Sector Energy Related Emissions after CCS[electricity if,metal products except machinery and vehicles 25,CO] : MostRecentRun</t>
  </si>
  <si>
    <t>Industrial Sector Energy Related Emissions after CCS[electricity if,metal products except machinery and vehicles 25,NOx] : MostRecentRun</t>
  </si>
  <si>
    <t>Industrial Sector Energy Related Emissions after CCS[electricity if,metal products except machinery and vehicles 25,PM10] : MostRecentRun</t>
  </si>
  <si>
    <t>Industrial Sector Energy Related Emissions after CCS[electricity if,metal products except machinery and vehicles 25,PM25] : MostRecentRun</t>
  </si>
  <si>
    <t>Industrial Sector Energy Related Emissions after CCS[electricity if,metal products except machinery and vehicles 25,SOx] : MostRecentRun</t>
  </si>
  <si>
    <t>Industrial Sector Energy Related Emissions after CCS[electricity if,metal products except machinery and vehicles 25,BC] : MostRecentRun</t>
  </si>
  <si>
    <t>Industrial Sector Energy Related Emissions after CCS[electricity if,metal products except machinery and vehicles 25,OC] : MostRecentRun</t>
  </si>
  <si>
    <t>Industrial Sector Energy Related Emissions after CCS[electricity if,metal products except machinery and vehicles 25,CH4] : MostRecentRun</t>
  </si>
  <si>
    <t>Industrial Sector Energy Related Emissions after CCS[electricity if,metal products except machinery and vehicles 25,N2O] : MostRecentRun</t>
  </si>
  <si>
    <t>Industrial Sector Energy Related Emissions after CCS[electricity if,metal products except machinery and vehicles 25,F gases] : MostRecentRun</t>
  </si>
  <si>
    <t>Industrial Sector Energy Related Emissions after CCS[electricity if,computers and electronics 26,CO2] : MostRecentRun</t>
  </si>
  <si>
    <t>Industrial Sector Energy Related Emissions after CCS[electricity if,computers and electronics 26,VOC] : MostRecentRun</t>
  </si>
  <si>
    <t>Industrial Sector Energy Related Emissions after CCS[electricity if,computers and electronics 26,CO] : MostRecentRun</t>
  </si>
  <si>
    <t>Industrial Sector Energy Related Emissions after CCS[electricity if,computers and electronics 26,NOx] : MostRecentRun</t>
  </si>
  <si>
    <t>Industrial Sector Energy Related Emissions after CCS[electricity if,computers and electronics 26,PM10] : MostRecentRun</t>
  </si>
  <si>
    <t>Industrial Sector Energy Related Emissions after CCS[electricity if,computers and electronics 26,PM25] : MostRecentRun</t>
  </si>
  <si>
    <t>Industrial Sector Energy Related Emissions after CCS[electricity if,computers and electronics 26,SOx] : MostRecentRun</t>
  </si>
  <si>
    <t>Industrial Sector Energy Related Emissions after CCS[electricity if,computers and electronics 26,BC] : MostRecentRun</t>
  </si>
  <si>
    <t>Industrial Sector Energy Related Emissions after CCS[electricity if,computers and electronics 26,OC] : MostRecentRun</t>
  </si>
  <si>
    <t>Industrial Sector Energy Related Emissions after CCS[electricity if,computers and electronics 26,CH4] : MostRecentRun</t>
  </si>
  <si>
    <t>Industrial Sector Energy Related Emissions after CCS[electricity if,computers and electronics 26,N2O] : MostRecentRun</t>
  </si>
  <si>
    <t>Industrial Sector Energy Related Emissions after CCS[electricity if,computers and electronics 26,F gases] : MostRecentRun</t>
  </si>
  <si>
    <t>Industrial Sector Energy Related Emissions after CCS[electricity if,appliances and electrical equipment 27,CO2] : MostRecentRun</t>
  </si>
  <si>
    <t>Industrial Sector Energy Related Emissions after CCS[electricity if,appliances and electrical equipment 27,VOC] : MostRecentRun</t>
  </si>
  <si>
    <t>Industrial Sector Energy Related Emissions after CCS[electricity if,appliances and electrical equipment 27,CO] : MostRecentRun</t>
  </si>
  <si>
    <t>Industrial Sector Energy Related Emissions after CCS[electricity if,appliances and electrical equipment 27,NOx] : MostRecentRun</t>
  </si>
  <si>
    <t>Industrial Sector Energy Related Emissions after CCS[electricity if,appliances and electrical equipment 27,PM10] : MostRecentRun</t>
  </si>
  <si>
    <t>Industrial Sector Energy Related Emissions after CCS[electricity if,appliances and electrical equipment 27,PM25] : MostRecentRun</t>
  </si>
  <si>
    <t>Industrial Sector Energy Related Emissions after CCS[electricity if,appliances and electrical equipment 27,SOx] : MostRecentRun</t>
  </si>
  <si>
    <t>Industrial Sector Energy Related Emissions after CCS[electricity if,appliances and electrical equipment 27,BC] : MostRecentRun</t>
  </si>
  <si>
    <t>Industrial Sector Energy Related Emissions after CCS[electricity if,appliances and electrical equipment 27,OC] : MostRecentRun</t>
  </si>
  <si>
    <t>Industrial Sector Energy Related Emissions after CCS[electricity if,appliances and electrical equipment 27,CH4] : MostRecentRun</t>
  </si>
  <si>
    <t>Industrial Sector Energy Related Emissions after CCS[electricity if,appliances and electrical equipment 27,N2O] : MostRecentRun</t>
  </si>
  <si>
    <t>Industrial Sector Energy Related Emissions after CCS[electricity if,appliances and electrical equipment 27,F gases] : MostRecentRun</t>
  </si>
  <si>
    <t>Industrial Sector Energy Related Emissions after CCS[electricity if,other machinery 28,CO2] : MostRecentRun</t>
  </si>
  <si>
    <t>Industrial Sector Energy Related Emissions after CCS[electricity if,other machinery 28,VOC] : MostRecentRun</t>
  </si>
  <si>
    <t>Industrial Sector Energy Related Emissions after CCS[electricity if,other machinery 28,CO] : MostRecentRun</t>
  </si>
  <si>
    <t>Industrial Sector Energy Related Emissions after CCS[electricity if,other machinery 28,NOx] : MostRecentRun</t>
  </si>
  <si>
    <t>Industrial Sector Energy Related Emissions after CCS[electricity if,other machinery 28,PM10] : MostRecentRun</t>
  </si>
  <si>
    <t>Industrial Sector Energy Related Emissions after CCS[electricity if,other machinery 28,PM25] : MostRecentRun</t>
  </si>
  <si>
    <t>Industrial Sector Energy Related Emissions after CCS[electricity if,other machinery 28,SOx] : MostRecentRun</t>
  </si>
  <si>
    <t>Industrial Sector Energy Related Emissions after CCS[electricity if,other machinery 28,BC] : MostRecentRun</t>
  </si>
  <si>
    <t>Industrial Sector Energy Related Emissions after CCS[electricity if,other machinery 28,OC] : MostRecentRun</t>
  </si>
  <si>
    <t>Industrial Sector Energy Related Emissions after CCS[electricity if,other machinery 28,CH4] : MostRecentRun</t>
  </si>
  <si>
    <t>Industrial Sector Energy Related Emissions after CCS[electricity if,other machinery 28,N2O] : MostRecentRun</t>
  </si>
  <si>
    <t>Industrial Sector Energy Related Emissions after CCS[electricity if,other machinery 28,F gases] : MostRecentRun</t>
  </si>
  <si>
    <t>Industrial Sector Energy Related Emissions after CCS[electricity if,road vehicles 29,CO2] : MostRecentRun</t>
  </si>
  <si>
    <t>Industrial Sector Energy Related Emissions after CCS[electricity if,road vehicles 29,VOC] : MostRecentRun</t>
  </si>
  <si>
    <t>Industrial Sector Energy Related Emissions after CCS[electricity if,road vehicles 29,CO] : MostRecentRun</t>
  </si>
  <si>
    <t>Industrial Sector Energy Related Emissions after CCS[electricity if,road vehicles 29,NOx] : MostRecentRun</t>
  </si>
  <si>
    <t>Industrial Sector Energy Related Emissions after CCS[electricity if,road vehicles 29,PM10] : MostRecentRun</t>
  </si>
  <si>
    <t>Industrial Sector Energy Related Emissions after CCS[electricity if,road vehicles 29,PM25] : MostRecentRun</t>
  </si>
  <si>
    <t>Industrial Sector Energy Related Emissions after CCS[electricity if,road vehicles 29,SOx] : MostRecentRun</t>
  </si>
  <si>
    <t>Industrial Sector Energy Related Emissions after CCS[electricity if,road vehicles 29,BC] : MostRecentRun</t>
  </si>
  <si>
    <t>Industrial Sector Energy Related Emissions after CCS[electricity if,road vehicles 29,OC] : MostRecentRun</t>
  </si>
  <si>
    <t>Industrial Sector Energy Related Emissions after CCS[electricity if,road vehicles 29,CH4] : MostRecentRun</t>
  </si>
  <si>
    <t>Industrial Sector Energy Related Emissions after CCS[electricity if,road vehicles 29,N2O] : MostRecentRun</t>
  </si>
  <si>
    <t>Industrial Sector Energy Related Emissions after CCS[electricity if,road vehicles 29,F gases] : MostRecentRun</t>
  </si>
  <si>
    <t>Industrial Sector Energy Related Emissions after CCS[electricity if,nonroad vehicles 30,CO2] : MostRecentRun</t>
  </si>
  <si>
    <t>Industrial Sector Energy Related Emissions after CCS[electricity if,nonroad vehicles 30,VOC] : MostRecentRun</t>
  </si>
  <si>
    <t>Industrial Sector Energy Related Emissions after CCS[electricity if,nonroad vehicles 30,CO] : MostRecentRun</t>
  </si>
  <si>
    <t>Industrial Sector Energy Related Emissions after CCS[electricity if,nonroad vehicles 30,NOx] : MostRecentRun</t>
  </si>
  <si>
    <t>Industrial Sector Energy Related Emissions after CCS[electricity if,nonroad vehicles 30,PM10] : MostRecentRun</t>
  </si>
  <si>
    <t>Industrial Sector Energy Related Emissions after CCS[electricity if,nonroad vehicles 30,PM25] : MostRecentRun</t>
  </si>
  <si>
    <t>Industrial Sector Energy Related Emissions after CCS[electricity if,nonroad vehicles 30,SOx] : MostRecentRun</t>
  </si>
  <si>
    <t>Industrial Sector Energy Related Emissions after CCS[electricity if,nonroad vehicles 30,BC] : MostRecentRun</t>
  </si>
  <si>
    <t>Industrial Sector Energy Related Emissions after CCS[electricity if,nonroad vehicles 30,OC] : MostRecentRun</t>
  </si>
  <si>
    <t>Industrial Sector Energy Related Emissions after CCS[electricity if,nonroad vehicles 30,CH4] : MostRecentRun</t>
  </si>
  <si>
    <t>Industrial Sector Energy Related Emissions after CCS[electricity if,nonroad vehicles 30,N2O] : MostRecentRun</t>
  </si>
  <si>
    <t>Industrial Sector Energy Related Emissions after CCS[electricity if,nonroad vehicles 30,F gases] : MostRecentRun</t>
  </si>
  <si>
    <t>Industrial Sector Energy Related Emissions after CCS[electricity if,other manufacturing 31T33,CO2] : MostRecentRun</t>
  </si>
  <si>
    <t>Industrial Sector Energy Related Emissions after CCS[electricity if,other manufacturing 31T33,VOC] : MostRecentRun</t>
  </si>
  <si>
    <t>Industrial Sector Energy Related Emissions after CCS[electricity if,other manufacturing 31T33,CO] : MostRecentRun</t>
  </si>
  <si>
    <t>Industrial Sector Energy Related Emissions after CCS[electricity if,other manufacturing 31T33,NOx] : MostRecentRun</t>
  </si>
  <si>
    <t>Industrial Sector Energy Related Emissions after CCS[electricity if,other manufacturing 31T33,PM10] : MostRecentRun</t>
  </si>
  <si>
    <t>Industrial Sector Energy Related Emissions after CCS[electricity if,other manufacturing 31T33,PM25] : MostRecentRun</t>
  </si>
  <si>
    <t>Industrial Sector Energy Related Emissions after CCS[electricity if,other manufacturing 31T33,SOx] : MostRecentRun</t>
  </si>
  <si>
    <t>Industrial Sector Energy Related Emissions after CCS[electricity if,other manufacturing 31T33,BC] : MostRecentRun</t>
  </si>
  <si>
    <t>Industrial Sector Energy Related Emissions after CCS[electricity if,other manufacturing 31T33,OC] : MostRecentRun</t>
  </si>
  <si>
    <t>Industrial Sector Energy Related Emissions after CCS[electricity if,other manufacturing 31T33,CH4] : MostRecentRun</t>
  </si>
  <si>
    <t>Industrial Sector Energy Related Emissions after CCS[electricity if,other manufacturing 31T33,N2O] : MostRecentRun</t>
  </si>
  <si>
    <t>Industrial Sector Energy Related Emissions after CCS[electricity if,other manufacturing 31T33,F gases] : MostRecentRun</t>
  </si>
  <si>
    <t>Industrial Sector Energy Related Emissions after CCS[electricity if,energy pipelines and gas processing 352T353,CO2] : MostRecentRun</t>
  </si>
  <si>
    <t>Industrial Sector Energy Related Emissions after CCS[electricity if,energy pipelines and gas processing 352T353,VOC] : MostRecentRun</t>
  </si>
  <si>
    <t>Industrial Sector Energy Related Emissions after CCS[electricity if,energy pipelines and gas processing 352T353,CO] : MostRecentRun</t>
  </si>
  <si>
    <t>Industrial Sector Energy Related Emissions after CCS[electricity if,energy pipelines and gas processing 352T353,NOx] : MostRecentRun</t>
  </si>
  <si>
    <t>Industrial Sector Energy Related Emissions after CCS[electricity if,energy pipelines and gas processing 352T353,PM10] : MostRecentRun</t>
  </si>
  <si>
    <t>Industrial Sector Energy Related Emissions after CCS[electricity if,energy pipelines and gas processing 352T353,PM25] : MostRecentRun</t>
  </si>
  <si>
    <t>Industrial Sector Energy Related Emissions after CCS[electricity if,energy pipelines and gas processing 352T353,SOx] : MostRecentRun</t>
  </si>
  <si>
    <t>Industrial Sector Energy Related Emissions after CCS[electricity if,energy pipelines and gas processing 352T353,BC] : MostRecentRun</t>
  </si>
  <si>
    <t>Industrial Sector Energy Related Emissions after CCS[electricity if,energy pipelines and gas processing 352T353,OC] : MostRecentRun</t>
  </si>
  <si>
    <t>Industrial Sector Energy Related Emissions after CCS[electricity if,energy pipelines and gas processing 352T353,CH4] : MostRecentRun</t>
  </si>
  <si>
    <t>Industrial Sector Energy Related Emissions after CCS[electricity if,energy pipelines and gas processing 352T353,N2O] : MostRecentRun</t>
  </si>
  <si>
    <t>Industrial Sector Energy Related Emissions after CCS[electricity if,energy pipelines and gas processing 352T353,F gases] : MostRecentRun</t>
  </si>
  <si>
    <t>Industrial Sector Energy Related Emissions after CCS[electricity if,water and waste 36T39,CO2] : MostRecentRun</t>
  </si>
  <si>
    <t>Industrial Sector Energy Related Emissions after CCS[electricity if,water and waste 36T39,VOC] : MostRecentRun</t>
  </si>
  <si>
    <t>Industrial Sector Energy Related Emissions after CCS[electricity if,water and waste 36T39,CO] : MostRecentRun</t>
  </si>
  <si>
    <t>Industrial Sector Energy Related Emissions after CCS[electricity if,water and waste 36T39,NOx] : MostRecentRun</t>
  </si>
  <si>
    <t>Industrial Sector Energy Related Emissions after CCS[electricity if,water and waste 36T39,PM10] : MostRecentRun</t>
  </si>
  <si>
    <t>Industrial Sector Energy Related Emissions after CCS[electricity if,water and waste 36T39,PM25] : MostRecentRun</t>
  </si>
  <si>
    <t>Industrial Sector Energy Related Emissions after CCS[electricity if,water and waste 36T39,SOx] : MostRecentRun</t>
  </si>
  <si>
    <t>Industrial Sector Energy Related Emissions after CCS[electricity if,water and waste 36T39,BC] : MostRecentRun</t>
  </si>
  <si>
    <t>Industrial Sector Energy Related Emissions after CCS[electricity if,water and waste 36T39,OC] : MostRecentRun</t>
  </si>
  <si>
    <t>Industrial Sector Energy Related Emissions after CCS[electricity if,water and waste 36T39,CH4] : MostRecentRun</t>
  </si>
  <si>
    <t>Industrial Sector Energy Related Emissions after CCS[electricity if,water and waste 36T39,N2O] : MostRecentRun</t>
  </si>
  <si>
    <t>Industrial Sector Energy Related Emissions after CCS[electricity if,water and waste 36T39,F gases] : MostRecentRun</t>
  </si>
  <si>
    <t>Industrial Sector Energy Related Emissions after CCS[electricity if,construction 41T43,CO2] : MostRecentRun</t>
  </si>
  <si>
    <t>Industrial Sector Energy Related Emissions after CCS[electricity if,construction 41T43,VOC] : MostRecentRun</t>
  </si>
  <si>
    <t>Industrial Sector Energy Related Emissions after CCS[electricity if,construction 41T43,CO] : MostRecentRun</t>
  </si>
  <si>
    <t>Industrial Sector Energy Related Emissions after CCS[electricity if,construction 41T43,NOx] : MostRecentRun</t>
  </si>
  <si>
    <t>Industrial Sector Energy Related Emissions after CCS[electricity if,construction 41T43,PM10] : MostRecentRun</t>
  </si>
  <si>
    <t>Industrial Sector Energy Related Emissions after CCS[electricity if,construction 41T43,PM25] : MostRecentRun</t>
  </si>
  <si>
    <t>Industrial Sector Energy Related Emissions after CCS[electricity if,construction 41T43,SOx] : MostRecentRun</t>
  </si>
  <si>
    <t>Industrial Sector Energy Related Emissions after CCS[electricity if,construction 41T43,BC] : MostRecentRun</t>
  </si>
  <si>
    <t>Industrial Sector Energy Related Emissions after CCS[electricity if,construction 41T43,OC] : MostRecentRun</t>
  </si>
  <si>
    <t>Industrial Sector Energy Related Emissions after CCS[electricity if,construction 41T43,CH4] : MostRecentRun</t>
  </si>
  <si>
    <t>Industrial Sector Energy Related Emissions after CCS[electricity if,construction 41T43,N2O] : MostRecentRun</t>
  </si>
  <si>
    <t>Industrial Sector Energy Related Emissions after CCS[electricity if,construction 41T43,F gases] : MostRecentRun</t>
  </si>
  <si>
    <t>Industrial Sector Energy Related Emissions after CCS[hard coal if,agriculture and forestry 01T03,CO2] : MostRecentRun</t>
  </si>
  <si>
    <t>Industrial Sector Energy Related Emissions after CCS[hard coal if,agriculture and forestry 01T03,VOC] : MostRecentRun</t>
  </si>
  <si>
    <t>Industrial Sector Energy Related Emissions after CCS[hard coal if,agriculture and forestry 01T03,CO] : MostRecentRun</t>
  </si>
  <si>
    <t>Industrial Sector Energy Related Emissions after CCS[hard coal if,agriculture and forestry 01T03,NOx] : MostRecentRun</t>
  </si>
  <si>
    <t>Industrial Sector Energy Related Emissions after CCS[hard coal if,agriculture and forestry 01T03,PM10] : MostRecentRun</t>
  </si>
  <si>
    <t>Industrial Sector Energy Related Emissions after CCS[hard coal if,agriculture and forestry 01T03,PM25] : MostRecentRun</t>
  </si>
  <si>
    <t>Industrial Sector Energy Related Emissions after CCS[hard coal if,agriculture and forestry 01T03,SOx] : MostRecentRun</t>
  </si>
  <si>
    <t>Industrial Sector Energy Related Emissions after CCS[hard coal if,agriculture and forestry 01T03,BC] : MostRecentRun</t>
  </si>
  <si>
    <t>Industrial Sector Energy Related Emissions after CCS[hard coal if,agriculture and forestry 01T03,OC] : MostRecentRun</t>
  </si>
  <si>
    <t>Industrial Sector Energy Related Emissions after CCS[hard coal if,agriculture and forestry 01T03,CH4] : MostRecentRun</t>
  </si>
  <si>
    <t>Industrial Sector Energy Related Emissions after CCS[hard coal if,agriculture and forestry 01T03,N2O] : MostRecentRun</t>
  </si>
  <si>
    <t>Industrial Sector Energy Related Emissions after CCS[hard coal if,agriculture and forestry 01T03,F gases] : MostRecentRun</t>
  </si>
  <si>
    <t>Industrial Sector Energy Related Emissions after CCS[hard coal if,coal mining 05,CO2] : MostRecentRun</t>
  </si>
  <si>
    <t>Industrial Sector Energy Related Emissions after CCS[hard coal if,coal mining 05,VOC] : MostRecentRun</t>
  </si>
  <si>
    <t>Industrial Sector Energy Related Emissions after CCS[hard coal if,coal mining 05,CO] : MostRecentRun</t>
  </si>
  <si>
    <t>Industrial Sector Energy Related Emissions after CCS[hard coal if,coal mining 05,NOx] : MostRecentRun</t>
  </si>
  <si>
    <t>Industrial Sector Energy Related Emissions after CCS[hard coal if,coal mining 05,PM10] : MostRecentRun</t>
  </si>
  <si>
    <t>Industrial Sector Energy Related Emissions after CCS[hard coal if,coal mining 05,PM25] : MostRecentRun</t>
  </si>
  <si>
    <t>Industrial Sector Energy Related Emissions after CCS[hard coal if,coal mining 05,SOx] : MostRecentRun</t>
  </si>
  <si>
    <t>Industrial Sector Energy Related Emissions after CCS[hard coal if,coal mining 05,BC] : MostRecentRun</t>
  </si>
  <si>
    <t>Industrial Sector Energy Related Emissions after CCS[hard coal if,coal mining 05,OC] : MostRecentRun</t>
  </si>
  <si>
    <t>Industrial Sector Energy Related Emissions after CCS[hard coal if,coal mining 05,CH4] : MostRecentRun</t>
  </si>
  <si>
    <t>Industrial Sector Energy Related Emissions after CCS[hard coal if,coal mining 05,N2O] : MostRecentRun</t>
  </si>
  <si>
    <t>Industrial Sector Energy Related Emissions after CCS[hard coal if,coal mining 05,F gases] : MostRecentRun</t>
  </si>
  <si>
    <t>Industrial Sector Energy Related Emissions after CCS[hard coal if,oil and gas extraction 06,CO2] : MostRecentRun</t>
  </si>
  <si>
    <t>Industrial Sector Energy Related Emissions after CCS[hard coal if,oil and gas extraction 06,VOC] : MostRecentRun</t>
  </si>
  <si>
    <t>Industrial Sector Energy Related Emissions after CCS[hard coal if,oil and gas extraction 06,CO] : MostRecentRun</t>
  </si>
  <si>
    <t>Industrial Sector Energy Related Emissions after CCS[hard coal if,oil and gas extraction 06,NOx] : MostRecentRun</t>
  </si>
  <si>
    <t>Industrial Sector Energy Related Emissions after CCS[hard coal if,oil and gas extraction 06,PM10] : MostRecentRun</t>
  </si>
  <si>
    <t>Industrial Sector Energy Related Emissions after CCS[hard coal if,oil and gas extraction 06,PM25] : MostRecentRun</t>
  </si>
  <si>
    <t>Industrial Sector Energy Related Emissions after CCS[hard coal if,oil and gas extraction 06,SOx] : MostRecentRun</t>
  </si>
  <si>
    <t>Industrial Sector Energy Related Emissions after CCS[hard coal if,oil and gas extraction 06,BC] : MostRecentRun</t>
  </si>
  <si>
    <t>Industrial Sector Energy Related Emissions after CCS[hard coal if,oil and gas extraction 06,OC] : MostRecentRun</t>
  </si>
  <si>
    <t>Industrial Sector Energy Related Emissions after CCS[hard coal if,oil and gas extraction 06,CH4] : MostRecentRun</t>
  </si>
  <si>
    <t>Industrial Sector Energy Related Emissions after CCS[hard coal if,oil and gas extraction 06,N2O] : MostRecentRun</t>
  </si>
  <si>
    <t>Industrial Sector Energy Related Emissions after CCS[hard coal if,oil and gas extraction 06,F gases] : MostRecentRun</t>
  </si>
  <si>
    <t>Industrial Sector Energy Related Emissions after CCS[hard coal if,other mining and quarrying 07T08,CO2] : MostRecentRun</t>
  </si>
  <si>
    <t>Industrial Sector Energy Related Emissions after CCS[hard coal if,other mining and quarrying 07T08,VOC] : MostRecentRun</t>
  </si>
  <si>
    <t>Industrial Sector Energy Related Emissions after CCS[hard coal if,other mining and quarrying 07T08,CO] : MostRecentRun</t>
  </si>
  <si>
    <t>Industrial Sector Energy Related Emissions after CCS[hard coal if,other mining and quarrying 07T08,NOx] : MostRecentRun</t>
  </si>
  <si>
    <t>Industrial Sector Energy Related Emissions after CCS[hard coal if,other mining and quarrying 07T08,PM10] : MostRecentRun</t>
  </si>
  <si>
    <t>Industrial Sector Energy Related Emissions after CCS[hard coal if,other mining and quarrying 07T08,PM25] : MostRecentRun</t>
  </si>
  <si>
    <t>Industrial Sector Energy Related Emissions after CCS[hard coal if,other mining and quarrying 07T08,SOx] : MostRecentRun</t>
  </si>
  <si>
    <t>Industrial Sector Energy Related Emissions after CCS[hard coal if,other mining and quarrying 07T08,BC] : MostRecentRun</t>
  </si>
  <si>
    <t>Industrial Sector Energy Related Emissions after CCS[hard coal if,other mining and quarrying 07T08,OC] : MostRecentRun</t>
  </si>
  <si>
    <t>Industrial Sector Energy Related Emissions after CCS[hard coal if,other mining and quarrying 07T08,CH4] : MostRecentRun</t>
  </si>
  <si>
    <t>Industrial Sector Energy Related Emissions after CCS[hard coal if,other mining and quarrying 07T08,N2O] : MostRecentRun</t>
  </si>
  <si>
    <t>Industrial Sector Energy Related Emissions after CCS[hard coal if,other mining and quarrying 07T08,F gases] : MostRecentRun</t>
  </si>
  <si>
    <t>Industrial Sector Energy Related Emissions after CCS[hard coal if,food beverage and tobacco 10T12,CO2] : MostRecentRun</t>
  </si>
  <si>
    <t>Industrial Sector Energy Related Emissions after CCS[hard coal if,food beverage and tobacco 10T12,VOC] : MostRecentRun</t>
  </si>
  <si>
    <t>Industrial Sector Energy Related Emissions after CCS[hard coal if,food beverage and tobacco 10T12,CO] : MostRecentRun</t>
  </si>
  <si>
    <t>Industrial Sector Energy Related Emissions after CCS[hard coal if,food beverage and tobacco 10T12,NOx] : MostRecentRun</t>
  </si>
  <si>
    <t>Industrial Sector Energy Related Emissions after CCS[hard coal if,food beverage and tobacco 10T12,PM10] : MostRecentRun</t>
  </si>
  <si>
    <t>Industrial Sector Energy Related Emissions after CCS[hard coal if,food beverage and tobacco 10T12,PM25] : MostRecentRun</t>
  </si>
  <si>
    <t>Industrial Sector Energy Related Emissions after CCS[hard coal if,food beverage and tobacco 10T12,SOx] : MostRecentRun</t>
  </si>
  <si>
    <t>Industrial Sector Energy Related Emissions after CCS[hard coal if,food beverage and tobacco 10T12,BC] : MostRecentRun</t>
  </si>
  <si>
    <t>Industrial Sector Energy Related Emissions after CCS[hard coal if,food beverage and tobacco 10T12,OC] : MostRecentRun</t>
  </si>
  <si>
    <t>Industrial Sector Energy Related Emissions after CCS[hard coal if,food beverage and tobacco 10T12,CH4] : MostRecentRun</t>
  </si>
  <si>
    <t>Industrial Sector Energy Related Emissions after CCS[hard coal if,food beverage and tobacco 10T12,N2O] : MostRecentRun</t>
  </si>
  <si>
    <t>Industrial Sector Energy Related Emissions after CCS[hard coal if,food beverage and tobacco 10T12,F gases] : MostRecentRun</t>
  </si>
  <si>
    <t>Industrial Sector Energy Related Emissions after CCS[hard coal if,textiles apparel and leather 13T15,CO2] : MostRecentRun</t>
  </si>
  <si>
    <t>Industrial Sector Energy Related Emissions after CCS[hard coal if,textiles apparel and leather 13T15,VOC] : MostRecentRun</t>
  </si>
  <si>
    <t>Industrial Sector Energy Related Emissions after CCS[hard coal if,textiles apparel and leather 13T15,CO] : MostRecentRun</t>
  </si>
  <si>
    <t>Industrial Sector Energy Related Emissions after CCS[hard coal if,textiles apparel and leather 13T15,NOx] : MostRecentRun</t>
  </si>
  <si>
    <t>Industrial Sector Energy Related Emissions after CCS[hard coal if,textiles apparel and leather 13T15,PM10] : MostRecentRun</t>
  </si>
  <si>
    <t>Industrial Sector Energy Related Emissions after CCS[hard coal if,textiles apparel and leather 13T15,PM25] : MostRecentRun</t>
  </si>
  <si>
    <t>Industrial Sector Energy Related Emissions after CCS[hard coal if,textiles apparel and leather 13T15,SOx] : MostRecentRun</t>
  </si>
  <si>
    <t>Industrial Sector Energy Related Emissions after CCS[hard coal if,textiles apparel and leather 13T15,BC] : MostRecentRun</t>
  </si>
  <si>
    <t>Industrial Sector Energy Related Emissions after CCS[hard coal if,textiles apparel and leather 13T15,OC] : MostRecentRun</t>
  </si>
  <si>
    <t>Industrial Sector Energy Related Emissions after CCS[hard coal if,textiles apparel and leather 13T15,CH4] : MostRecentRun</t>
  </si>
  <si>
    <t>Industrial Sector Energy Related Emissions after CCS[hard coal if,textiles apparel and leather 13T15,N2O] : MostRecentRun</t>
  </si>
  <si>
    <t>Industrial Sector Energy Related Emissions after CCS[hard coal if,textiles apparel and leather 13T15,F gases] : MostRecentRun</t>
  </si>
  <si>
    <t>Industrial Sector Energy Related Emissions after CCS[hard coal if,wood products 16,CO2] : MostRecentRun</t>
  </si>
  <si>
    <t>Industrial Sector Energy Related Emissions after CCS[hard coal if,wood products 16,VOC] : MostRecentRun</t>
  </si>
  <si>
    <t>Industrial Sector Energy Related Emissions after CCS[hard coal if,wood products 16,CO] : MostRecentRun</t>
  </si>
  <si>
    <t>Industrial Sector Energy Related Emissions after CCS[hard coal if,wood products 16,NOx] : MostRecentRun</t>
  </si>
  <si>
    <t>Industrial Sector Energy Related Emissions after CCS[hard coal if,wood products 16,PM10] : MostRecentRun</t>
  </si>
  <si>
    <t>Industrial Sector Energy Related Emissions after CCS[hard coal if,wood products 16,PM25] : MostRecentRun</t>
  </si>
  <si>
    <t>Industrial Sector Energy Related Emissions after CCS[hard coal if,wood products 16,SOx] : MostRecentRun</t>
  </si>
  <si>
    <t>Industrial Sector Energy Related Emissions after CCS[hard coal if,wood products 16,BC] : MostRecentRun</t>
  </si>
  <si>
    <t>Industrial Sector Energy Related Emissions after CCS[hard coal if,wood products 16,OC] : MostRecentRun</t>
  </si>
  <si>
    <t>Industrial Sector Energy Related Emissions after CCS[hard coal if,wood products 16,CH4] : MostRecentRun</t>
  </si>
  <si>
    <t>Industrial Sector Energy Related Emissions after CCS[hard coal if,wood products 16,N2O] : MostRecentRun</t>
  </si>
  <si>
    <t>Industrial Sector Energy Related Emissions after CCS[hard coal if,wood products 16,F gases] : MostRecentRun</t>
  </si>
  <si>
    <t>Industrial Sector Energy Related Emissions after CCS[hard coal if,pulp paper and printing 17T18,CO2] : MostRecentRun</t>
  </si>
  <si>
    <t>Industrial Sector Energy Related Emissions after CCS[hard coal if,pulp paper and printing 17T18,VOC] : MostRecentRun</t>
  </si>
  <si>
    <t>Industrial Sector Energy Related Emissions after CCS[hard coal if,pulp paper and printing 17T18,CO] : MostRecentRun</t>
  </si>
  <si>
    <t>Industrial Sector Energy Related Emissions after CCS[hard coal if,pulp paper and printing 17T18,NOx] : MostRecentRun</t>
  </si>
  <si>
    <t>Industrial Sector Energy Related Emissions after CCS[hard coal if,pulp paper and printing 17T18,PM10] : MostRecentRun</t>
  </si>
  <si>
    <t>Industrial Sector Energy Related Emissions after CCS[hard coal if,pulp paper and printing 17T18,PM25] : MostRecentRun</t>
  </si>
  <si>
    <t>Industrial Sector Energy Related Emissions after CCS[hard coal if,pulp paper and printing 17T18,SOx] : MostRecentRun</t>
  </si>
  <si>
    <t>Industrial Sector Energy Related Emissions after CCS[hard coal if,pulp paper and printing 17T18,BC] : MostRecentRun</t>
  </si>
  <si>
    <t>Industrial Sector Energy Related Emissions after CCS[hard coal if,pulp paper and printing 17T18,OC] : MostRecentRun</t>
  </si>
  <si>
    <t>Industrial Sector Energy Related Emissions after CCS[hard coal if,pulp paper and printing 17T18,CH4] : MostRecentRun</t>
  </si>
  <si>
    <t>Industrial Sector Energy Related Emissions after CCS[hard coal if,pulp paper and printing 17T18,N2O] : MostRecentRun</t>
  </si>
  <si>
    <t>Industrial Sector Energy Related Emissions after CCS[hard coal if,pulp paper and printing 17T18,F gases] : MostRecentRun</t>
  </si>
  <si>
    <t>Industrial Sector Energy Related Emissions after CCS[hard coal if,refined petroleum and coke 19,CO2] : MostRecentRun</t>
  </si>
  <si>
    <t>Industrial Sector Energy Related Emissions after CCS[hard coal if,refined petroleum and coke 19,VOC] : MostRecentRun</t>
  </si>
  <si>
    <t>Industrial Sector Energy Related Emissions after CCS[hard coal if,refined petroleum and coke 19,CO] : MostRecentRun</t>
  </si>
  <si>
    <t>Industrial Sector Energy Related Emissions after CCS[hard coal if,refined petroleum and coke 19,NOx] : MostRecentRun</t>
  </si>
  <si>
    <t>Industrial Sector Energy Related Emissions after CCS[hard coal if,refined petroleum and coke 19,PM10] : MostRecentRun</t>
  </si>
  <si>
    <t>Industrial Sector Energy Related Emissions after CCS[hard coal if,refined petroleum and coke 19,PM25] : MostRecentRun</t>
  </si>
  <si>
    <t>Industrial Sector Energy Related Emissions after CCS[hard coal if,refined petroleum and coke 19,SOx] : MostRecentRun</t>
  </si>
  <si>
    <t>Industrial Sector Energy Related Emissions after CCS[hard coal if,refined petroleum and coke 19,BC] : MostRecentRun</t>
  </si>
  <si>
    <t>Industrial Sector Energy Related Emissions after CCS[hard coal if,refined petroleum and coke 19,OC] : MostRecentRun</t>
  </si>
  <si>
    <t>Industrial Sector Energy Related Emissions after CCS[hard coal if,refined petroleum and coke 19,CH4] : MostRecentRun</t>
  </si>
  <si>
    <t>Industrial Sector Energy Related Emissions after CCS[hard coal if,refined petroleum and coke 19,N2O] : MostRecentRun</t>
  </si>
  <si>
    <t>Industrial Sector Energy Related Emissions after CCS[hard coal if,refined petroleum and coke 19,F gases] : MostRecentRun</t>
  </si>
  <si>
    <t>Industrial Sector Energy Related Emissions after CCS[hard coal if,chemicals 20,CO2] : MostRecentRun</t>
  </si>
  <si>
    <t>Industrial Sector Energy Related Emissions after CCS[hard coal if,chemicals 20,VOC] : MostRecentRun</t>
  </si>
  <si>
    <t>Industrial Sector Energy Related Emissions after CCS[hard coal if,chemicals 20,CO] : MostRecentRun</t>
  </si>
  <si>
    <t>Industrial Sector Energy Related Emissions after CCS[hard coal if,chemicals 20,NOx] : MostRecentRun</t>
  </si>
  <si>
    <t>Industrial Sector Energy Related Emissions after CCS[hard coal if,chemicals 20,PM10] : MostRecentRun</t>
  </si>
  <si>
    <t>Industrial Sector Energy Related Emissions after CCS[hard coal if,chemicals 20,PM25] : MostRecentRun</t>
  </si>
  <si>
    <t>Industrial Sector Energy Related Emissions after CCS[hard coal if,chemicals 20,SOx] : MostRecentRun</t>
  </si>
  <si>
    <t>Industrial Sector Energy Related Emissions after CCS[hard coal if,chemicals 20,BC] : MostRecentRun</t>
  </si>
  <si>
    <t>Industrial Sector Energy Related Emissions after CCS[hard coal if,chemicals 20,OC] : MostRecentRun</t>
  </si>
  <si>
    <t>Industrial Sector Energy Related Emissions after CCS[hard coal if,chemicals 20,CH4] : MostRecentRun</t>
  </si>
  <si>
    <t>Industrial Sector Energy Related Emissions after CCS[hard coal if,chemicals 20,N2O] : MostRecentRun</t>
  </si>
  <si>
    <t>Industrial Sector Energy Related Emissions after CCS[hard coal if,chemicals 20,F gases] : MostRecentRun</t>
  </si>
  <si>
    <t>Industrial Sector Energy Related Emissions after CCS[hard coal if,rubber and plastic products 22,CO2] : MostRecentRun</t>
  </si>
  <si>
    <t>Industrial Sector Energy Related Emissions after CCS[hard coal if,rubber and plastic products 22,VOC] : MostRecentRun</t>
  </si>
  <si>
    <t>Industrial Sector Energy Related Emissions after CCS[hard coal if,rubber and plastic products 22,CO] : MostRecentRun</t>
  </si>
  <si>
    <t>Industrial Sector Energy Related Emissions after CCS[hard coal if,rubber and plastic products 22,NOx] : MostRecentRun</t>
  </si>
  <si>
    <t>Industrial Sector Energy Related Emissions after CCS[hard coal if,rubber and plastic products 22,PM10] : MostRecentRun</t>
  </si>
  <si>
    <t>Industrial Sector Energy Related Emissions after CCS[hard coal if,rubber and plastic products 22,PM25] : MostRecentRun</t>
  </si>
  <si>
    <t>Industrial Sector Energy Related Emissions after CCS[hard coal if,rubber and plastic products 22,SOx] : MostRecentRun</t>
  </si>
  <si>
    <t>Industrial Sector Energy Related Emissions after CCS[hard coal if,rubber and plastic products 22,BC] : MostRecentRun</t>
  </si>
  <si>
    <t>Industrial Sector Energy Related Emissions after CCS[hard coal if,rubber and plastic products 22,OC] : MostRecentRun</t>
  </si>
  <si>
    <t>Industrial Sector Energy Related Emissions after CCS[hard coal if,rubber and plastic products 22,CH4] : MostRecentRun</t>
  </si>
  <si>
    <t>Industrial Sector Energy Related Emissions after CCS[hard coal if,rubber and plastic products 22,N2O] : MostRecentRun</t>
  </si>
  <si>
    <t>Industrial Sector Energy Related Emissions after CCS[hard coal if,rubber and plastic products 22,F gases] : MostRecentRun</t>
  </si>
  <si>
    <t>Industrial Sector Energy Related Emissions after CCS[hard coal if,glass and glass products 231,CO2] : MostRecentRun</t>
  </si>
  <si>
    <t>Industrial Sector Energy Related Emissions after CCS[hard coal if,glass and glass products 231,VOC] : MostRecentRun</t>
  </si>
  <si>
    <t>Industrial Sector Energy Related Emissions after CCS[hard coal if,glass and glass products 231,CO] : MostRecentRun</t>
  </si>
  <si>
    <t>Industrial Sector Energy Related Emissions after CCS[hard coal if,glass and glass products 231,NOx] : MostRecentRun</t>
  </si>
  <si>
    <t>Industrial Sector Energy Related Emissions after CCS[hard coal if,glass and glass products 231,PM10] : MostRecentRun</t>
  </si>
  <si>
    <t>Industrial Sector Energy Related Emissions after CCS[hard coal if,glass and glass products 231,PM25] : MostRecentRun</t>
  </si>
  <si>
    <t>Industrial Sector Energy Related Emissions after CCS[hard coal if,glass and glass products 231,SOx] : MostRecentRun</t>
  </si>
  <si>
    <t>Industrial Sector Energy Related Emissions after CCS[hard coal if,glass and glass products 231,BC] : MostRecentRun</t>
  </si>
  <si>
    <t>Industrial Sector Energy Related Emissions after CCS[hard coal if,glass and glass products 231,OC] : MostRecentRun</t>
  </si>
  <si>
    <t>Industrial Sector Energy Related Emissions after CCS[hard coal if,glass and glass products 231,CH4] : MostRecentRun</t>
  </si>
  <si>
    <t>Industrial Sector Energy Related Emissions after CCS[hard coal if,glass and glass products 231,N2O] : MostRecentRun</t>
  </si>
  <si>
    <t>Industrial Sector Energy Related Emissions after CCS[hard coal if,glass and glass products 231,F gases] : MostRecentRun</t>
  </si>
  <si>
    <t>Industrial Sector Energy Related Emissions after CCS[hard coal if,cement and other nonmetallic minerals 239,CO2] : MostRecentRun</t>
  </si>
  <si>
    <t>Industrial Sector Energy Related Emissions after CCS[hard coal if,cement and other nonmetallic minerals 239,VOC] : MostRecentRun</t>
  </si>
  <si>
    <t>Industrial Sector Energy Related Emissions after CCS[hard coal if,cement and other nonmetallic minerals 239,CO] : MostRecentRun</t>
  </si>
  <si>
    <t>Industrial Sector Energy Related Emissions after CCS[hard coal if,cement and other nonmetallic minerals 239,NOx] : MostRecentRun</t>
  </si>
  <si>
    <t>Industrial Sector Energy Related Emissions after CCS[hard coal if,cement and other nonmetallic minerals 239,PM10] : MostRecentRun</t>
  </si>
  <si>
    <t>Industrial Sector Energy Related Emissions after CCS[hard coal if,cement and other nonmetallic minerals 239,PM25] : MostRecentRun</t>
  </si>
  <si>
    <t>Industrial Sector Energy Related Emissions after CCS[hard coal if,cement and other nonmetallic minerals 239,SOx] : MostRecentRun</t>
  </si>
  <si>
    <t>Industrial Sector Energy Related Emissions after CCS[hard coal if,cement and other nonmetallic minerals 239,BC] : MostRecentRun</t>
  </si>
  <si>
    <t>Industrial Sector Energy Related Emissions after CCS[hard coal if,cement and other nonmetallic minerals 239,OC] : MostRecentRun</t>
  </si>
  <si>
    <t>Industrial Sector Energy Related Emissions after CCS[hard coal if,cement and other nonmetallic minerals 239,CH4] : MostRecentRun</t>
  </si>
  <si>
    <t>Industrial Sector Energy Related Emissions after CCS[hard coal if,cement and other nonmetallic minerals 239,N2O] : MostRecentRun</t>
  </si>
  <si>
    <t>Industrial Sector Energy Related Emissions after CCS[hard coal if,cement and other nonmetallic minerals 239,F gases] : MostRecentRun</t>
  </si>
  <si>
    <t>Industrial Sector Energy Related Emissions after CCS[hard coal if,iron and steel 241,CO2] : MostRecentRun</t>
  </si>
  <si>
    <t>Industrial Sector Energy Related Emissions after CCS[hard coal if,iron and steel 241,VOC] : MostRecentRun</t>
  </si>
  <si>
    <t>Industrial Sector Energy Related Emissions after CCS[hard coal if,iron and steel 241,CO] : MostRecentRun</t>
  </si>
  <si>
    <t>Industrial Sector Energy Related Emissions after CCS[hard coal if,iron and steel 241,NOx] : MostRecentRun</t>
  </si>
  <si>
    <t>Industrial Sector Energy Related Emissions after CCS[hard coal if,iron and steel 241,PM10] : MostRecentRun</t>
  </si>
  <si>
    <t>Industrial Sector Energy Related Emissions after CCS[hard coal if,iron and steel 241,PM25] : MostRecentRun</t>
  </si>
  <si>
    <t>Industrial Sector Energy Related Emissions after CCS[hard coal if,iron and steel 241,SOx] : MostRecentRun</t>
  </si>
  <si>
    <t>Industrial Sector Energy Related Emissions after CCS[hard coal if,iron and steel 241,BC] : MostRecentRun</t>
  </si>
  <si>
    <t>Industrial Sector Energy Related Emissions after CCS[hard coal if,iron and steel 241,OC] : MostRecentRun</t>
  </si>
  <si>
    <t>Industrial Sector Energy Related Emissions after CCS[hard coal if,iron and steel 241,CH4] : MostRecentRun</t>
  </si>
  <si>
    <t>Industrial Sector Energy Related Emissions after CCS[hard coal if,iron and steel 241,N2O] : MostRecentRun</t>
  </si>
  <si>
    <t>Industrial Sector Energy Related Emissions after CCS[hard coal if,iron and steel 241,F gases] : MostRecentRun</t>
  </si>
  <si>
    <t>Industrial Sector Energy Related Emissions after CCS[hard coal if,other metals 242,CO2] : MostRecentRun</t>
  </si>
  <si>
    <t>Industrial Sector Energy Related Emissions after CCS[hard coal if,other metals 242,VOC] : MostRecentRun</t>
  </si>
  <si>
    <t>Industrial Sector Energy Related Emissions after CCS[hard coal if,other metals 242,CO] : MostRecentRun</t>
  </si>
  <si>
    <t>Industrial Sector Energy Related Emissions after CCS[hard coal if,other metals 242,NOx] : MostRecentRun</t>
  </si>
  <si>
    <t>Industrial Sector Energy Related Emissions after CCS[hard coal if,other metals 242,PM10] : MostRecentRun</t>
  </si>
  <si>
    <t>Industrial Sector Energy Related Emissions after CCS[hard coal if,other metals 242,PM25] : MostRecentRun</t>
  </si>
  <si>
    <t>Industrial Sector Energy Related Emissions after CCS[hard coal if,other metals 242,SOx] : MostRecentRun</t>
  </si>
  <si>
    <t>Industrial Sector Energy Related Emissions after CCS[hard coal if,other metals 242,BC] : MostRecentRun</t>
  </si>
  <si>
    <t>Industrial Sector Energy Related Emissions after CCS[hard coal if,other metals 242,OC] : MostRecentRun</t>
  </si>
  <si>
    <t>Industrial Sector Energy Related Emissions after CCS[hard coal if,other metals 242,CH4] : MostRecentRun</t>
  </si>
  <si>
    <t>Industrial Sector Energy Related Emissions after CCS[hard coal if,other metals 242,N2O] : MostRecentRun</t>
  </si>
  <si>
    <t>Industrial Sector Energy Related Emissions after CCS[hard coal if,other metals 242,F gases] : MostRecentRun</t>
  </si>
  <si>
    <t>Industrial Sector Energy Related Emissions after CCS[hard coal if,metal products except machinery and vehicles 25,CO2] : MostRecentRun</t>
  </si>
  <si>
    <t>Industrial Sector Energy Related Emissions after CCS[hard coal if,metal products except machinery and vehicles 25,VOC] : MostRecentRun</t>
  </si>
  <si>
    <t>Industrial Sector Energy Related Emissions after CCS[hard coal if,metal products except machinery and vehicles 25,CO] : MostRecentRun</t>
  </si>
  <si>
    <t>Industrial Sector Energy Related Emissions after CCS[hard coal if,metal products except machinery and vehicles 25,NOx] : MostRecentRun</t>
  </si>
  <si>
    <t>Industrial Sector Energy Related Emissions after CCS[hard coal if,metal products except machinery and vehicles 25,PM10] : MostRecentRun</t>
  </si>
  <si>
    <t>Industrial Sector Energy Related Emissions after CCS[hard coal if,metal products except machinery and vehicles 25,PM25] : MostRecentRun</t>
  </si>
  <si>
    <t>Industrial Sector Energy Related Emissions after CCS[hard coal if,metal products except machinery and vehicles 25,SOx] : MostRecentRun</t>
  </si>
  <si>
    <t>Industrial Sector Energy Related Emissions after CCS[hard coal if,metal products except machinery and vehicles 25,BC] : MostRecentRun</t>
  </si>
  <si>
    <t>Industrial Sector Energy Related Emissions after CCS[hard coal if,metal products except machinery and vehicles 25,OC] : MostRecentRun</t>
  </si>
  <si>
    <t>Industrial Sector Energy Related Emissions after CCS[hard coal if,metal products except machinery and vehicles 25,CH4] : MostRecentRun</t>
  </si>
  <si>
    <t>Industrial Sector Energy Related Emissions after CCS[hard coal if,metal products except machinery and vehicles 25,N2O] : MostRecentRun</t>
  </si>
  <si>
    <t>Industrial Sector Energy Related Emissions after CCS[hard coal if,metal products except machinery and vehicles 25,F gases] : MostRecentRun</t>
  </si>
  <si>
    <t>Industrial Sector Energy Related Emissions after CCS[hard coal if,computers and electronics 26,CO2] : MostRecentRun</t>
  </si>
  <si>
    <t>Industrial Sector Energy Related Emissions after CCS[hard coal if,computers and electronics 26,VOC] : MostRecentRun</t>
  </si>
  <si>
    <t>Industrial Sector Energy Related Emissions after CCS[hard coal if,computers and electronics 26,CO] : MostRecentRun</t>
  </si>
  <si>
    <t>Industrial Sector Energy Related Emissions after CCS[hard coal if,computers and electronics 26,NOx] : MostRecentRun</t>
  </si>
  <si>
    <t>Industrial Sector Energy Related Emissions after CCS[hard coal if,computers and electronics 26,PM10] : MostRecentRun</t>
  </si>
  <si>
    <t>Industrial Sector Energy Related Emissions after CCS[hard coal if,computers and electronics 26,PM25] : MostRecentRun</t>
  </si>
  <si>
    <t>Industrial Sector Energy Related Emissions after CCS[hard coal if,computers and electronics 26,SOx] : MostRecentRun</t>
  </si>
  <si>
    <t>Industrial Sector Energy Related Emissions after CCS[hard coal if,computers and electronics 26,BC] : MostRecentRun</t>
  </si>
  <si>
    <t>Industrial Sector Energy Related Emissions after CCS[hard coal if,computers and electronics 26,OC] : MostRecentRun</t>
  </si>
  <si>
    <t>Industrial Sector Energy Related Emissions after CCS[hard coal if,computers and electronics 26,CH4] : MostRecentRun</t>
  </si>
  <si>
    <t>Industrial Sector Energy Related Emissions after CCS[hard coal if,computers and electronics 26,N2O] : MostRecentRun</t>
  </si>
  <si>
    <t>Industrial Sector Energy Related Emissions after CCS[hard coal if,computers and electronics 26,F gases] : MostRecentRun</t>
  </si>
  <si>
    <t>Industrial Sector Energy Related Emissions after CCS[hard coal if,appliances and electrical equipment 27,CO2] : MostRecentRun</t>
  </si>
  <si>
    <t>Industrial Sector Energy Related Emissions after CCS[hard coal if,appliances and electrical equipment 27,VOC] : MostRecentRun</t>
  </si>
  <si>
    <t>Industrial Sector Energy Related Emissions after CCS[hard coal if,appliances and electrical equipment 27,CO] : MostRecentRun</t>
  </si>
  <si>
    <t>Industrial Sector Energy Related Emissions after CCS[hard coal if,appliances and electrical equipment 27,NOx] : MostRecentRun</t>
  </si>
  <si>
    <t>Industrial Sector Energy Related Emissions after CCS[hard coal if,appliances and electrical equipment 27,PM10] : MostRecentRun</t>
  </si>
  <si>
    <t>Industrial Sector Energy Related Emissions after CCS[hard coal if,appliances and electrical equipment 27,PM25] : MostRecentRun</t>
  </si>
  <si>
    <t>Industrial Sector Energy Related Emissions after CCS[hard coal if,appliances and electrical equipment 27,SOx] : MostRecentRun</t>
  </si>
  <si>
    <t>Industrial Sector Energy Related Emissions after CCS[hard coal if,appliances and electrical equipment 27,BC] : MostRecentRun</t>
  </si>
  <si>
    <t>Industrial Sector Energy Related Emissions after CCS[hard coal if,appliances and electrical equipment 27,OC] : MostRecentRun</t>
  </si>
  <si>
    <t>Industrial Sector Energy Related Emissions after CCS[hard coal if,appliances and electrical equipment 27,CH4] : MostRecentRun</t>
  </si>
  <si>
    <t>Industrial Sector Energy Related Emissions after CCS[hard coal if,appliances and electrical equipment 27,N2O] : MostRecentRun</t>
  </si>
  <si>
    <t>Industrial Sector Energy Related Emissions after CCS[hard coal if,appliances and electrical equipment 27,F gases] : MostRecentRun</t>
  </si>
  <si>
    <t>Industrial Sector Energy Related Emissions after CCS[hard coal if,other machinery 28,CO2] : MostRecentRun</t>
  </si>
  <si>
    <t>Industrial Sector Energy Related Emissions after CCS[hard coal if,other machinery 28,VOC] : MostRecentRun</t>
  </si>
  <si>
    <t>Industrial Sector Energy Related Emissions after CCS[hard coal if,other machinery 28,CO] : MostRecentRun</t>
  </si>
  <si>
    <t>Industrial Sector Energy Related Emissions after CCS[hard coal if,other machinery 28,NOx] : MostRecentRun</t>
  </si>
  <si>
    <t>Industrial Sector Energy Related Emissions after CCS[hard coal if,other machinery 28,PM10] : MostRecentRun</t>
  </si>
  <si>
    <t>Industrial Sector Energy Related Emissions after CCS[hard coal if,other machinery 28,PM25] : MostRecentRun</t>
  </si>
  <si>
    <t>Industrial Sector Energy Related Emissions after CCS[hard coal if,other machinery 28,SOx] : MostRecentRun</t>
  </si>
  <si>
    <t>Industrial Sector Energy Related Emissions after CCS[hard coal if,other machinery 28,BC] : MostRecentRun</t>
  </si>
  <si>
    <t>Industrial Sector Energy Related Emissions after CCS[hard coal if,other machinery 28,OC] : MostRecentRun</t>
  </si>
  <si>
    <t>Industrial Sector Energy Related Emissions after CCS[hard coal if,other machinery 28,CH4] : MostRecentRun</t>
  </si>
  <si>
    <t>Industrial Sector Energy Related Emissions after CCS[hard coal if,other machinery 28,N2O] : MostRecentRun</t>
  </si>
  <si>
    <t>Industrial Sector Energy Related Emissions after CCS[hard coal if,other machinery 28,F gases] : MostRecentRun</t>
  </si>
  <si>
    <t>Industrial Sector Energy Related Emissions after CCS[hard coal if,road vehicles 29,CO2] : MostRecentRun</t>
  </si>
  <si>
    <t>Industrial Sector Energy Related Emissions after CCS[hard coal if,road vehicles 29,VOC] : MostRecentRun</t>
  </si>
  <si>
    <t>Industrial Sector Energy Related Emissions after CCS[hard coal if,road vehicles 29,CO] : MostRecentRun</t>
  </si>
  <si>
    <t>Industrial Sector Energy Related Emissions after CCS[hard coal if,road vehicles 29,NOx] : MostRecentRun</t>
  </si>
  <si>
    <t>Industrial Sector Energy Related Emissions after CCS[hard coal if,road vehicles 29,PM10] : MostRecentRun</t>
  </si>
  <si>
    <t>Industrial Sector Energy Related Emissions after CCS[hard coal if,road vehicles 29,PM25] : MostRecentRun</t>
  </si>
  <si>
    <t>Industrial Sector Energy Related Emissions after CCS[hard coal if,road vehicles 29,SOx] : MostRecentRun</t>
  </si>
  <si>
    <t>Industrial Sector Energy Related Emissions after CCS[hard coal if,road vehicles 29,BC] : MostRecentRun</t>
  </si>
  <si>
    <t>Industrial Sector Energy Related Emissions after CCS[hard coal if,road vehicles 29,OC] : MostRecentRun</t>
  </si>
  <si>
    <t>Industrial Sector Energy Related Emissions after CCS[hard coal if,road vehicles 29,CH4] : MostRecentRun</t>
  </si>
  <si>
    <t>Industrial Sector Energy Related Emissions after CCS[hard coal if,road vehicles 29,N2O] : MostRecentRun</t>
  </si>
  <si>
    <t>Industrial Sector Energy Related Emissions after CCS[hard coal if,road vehicles 29,F gases] : MostRecentRun</t>
  </si>
  <si>
    <t>Industrial Sector Energy Related Emissions after CCS[hard coal if,nonroad vehicles 30,CO2] : MostRecentRun</t>
  </si>
  <si>
    <t>Industrial Sector Energy Related Emissions after CCS[hard coal if,nonroad vehicles 30,VOC] : MostRecentRun</t>
  </si>
  <si>
    <t>Industrial Sector Energy Related Emissions after CCS[hard coal if,nonroad vehicles 30,CO] : MostRecentRun</t>
  </si>
  <si>
    <t>Industrial Sector Energy Related Emissions after CCS[hard coal if,nonroad vehicles 30,NOx] : MostRecentRun</t>
  </si>
  <si>
    <t>Industrial Sector Energy Related Emissions after CCS[hard coal if,nonroad vehicles 30,PM10] : MostRecentRun</t>
  </si>
  <si>
    <t>Industrial Sector Energy Related Emissions after CCS[hard coal if,nonroad vehicles 30,PM25] : MostRecentRun</t>
  </si>
  <si>
    <t>Industrial Sector Energy Related Emissions after CCS[hard coal if,nonroad vehicles 30,SOx] : MostRecentRun</t>
  </si>
  <si>
    <t>Industrial Sector Energy Related Emissions after CCS[hard coal if,nonroad vehicles 30,BC] : MostRecentRun</t>
  </si>
  <si>
    <t>Industrial Sector Energy Related Emissions after CCS[hard coal if,nonroad vehicles 30,OC] : MostRecentRun</t>
  </si>
  <si>
    <t>Industrial Sector Energy Related Emissions after CCS[hard coal if,nonroad vehicles 30,CH4] : MostRecentRun</t>
  </si>
  <si>
    <t>Industrial Sector Energy Related Emissions after CCS[hard coal if,nonroad vehicles 30,N2O] : MostRecentRun</t>
  </si>
  <si>
    <t>Industrial Sector Energy Related Emissions after CCS[hard coal if,nonroad vehicles 30,F gases] : MostRecentRun</t>
  </si>
  <si>
    <t>Industrial Sector Energy Related Emissions after CCS[hard coal if,other manufacturing 31T33,CO2] : MostRecentRun</t>
  </si>
  <si>
    <t>Industrial Sector Energy Related Emissions after CCS[hard coal if,other manufacturing 31T33,VOC] : MostRecentRun</t>
  </si>
  <si>
    <t>Industrial Sector Energy Related Emissions after CCS[hard coal if,other manufacturing 31T33,CO] : MostRecentRun</t>
  </si>
  <si>
    <t>Industrial Sector Energy Related Emissions after CCS[hard coal if,other manufacturing 31T33,NOx] : MostRecentRun</t>
  </si>
  <si>
    <t>Industrial Sector Energy Related Emissions after CCS[hard coal if,other manufacturing 31T33,PM10] : MostRecentRun</t>
  </si>
  <si>
    <t>Industrial Sector Energy Related Emissions after CCS[hard coal if,other manufacturing 31T33,PM25] : MostRecentRun</t>
  </si>
  <si>
    <t>Industrial Sector Energy Related Emissions after CCS[hard coal if,other manufacturing 31T33,SOx] : MostRecentRun</t>
  </si>
  <si>
    <t>Industrial Sector Energy Related Emissions after CCS[hard coal if,other manufacturing 31T33,BC] : MostRecentRun</t>
  </si>
  <si>
    <t>Industrial Sector Energy Related Emissions after CCS[hard coal if,other manufacturing 31T33,OC] : MostRecentRun</t>
  </si>
  <si>
    <t>Industrial Sector Energy Related Emissions after CCS[hard coal if,other manufacturing 31T33,CH4] : MostRecentRun</t>
  </si>
  <si>
    <t>Industrial Sector Energy Related Emissions after CCS[hard coal if,other manufacturing 31T33,N2O] : MostRecentRun</t>
  </si>
  <si>
    <t>Industrial Sector Energy Related Emissions after CCS[hard coal if,other manufacturing 31T33,F gases] : MostRecentRun</t>
  </si>
  <si>
    <t>Industrial Sector Energy Related Emissions after CCS[hard coal if,energy pipelines and gas processing 352T353,CO2] : MostRecentRun</t>
  </si>
  <si>
    <t>Industrial Sector Energy Related Emissions after CCS[hard coal if,energy pipelines and gas processing 352T353,VOC] : MostRecentRun</t>
  </si>
  <si>
    <t>Industrial Sector Energy Related Emissions after CCS[hard coal if,energy pipelines and gas processing 352T353,CO] : MostRecentRun</t>
  </si>
  <si>
    <t>Industrial Sector Energy Related Emissions after CCS[hard coal if,energy pipelines and gas processing 352T353,NOx] : MostRecentRun</t>
  </si>
  <si>
    <t>Industrial Sector Energy Related Emissions after CCS[hard coal if,energy pipelines and gas processing 352T353,PM10] : MostRecentRun</t>
  </si>
  <si>
    <t>Industrial Sector Energy Related Emissions after CCS[hard coal if,energy pipelines and gas processing 352T353,PM25] : MostRecentRun</t>
  </si>
  <si>
    <t>Industrial Sector Energy Related Emissions after CCS[hard coal if,energy pipelines and gas processing 352T353,SOx] : MostRecentRun</t>
  </si>
  <si>
    <t>Industrial Sector Energy Related Emissions after CCS[hard coal if,energy pipelines and gas processing 352T353,BC] : MostRecentRun</t>
  </si>
  <si>
    <t>Industrial Sector Energy Related Emissions after CCS[hard coal if,energy pipelines and gas processing 352T353,OC] : MostRecentRun</t>
  </si>
  <si>
    <t>Industrial Sector Energy Related Emissions after CCS[hard coal if,energy pipelines and gas processing 352T353,CH4] : MostRecentRun</t>
  </si>
  <si>
    <t>Industrial Sector Energy Related Emissions after CCS[hard coal if,energy pipelines and gas processing 352T353,N2O] : MostRecentRun</t>
  </si>
  <si>
    <t>Industrial Sector Energy Related Emissions after CCS[hard coal if,energy pipelines and gas processing 352T353,F gases] : MostRecentRun</t>
  </si>
  <si>
    <t>Industrial Sector Energy Related Emissions after CCS[hard coal if,water and waste 36T39,CO2] : MostRecentRun</t>
  </si>
  <si>
    <t>Industrial Sector Energy Related Emissions after CCS[hard coal if,water and waste 36T39,VOC] : MostRecentRun</t>
  </si>
  <si>
    <t>Industrial Sector Energy Related Emissions after CCS[hard coal if,water and waste 36T39,CO] : MostRecentRun</t>
  </si>
  <si>
    <t>Industrial Sector Energy Related Emissions after CCS[hard coal if,water and waste 36T39,NOx] : MostRecentRun</t>
  </si>
  <si>
    <t>Industrial Sector Energy Related Emissions after CCS[hard coal if,water and waste 36T39,PM10] : MostRecentRun</t>
  </si>
  <si>
    <t>Industrial Sector Energy Related Emissions after CCS[hard coal if,water and waste 36T39,PM25] : MostRecentRun</t>
  </si>
  <si>
    <t>Industrial Sector Energy Related Emissions after CCS[hard coal if,water and waste 36T39,SOx] : MostRecentRun</t>
  </si>
  <si>
    <t>Industrial Sector Energy Related Emissions after CCS[hard coal if,water and waste 36T39,BC] : MostRecentRun</t>
  </si>
  <si>
    <t>Industrial Sector Energy Related Emissions after CCS[hard coal if,water and waste 36T39,OC] : MostRecentRun</t>
  </si>
  <si>
    <t>Industrial Sector Energy Related Emissions after CCS[hard coal if,water and waste 36T39,CH4] : MostRecentRun</t>
  </si>
  <si>
    <t>Industrial Sector Energy Related Emissions after CCS[hard coal if,water and waste 36T39,N2O] : MostRecentRun</t>
  </si>
  <si>
    <t>Industrial Sector Energy Related Emissions after CCS[hard coal if,water and waste 36T39,F gases] : MostRecentRun</t>
  </si>
  <si>
    <t>Industrial Sector Energy Related Emissions after CCS[hard coal if,construction 41T43,CO2] : MostRecentRun</t>
  </si>
  <si>
    <t>Industrial Sector Energy Related Emissions after CCS[hard coal if,construction 41T43,VOC] : MostRecentRun</t>
  </si>
  <si>
    <t>Industrial Sector Energy Related Emissions after CCS[hard coal if,construction 41T43,CO] : MostRecentRun</t>
  </si>
  <si>
    <t>Industrial Sector Energy Related Emissions after CCS[hard coal if,construction 41T43,NOx] : MostRecentRun</t>
  </si>
  <si>
    <t>Industrial Sector Energy Related Emissions after CCS[hard coal if,construction 41T43,PM10] : MostRecentRun</t>
  </si>
  <si>
    <t>Industrial Sector Energy Related Emissions after CCS[hard coal if,construction 41T43,PM25] : MostRecentRun</t>
  </si>
  <si>
    <t>Industrial Sector Energy Related Emissions after CCS[hard coal if,construction 41T43,SOx] : MostRecentRun</t>
  </si>
  <si>
    <t>Industrial Sector Energy Related Emissions after CCS[hard coal if,construction 41T43,BC] : MostRecentRun</t>
  </si>
  <si>
    <t>Industrial Sector Energy Related Emissions after CCS[hard coal if,construction 41T43,OC] : MostRecentRun</t>
  </si>
  <si>
    <t>Industrial Sector Energy Related Emissions after CCS[hard coal if,construction 41T43,CH4] : MostRecentRun</t>
  </si>
  <si>
    <t>Industrial Sector Energy Related Emissions after CCS[hard coal if,construction 41T43,N2O] : MostRecentRun</t>
  </si>
  <si>
    <t>Industrial Sector Energy Related Emissions after CCS[hard coal if,construction 41T43,F gases] : MostRecentRun</t>
  </si>
  <si>
    <t>Industrial Sector Energy Related Emissions after CCS[natural gas if,agriculture and forestry 01T03,CO2] : MostRecentRun</t>
  </si>
  <si>
    <t>Industrial Sector Energy Related Emissions after CCS[natural gas if,agriculture and forestry 01T03,VOC] : MostRecentRun</t>
  </si>
  <si>
    <t>Industrial Sector Energy Related Emissions after CCS[natural gas if,agriculture and forestry 01T03,CO] : MostRecentRun</t>
  </si>
  <si>
    <t>Industrial Sector Energy Related Emissions after CCS[natural gas if,agriculture and forestry 01T03,NOx] : MostRecentRun</t>
  </si>
  <si>
    <t>Industrial Sector Energy Related Emissions after CCS[natural gas if,agriculture and forestry 01T03,PM10] : MostRecentRun</t>
  </si>
  <si>
    <t>Industrial Sector Energy Related Emissions after CCS[natural gas if,agriculture and forestry 01T03,PM25] : MostRecentRun</t>
  </si>
  <si>
    <t>Industrial Sector Energy Related Emissions after CCS[natural gas if,agriculture and forestry 01T03,SOx] : MostRecentRun</t>
  </si>
  <si>
    <t>Industrial Sector Energy Related Emissions after CCS[natural gas if,agriculture and forestry 01T03,BC] : MostRecentRun</t>
  </si>
  <si>
    <t>Industrial Sector Energy Related Emissions after CCS[natural gas if,agriculture and forestry 01T03,OC] : MostRecentRun</t>
  </si>
  <si>
    <t>Industrial Sector Energy Related Emissions after CCS[natural gas if,agriculture and forestry 01T03,CH4] : MostRecentRun</t>
  </si>
  <si>
    <t>Industrial Sector Energy Related Emissions after CCS[natural gas if,agriculture and forestry 01T03,N2O] : MostRecentRun</t>
  </si>
  <si>
    <t>Industrial Sector Energy Related Emissions after CCS[natural gas if,agriculture and forestry 01T03,F gases] : MostRecentRun</t>
  </si>
  <si>
    <t>Industrial Sector Energy Related Emissions after CCS[natural gas if,coal mining 05,CO2] : MostRecentRun</t>
  </si>
  <si>
    <t>Industrial Sector Energy Related Emissions after CCS[natural gas if,coal mining 05,VOC] : MostRecentRun</t>
  </si>
  <si>
    <t>Industrial Sector Energy Related Emissions after CCS[natural gas if,coal mining 05,CO] : MostRecentRun</t>
  </si>
  <si>
    <t>Industrial Sector Energy Related Emissions after CCS[natural gas if,coal mining 05,NOx] : MostRecentRun</t>
  </si>
  <si>
    <t>Industrial Sector Energy Related Emissions after CCS[natural gas if,coal mining 05,PM10] : MostRecentRun</t>
  </si>
  <si>
    <t>Industrial Sector Energy Related Emissions after CCS[natural gas if,coal mining 05,PM25] : MostRecentRun</t>
  </si>
  <si>
    <t>Industrial Sector Energy Related Emissions after CCS[natural gas if,coal mining 05,SOx] : MostRecentRun</t>
  </si>
  <si>
    <t>Industrial Sector Energy Related Emissions after CCS[natural gas if,coal mining 05,BC] : MostRecentRun</t>
  </si>
  <si>
    <t>Industrial Sector Energy Related Emissions after CCS[natural gas if,coal mining 05,OC] : MostRecentRun</t>
  </si>
  <si>
    <t>Industrial Sector Energy Related Emissions after CCS[natural gas if,coal mining 05,CH4] : MostRecentRun</t>
  </si>
  <si>
    <t>Industrial Sector Energy Related Emissions after CCS[natural gas if,coal mining 05,N2O] : MostRecentRun</t>
  </si>
  <si>
    <t>Industrial Sector Energy Related Emissions after CCS[natural gas if,coal mining 05,F gases] : MostRecentRun</t>
  </si>
  <si>
    <t>Industrial Sector Energy Related Emissions after CCS[natural gas if,oil and gas extraction 06,CO2] : MostRecentRun</t>
  </si>
  <si>
    <t>Industrial Sector Energy Related Emissions after CCS[natural gas if,oil and gas extraction 06,VOC] : MostRecentRun</t>
  </si>
  <si>
    <t>Industrial Sector Energy Related Emissions after CCS[natural gas if,oil and gas extraction 06,CO] : MostRecentRun</t>
  </si>
  <si>
    <t>Industrial Sector Energy Related Emissions after CCS[natural gas if,oil and gas extraction 06,NOx] : MostRecentRun</t>
  </si>
  <si>
    <t>Industrial Sector Energy Related Emissions after CCS[natural gas if,oil and gas extraction 06,PM10] : MostRecentRun</t>
  </si>
  <si>
    <t>Industrial Sector Energy Related Emissions after CCS[natural gas if,oil and gas extraction 06,PM25] : MostRecentRun</t>
  </si>
  <si>
    <t>Industrial Sector Energy Related Emissions after CCS[natural gas if,oil and gas extraction 06,SOx] : MostRecentRun</t>
  </si>
  <si>
    <t>Industrial Sector Energy Related Emissions after CCS[natural gas if,oil and gas extraction 06,BC] : MostRecentRun</t>
  </si>
  <si>
    <t>Industrial Sector Energy Related Emissions after CCS[natural gas if,oil and gas extraction 06,OC] : MostRecentRun</t>
  </si>
  <si>
    <t>Industrial Sector Energy Related Emissions after CCS[natural gas if,oil and gas extraction 06,CH4] : MostRecentRun</t>
  </si>
  <si>
    <t>Industrial Sector Energy Related Emissions after CCS[natural gas if,oil and gas extraction 06,N2O] : MostRecentRun</t>
  </si>
  <si>
    <t>Industrial Sector Energy Related Emissions after CCS[natural gas if,oil and gas extraction 06,F gases] : MostRecentRun</t>
  </si>
  <si>
    <t>Industrial Sector Energy Related Emissions after CCS[natural gas if,other mining and quarrying 07T08,CO2] : MostRecentRun</t>
  </si>
  <si>
    <t>Industrial Sector Energy Related Emissions after CCS[natural gas if,other mining and quarrying 07T08,VOC] : MostRecentRun</t>
  </si>
  <si>
    <t>Industrial Sector Energy Related Emissions after CCS[natural gas if,other mining and quarrying 07T08,CO] : MostRecentRun</t>
  </si>
  <si>
    <t>Industrial Sector Energy Related Emissions after CCS[natural gas if,other mining and quarrying 07T08,NOx] : MostRecentRun</t>
  </si>
  <si>
    <t>Industrial Sector Energy Related Emissions after CCS[natural gas if,other mining and quarrying 07T08,PM10] : MostRecentRun</t>
  </si>
  <si>
    <t>Industrial Sector Energy Related Emissions after CCS[natural gas if,other mining and quarrying 07T08,PM25] : MostRecentRun</t>
  </si>
  <si>
    <t>Industrial Sector Energy Related Emissions after CCS[natural gas if,other mining and quarrying 07T08,SOx] : MostRecentRun</t>
  </si>
  <si>
    <t>Industrial Sector Energy Related Emissions after CCS[natural gas if,other mining and quarrying 07T08,BC] : MostRecentRun</t>
  </si>
  <si>
    <t>Industrial Sector Energy Related Emissions after CCS[natural gas if,other mining and quarrying 07T08,OC] : MostRecentRun</t>
  </si>
  <si>
    <t>Industrial Sector Energy Related Emissions after CCS[natural gas if,other mining and quarrying 07T08,CH4] : MostRecentRun</t>
  </si>
  <si>
    <t>Industrial Sector Energy Related Emissions after CCS[natural gas if,other mining and quarrying 07T08,N2O] : MostRecentRun</t>
  </si>
  <si>
    <t>Industrial Sector Energy Related Emissions after CCS[natural gas if,other mining and quarrying 07T08,F gases] : MostRecentRun</t>
  </si>
  <si>
    <t>Industrial Sector Energy Related Emissions after CCS[natural gas if,food beverage and tobacco 10T12,CO2] : MostRecentRun</t>
  </si>
  <si>
    <t>Industrial Sector Energy Related Emissions after CCS[natural gas if,food beverage and tobacco 10T12,VOC] : MostRecentRun</t>
  </si>
  <si>
    <t>Industrial Sector Energy Related Emissions after CCS[natural gas if,food beverage and tobacco 10T12,CO] : MostRecentRun</t>
  </si>
  <si>
    <t>Industrial Sector Energy Related Emissions after CCS[natural gas if,food beverage and tobacco 10T12,NOx] : MostRecentRun</t>
  </si>
  <si>
    <t>Industrial Sector Energy Related Emissions after CCS[natural gas if,food beverage and tobacco 10T12,PM10] : MostRecentRun</t>
  </si>
  <si>
    <t>Industrial Sector Energy Related Emissions after CCS[natural gas if,food beverage and tobacco 10T12,PM25] : MostRecentRun</t>
  </si>
  <si>
    <t>Industrial Sector Energy Related Emissions after CCS[natural gas if,food beverage and tobacco 10T12,SOx] : MostRecentRun</t>
  </si>
  <si>
    <t>Industrial Sector Energy Related Emissions after CCS[natural gas if,food beverage and tobacco 10T12,BC] : MostRecentRun</t>
  </si>
  <si>
    <t>Industrial Sector Energy Related Emissions after CCS[natural gas if,food beverage and tobacco 10T12,OC] : MostRecentRun</t>
  </si>
  <si>
    <t>Industrial Sector Energy Related Emissions after CCS[natural gas if,food beverage and tobacco 10T12,CH4] : MostRecentRun</t>
  </si>
  <si>
    <t>Industrial Sector Energy Related Emissions after CCS[natural gas if,food beverage and tobacco 10T12,N2O] : MostRecentRun</t>
  </si>
  <si>
    <t>Industrial Sector Energy Related Emissions after CCS[natural gas if,food beverage and tobacco 10T12,F gases] : MostRecentRun</t>
  </si>
  <si>
    <t>Industrial Sector Energy Related Emissions after CCS[natural gas if,textiles apparel and leather 13T15,CO2] : MostRecentRun</t>
  </si>
  <si>
    <t>Industrial Sector Energy Related Emissions after CCS[natural gas if,textiles apparel and leather 13T15,VOC] : MostRecentRun</t>
  </si>
  <si>
    <t>Industrial Sector Energy Related Emissions after CCS[natural gas if,textiles apparel and leather 13T15,CO] : MostRecentRun</t>
  </si>
  <si>
    <t>Industrial Sector Energy Related Emissions after CCS[natural gas if,textiles apparel and leather 13T15,NOx] : MostRecentRun</t>
  </si>
  <si>
    <t>Industrial Sector Energy Related Emissions after CCS[natural gas if,textiles apparel and leather 13T15,PM10] : MostRecentRun</t>
  </si>
  <si>
    <t>Industrial Sector Energy Related Emissions after CCS[natural gas if,textiles apparel and leather 13T15,PM25] : MostRecentRun</t>
  </si>
  <si>
    <t>Industrial Sector Energy Related Emissions after CCS[natural gas if,textiles apparel and leather 13T15,SOx] : MostRecentRun</t>
  </si>
  <si>
    <t>Industrial Sector Energy Related Emissions after CCS[natural gas if,textiles apparel and leather 13T15,BC] : MostRecentRun</t>
  </si>
  <si>
    <t>Industrial Sector Energy Related Emissions after CCS[natural gas if,textiles apparel and leather 13T15,OC] : MostRecentRun</t>
  </si>
  <si>
    <t>Industrial Sector Energy Related Emissions after CCS[natural gas if,textiles apparel and leather 13T15,CH4] : MostRecentRun</t>
  </si>
  <si>
    <t>Industrial Sector Energy Related Emissions after CCS[natural gas if,textiles apparel and leather 13T15,N2O] : MostRecentRun</t>
  </si>
  <si>
    <t>Industrial Sector Energy Related Emissions after CCS[natural gas if,textiles apparel and leather 13T15,F gases] : MostRecentRun</t>
  </si>
  <si>
    <t>Industrial Sector Energy Related Emissions after CCS[natural gas if,wood products 16,CO2] : MostRecentRun</t>
  </si>
  <si>
    <t>Industrial Sector Energy Related Emissions after CCS[natural gas if,wood products 16,VOC] : MostRecentRun</t>
  </si>
  <si>
    <t>Industrial Sector Energy Related Emissions after CCS[natural gas if,wood products 16,CO] : MostRecentRun</t>
  </si>
  <si>
    <t>Industrial Sector Energy Related Emissions after CCS[natural gas if,wood products 16,NOx] : MostRecentRun</t>
  </si>
  <si>
    <t>Industrial Sector Energy Related Emissions after CCS[natural gas if,wood products 16,PM10] : MostRecentRun</t>
  </si>
  <si>
    <t>Industrial Sector Energy Related Emissions after CCS[natural gas if,wood products 16,PM25] : MostRecentRun</t>
  </si>
  <si>
    <t>Industrial Sector Energy Related Emissions after CCS[natural gas if,wood products 16,SOx] : MostRecentRun</t>
  </si>
  <si>
    <t>Industrial Sector Energy Related Emissions after CCS[natural gas if,wood products 16,BC] : MostRecentRun</t>
  </si>
  <si>
    <t>Industrial Sector Energy Related Emissions after CCS[natural gas if,wood products 16,OC] : MostRecentRun</t>
  </si>
  <si>
    <t>Industrial Sector Energy Related Emissions after CCS[natural gas if,wood products 16,CH4] : MostRecentRun</t>
  </si>
  <si>
    <t>Industrial Sector Energy Related Emissions after CCS[natural gas if,wood products 16,N2O] : MostRecentRun</t>
  </si>
  <si>
    <t>Industrial Sector Energy Related Emissions after CCS[natural gas if,wood products 16,F gases] : MostRecentRun</t>
  </si>
  <si>
    <t>Industrial Sector Energy Related Emissions after CCS[natural gas if,pulp paper and printing 17T18,CO2] : MostRecentRun</t>
  </si>
  <si>
    <t>Industrial Sector Energy Related Emissions after CCS[natural gas if,pulp paper and printing 17T18,VOC] : MostRecentRun</t>
  </si>
  <si>
    <t>Industrial Sector Energy Related Emissions after CCS[natural gas if,pulp paper and printing 17T18,CO] : MostRecentRun</t>
  </si>
  <si>
    <t>Industrial Sector Energy Related Emissions after CCS[natural gas if,pulp paper and printing 17T18,NOx] : MostRecentRun</t>
  </si>
  <si>
    <t>Industrial Sector Energy Related Emissions after CCS[natural gas if,pulp paper and printing 17T18,PM10] : MostRecentRun</t>
  </si>
  <si>
    <t>Industrial Sector Energy Related Emissions after CCS[natural gas if,pulp paper and printing 17T18,PM25] : MostRecentRun</t>
  </si>
  <si>
    <t>Industrial Sector Energy Related Emissions after CCS[natural gas if,pulp paper and printing 17T18,SOx] : MostRecentRun</t>
  </si>
  <si>
    <t>Industrial Sector Energy Related Emissions after CCS[natural gas if,pulp paper and printing 17T18,BC] : MostRecentRun</t>
  </si>
  <si>
    <t>Industrial Sector Energy Related Emissions after CCS[natural gas if,pulp paper and printing 17T18,OC] : MostRecentRun</t>
  </si>
  <si>
    <t>Industrial Sector Energy Related Emissions after CCS[natural gas if,pulp paper and printing 17T18,CH4] : MostRecentRun</t>
  </si>
  <si>
    <t>Industrial Sector Energy Related Emissions after CCS[natural gas if,pulp paper and printing 17T18,N2O] : MostRecentRun</t>
  </si>
  <si>
    <t>Industrial Sector Energy Related Emissions after CCS[natural gas if,pulp paper and printing 17T18,F gases] : MostRecentRun</t>
  </si>
  <si>
    <t>Industrial Sector Energy Related Emissions after CCS[natural gas if,refined petroleum and coke 19,CO2] : MostRecentRun</t>
  </si>
  <si>
    <t>Industrial Sector Energy Related Emissions after CCS[natural gas if,refined petroleum and coke 19,VOC] : MostRecentRun</t>
  </si>
  <si>
    <t>Industrial Sector Energy Related Emissions after CCS[natural gas if,refined petroleum and coke 19,CO] : MostRecentRun</t>
  </si>
  <si>
    <t>Industrial Sector Energy Related Emissions after CCS[natural gas if,refined petroleum and coke 19,NOx] : MostRecentRun</t>
  </si>
  <si>
    <t>Industrial Sector Energy Related Emissions after CCS[natural gas if,refined petroleum and coke 19,PM10] : MostRecentRun</t>
  </si>
  <si>
    <t>Industrial Sector Energy Related Emissions after CCS[natural gas if,refined petroleum and coke 19,PM25] : MostRecentRun</t>
  </si>
  <si>
    <t>Industrial Sector Energy Related Emissions after CCS[natural gas if,refined petroleum and coke 19,SOx] : MostRecentRun</t>
  </si>
  <si>
    <t>Industrial Sector Energy Related Emissions after CCS[natural gas if,refined petroleum and coke 19,BC] : MostRecentRun</t>
  </si>
  <si>
    <t>Industrial Sector Energy Related Emissions after CCS[natural gas if,refined petroleum and coke 19,OC] : MostRecentRun</t>
  </si>
  <si>
    <t>Industrial Sector Energy Related Emissions after CCS[natural gas if,refined petroleum and coke 19,CH4] : MostRecentRun</t>
  </si>
  <si>
    <t>Industrial Sector Energy Related Emissions after CCS[natural gas if,refined petroleum and coke 19,N2O] : MostRecentRun</t>
  </si>
  <si>
    <t>Industrial Sector Energy Related Emissions after CCS[natural gas if,refined petroleum and coke 19,F gases] : MostRecentRun</t>
  </si>
  <si>
    <t>Industrial Sector Energy Related Emissions after CCS[natural gas if,chemicals 20,CO2] : MostRecentRun</t>
  </si>
  <si>
    <t>Industrial Sector Energy Related Emissions after CCS[natural gas if,chemicals 20,VOC] : MostRecentRun</t>
  </si>
  <si>
    <t>Industrial Sector Energy Related Emissions after CCS[natural gas if,chemicals 20,CO] : MostRecentRun</t>
  </si>
  <si>
    <t>Industrial Sector Energy Related Emissions after CCS[natural gas if,chemicals 20,NOx] : MostRecentRun</t>
  </si>
  <si>
    <t>Industrial Sector Energy Related Emissions after CCS[natural gas if,chemicals 20,PM10] : MostRecentRun</t>
  </si>
  <si>
    <t>Industrial Sector Energy Related Emissions after CCS[natural gas if,chemicals 20,PM25] : MostRecentRun</t>
  </si>
  <si>
    <t>Industrial Sector Energy Related Emissions after CCS[natural gas if,chemicals 20,SOx] : MostRecentRun</t>
  </si>
  <si>
    <t>Industrial Sector Energy Related Emissions after CCS[natural gas if,chemicals 20,BC] : MostRecentRun</t>
  </si>
  <si>
    <t>Industrial Sector Energy Related Emissions after CCS[natural gas if,chemicals 20,OC] : MostRecentRun</t>
  </si>
  <si>
    <t>Industrial Sector Energy Related Emissions after CCS[natural gas if,chemicals 20,CH4] : MostRecentRun</t>
  </si>
  <si>
    <t>Industrial Sector Energy Related Emissions after CCS[natural gas if,chemicals 20,N2O] : MostRecentRun</t>
  </si>
  <si>
    <t>Industrial Sector Energy Related Emissions after CCS[natural gas if,chemicals 20,F gases] : MostRecentRun</t>
  </si>
  <si>
    <t>Industrial Sector Energy Related Emissions after CCS[natural gas if,rubber and plastic products 22,CO2] : MostRecentRun</t>
  </si>
  <si>
    <t>Industrial Sector Energy Related Emissions after CCS[natural gas if,rubber and plastic products 22,VOC] : MostRecentRun</t>
  </si>
  <si>
    <t>Industrial Sector Energy Related Emissions after CCS[natural gas if,rubber and plastic products 22,CO] : MostRecentRun</t>
  </si>
  <si>
    <t>Industrial Sector Energy Related Emissions after CCS[natural gas if,rubber and plastic products 22,NOx] : MostRecentRun</t>
  </si>
  <si>
    <t>Industrial Sector Energy Related Emissions after CCS[natural gas if,rubber and plastic products 22,PM10] : MostRecentRun</t>
  </si>
  <si>
    <t>Industrial Sector Energy Related Emissions after CCS[natural gas if,rubber and plastic products 22,PM25] : MostRecentRun</t>
  </si>
  <si>
    <t>Industrial Sector Energy Related Emissions after CCS[natural gas if,rubber and plastic products 22,SOx] : MostRecentRun</t>
  </si>
  <si>
    <t>Industrial Sector Energy Related Emissions after CCS[natural gas if,rubber and plastic products 22,BC] : MostRecentRun</t>
  </si>
  <si>
    <t>Industrial Sector Energy Related Emissions after CCS[natural gas if,rubber and plastic products 22,OC] : MostRecentRun</t>
  </si>
  <si>
    <t>Industrial Sector Energy Related Emissions after CCS[natural gas if,rubber and plastic products 22,CH4] : MostRecentRun</t>
  </si>
  <si>
    <t>Industrial Sector Energy Related Emissions after CCS[natural gas if,rubber and plastic products 22,N2O] : MostRecentRun</t>
  </si>
  <si>
    <t>Industrial Sector Energy Related Emissions after CCS[natural gas if,rubber and plastic products 22,F gases] : MostRecentRun</t>
  </si>
  <si>
    <t>Industrial Sector Energy Related Emissions after CCS[natural gas if,glass and glass products 231,CO2] : MostRecentRun</t>
  </si>
  <si>
    <t>Industrial Sector Energy Related Emissions after CCS[natural gas if,glass and glass products 231,VOC] : MostRecentRun</t>
  </si>
  <si>
    <t>Industrial Sector Energy Related Emissions after CCS[natural gas if,glass and glass products 231,CO] : MostRecentRun</t>
  </si>
  <si>
    <t>Industrial Sector Energy Related Emissions after CCS[natural gas if,glass and glass products 231,NOx] : MostRecentRun</t>
  </si>
  <si>
    <t>Industrial Sector Energy Related Emissions after CCS[natural gas if,glass and glass products 231,PM10] : MostRecentRun</t>
  </si>
  <si>
    <t>Industrial Sector Energy Related Emissions after CCS[natural gas if,glass and glass products 231,PM25] : MostRecentRun</t>
  </si>
  <si>
    <t>Industrial Sector Energy Related Emissions after CCS[natural gas if,glass and glass products 231,SOx] : MostRecentRun</t>
  </si>
  <si>
    <t>Industrial Sector Energy Related Emissions after CCS[natural gas if,glass and glass products 231,BC] : MostRecentRun</t>
  </si>
  <si>
    <t>Industrial Sector Energy Related Emissions after CCS[natural gas if,glass and glass products 231,OC] : MostRecentRun</t>
  </si>
  <si>
    <t>Industrial Sector Energy Related Emissions after CCS[natural gas if,glass and glass products 231,CH4] : MostRecentRun</t>
  </si>
  <si>
    <t>Industrial Sector Energy Related Emissions after CCS[natural gas if,glass and glass products 231,N2O] : MostRecentRun</t>
  </si>
  <si>
    <t>Industrial Sector Energy Related Emissions after CCS[natural gas if,glass and glass products 231,F gases] : MostRecentRun</t>
  </si>
  <si>
    <t>Industrial Sector Energy Related Emissions after CCS[natural gas if,cement and other nonmetallic minerals 239,CO2] : MostRecentRun</t>
  </si>
  <si>
    <t>Industrial Sector Energy Related Emissions after CCS[natural gas if,cement and other nonmetallic minerals 239,VOC] : MostRecentRun</t>
  </si>
  <si>
    <t>Industrial Sector Energy Related Emissions after CCS[natural gas if,cement and other nonmetallic minerals 239,CO] : MostRecentRun</t>
  </si>
  <si>
    <t>Industrial Sector Energy Related Emissions after CCS[natural gas if,cement and other nonmetallic minerals 239,NOx] : MostRecentRun</t>
  </si>
  <si>
    <t>Industrial Sector Energy Related Emissions after CCS[natural gas if,cement and other nonmetallic minerals 239,PM10] : MostRecentRun</t>
  </si>
  <si>
    <t>Industrial Sector Energy Related Emissions after CCS[natural gas if,cement and other nonmetallic minerals 239,PM25] : MostRecentRun</t>
  </si>
  <si>
    <t>Industrial Sector Energy Related Emissions after CCS[natural gas if,cement and other nonmetallic minerals 239,SOx] : MostRecentRun</t>
  </si>
  <si>
    <t>Industrial Sector Energy Related Emissions after CCS[natural gas if,cement and other nonmetallic minerals 239,BC] : MostRecentRun</t>
  </si>
  <si>
    <t>Industrial Sector Energy Related Emissions after CCS[natural gas if,cement and other nonmetallic minerals 239,OC] : MostRecentRun</t>
  </si>
  <si>
    <t>Industrial Sector Energy Related Emissions after CCS[natural gas if,cement and other nonmetallic minerals 239,CH4] : MostRecentRun</t>
  </si>
  <si>
    <t>Industrial Sector Energy Related Emissions after CCS[natural gas if,cement and other nonmetallic minerals 239,N2O] : MostRecentRun</t>
  </si>
  <si>
    <t>Industrial Sector Energy Related Emissions after CCS[natural gas if,cement and other nonmetallic minerals 239,F gases] : MostRecentRun</t>
  </si>
  <si>
    <t>Industrial Sector Energy Related Emissions after CCS[natural gas if,iron and steel 241,CO2] : MostRecentRun</t>
  </si>
  <si>
    <t>Industrial Sector Energy Related Emissions after CCS[natural gas if,iron and steel 241,VOC] : MostRecentRun</t>
  </si>
  <si>
    <t>Industrial Sector Energy Related Emissions after CCS[natural gas if,iron and steel 241,CO] : MostRecentRun</t>
  </si>
  <si>
    <t>Industrial Sector Energy Related Emissions after CCS[natural gas if,iron and steel 241,NOx] : MostRecentRun</t>
  </si>
  <si>
    <t>Industrial Sector Energy Related Emissions after CCS[natural gas if,iron and steel 241,PM10] : MostRecentRun</t>
  </si>
  <si>
    <t>Industrial Sector Energy Related Emissions after CCS[natural gas if,iron and steel 241,PM25] : MostRecentRun</t>
  </si>
  <si>
    <t>Industrial Sector Energy Related Emissions after CCS[natural gas if,iron and steel 241,SOx] : MostRecentRun</t>
  </si>
  <si>
    <t>Industrial Sector Energy Related Emissions after CCS[natural gas if,iron and steel 241,BC] : MostRecentRun</t>
  </si>
  <si>
    <t>Industrial Sector Energy Related Emissions after CCS[natural gas if,iron and steel 241,OC] : MostRecentRun</t>
  </si>
  <si>
    <t>Industrial Sector Energy Related Emissions after CCS[natural gas if,iron and steel 241,CH4] : MostRecentRun</t>
  </si>
  <si>
    <t>Industrial Sector Energy Related Emissions after CCS[natural gas if,iron and steel 241,N2O] : MostRecentRun</t>
  </si>
  <si>
    <t>Industrial Sector Energy Related Emissions after CCS[natural gas if,iron and steel 241,F gases] : MostRecentRun</t>
  </si>
  <si>
    <t>Industrial Sector Energy Related Emissions after CCS[natural gas if,other metals 242,CO2] : MostRecentRun</t>
  </si>
  <si>
    <t>Industrial Sector Energy Related Emissions after CCS[natural gas if,other metals 242,VOC] : MostRecentRun</t>
  </si>
  <si>
    <t>Industrial Sector Energy Related Emissions after CCS[natural gas if,other metals 242,CO] : MostRecentRun</t>
  </si>
  <si>
    <t>Industrial Sector Energy Related Emissions after CCS[natural gas if,other metals 242,NOx] : MostRecentRun</t>
  </si>
  <si>
    <t>Industrial Sector Energy Related Emissions after CCS[natural gas if,other metals 242,PM10] : MostRecentRun</t>
  </si>
  <si>
    <t>Industrial Sector Energy Related Emissions after CCS[natural gas if,other metals 242,PM25] : MostRecentRun</t>
  </si>
  <si>
    <t>Industrial Sector Energy Related Emissions after CCS[natural gas if,other metals 242,SOx] : MostRecentRun</t>
  </si>
  <si>
    <t>Industrial Sector Energy Related Emissions after CCS[natural gas if,other metals 242,BC] : MostRecentRun</t>
  </si>
  <si>
    <t>Industrial Sector Energy Related Emissions after CCS[natural gas if,other metals 242,OC] : MostRecentRun</t>
  </si>
  <si>
    <t>Industrial Sector Energy Related Emissions after CCS[natural gas if,other metals 242,CH4] : MostRecentRun</t>
  </si>
  <si>
    <t>Industrial Sector Energy Related Emissions after CCS[natural gas if,other metals 242,N2O] : MostRecentRun</t>
  </si>
  <si>
    <t>Industrial Sector Energy Related Emissions after CCS[natural gas if,other metals 242,F gases] : MostRecentRun</t>
  </si>
  <si>
    <t>Industrial Sector Energy Related Emissions after CCS[natural gas if,metal products except machinery and vehicles 25,CO2] : MostRecentRun</t>
  </si>
  <si>
    <t>Industrial Sector Energy Related Emissions after CCS[natural gas if,metal products except machinery and vehicles 25,VOC] : MostRecentRun</t>
  </si>
  <si>
    <t>Industrial Sector Energy Related Emissions after CCS[natural gas if,metal products except machinery and vehicles 25,CO] : MostRecentRun</t>
  </si>
  <si>
    <t>Industrial Sector Energy Related Emissions after CCS[natural gas if,metal products except machinery and vehicles 25,NOx] : MostRecentRun</t>
  </si>
  <si>
    <t>Industrial Sector Energy Related Emissions after CCS[natural gas if,metal products except machinery and vehicles 25,PM10] : MostRecentRun</t>
  </si>
  <si>
    <t>Industrial Sector Energy Related Emissions after CCS[natural gas if,metal products except machinery and vehicles 25,PM25] : MostRecentRun</t>
  </si>
  <si>
    <t>Industrial Sector Energy Related Emissions after CCS[natural gas if,metal products except machinery and vehicles 25,SOx] : MostRecentRun</t>
  </si>
  <si>
    <t>Industrial Sector Energy Related Emissions after CCS[natural gas if,metal products except machinery and vehicles 25,BC] : MostRecentRun</t>
  </si>
  <si>
    <t>Industrial Sector Energy Related Emissions after CCS[natural gas if,metal products except machinery and vehicles 25,OC] : MostRecentRun</t>
  </si>
  <si>
    <t>Industrial Sector Energy Related Emissions after CCS[natural gas if,metal products except machinery and vehicles 25,CH4] : MostRecentRun</t>
  </si>
  <si>
    <t>Industrial Sector Energy Related Emissions after CCS[natural gas if,metal products except machinery and vehicles 25,N2O] : MostRecentRun</t>
  </si>
  <si>
    <t>Industrial Sector Energy Related Emissions after CCS[natural gas if,metal products except machinery and vehicles 25,F gases] : MostRecentRun</t>
  </si>
  <si>
    <t>Industrial Sector Energy Related Emissions after CCS[natural gas if,computers and electronics 26,CO2] : MostRecentRun</t>
  </si>
  <si>
    <t>Industrial Sector Energy Related Emissions after CCS[natural gas if,computers and electronics 26,VOC] : MostRecentRun</t>
  </si>
  <si>
    <t>Industrial Sector Energy Related Emissions after CCS[natural gas if,computers and electronics 26,CO] : MostRecentRun</t>
  </si>
  <si>
    <t>Industrial Sector Energy Related Emissions after CCS[natural gas if,computers and electronics 26,NOx] : MostRecentRun</t>
  </si>
  <si>
    <t>Industrial Sector Energy Related Emissions after CCS[natural gas if,computers and electronics 26,PM10] : MostRecentRun</t>
  </si>
  <si>
    <t>Industrial Sector Energy Related Emissions after CCS[natural gas if,computers and electronics 26,PM25] : MostRecentRun</t>
  </si>
  <si>
    <t>Industrial Sector Energy Related Emissions after CCS[natural gas if,computers and electronics 26,SOx] : MostRecentRun</t>
  </si>
  <si>
    <t>Industrial Sector Energy Related Emissions after CCS[natural gas if,computers and electronics 26,BC] : MostRecentRun</t>
  </si>
  <si>
    <t>Industrial Sector Energy Related Emissions after CCS[natural gas if,computers and electronics 26,OC] : MostRecentRun</t>
  </si>
  <si>
    <t>Industrial Sector Energy Related Emissions after CCS[natural gas if,computers and electronics 26,CH4] : MostRecentRun</t>
  </si>
  <si>
    <t>Industrial Sector Energy Related Emissions after CCS[natural gas if,computers and electronics 26,N2O] : MostRecentRun</t>
  </si>
  <si>
    <t>Industrial Sector Energy Related Emissions after CCS[natural gas if,computers and electronics 26,F gases] : MostRecentRun</t>
  </si>
  <si>
    <t>Industrial Sector Energy Related Emissions after CCS[natural gas if,appliances and electrical equipment 27,CO2] : MostRecentRun</t>
  </si>
  <si>
    <t>Industrial Sector Energy Related Emissions after CCS[natural gas if,appliances and electrical equipment 27,VOC] : MostRecentRun</t>
  </si>
  <si>
    <t>Industrial Sector Energy Related Emissions after CCS[natural gas if,appliances and electrical equipment 27,CO] : MostRecentRun</t>
  </si>
  <si>
    <t>Industrial Sector Energy Related Emissions after CCS[natural gas if,appliances and electrical equipment 27,NOx] : MostRecentRun</t>
  </si>
  <si>
    <t>Industrial Sector Energy Related Emissions after CCS[natural gas if,appliances and electrical equipment 27,PM10] : MostRecentRun</t>
  </si>
  <si>
    <t>Industrial Sector Energy Related Emissions after CCS[natural gas if,appliances and electrical equipment 27,PM25] : MostRecentRun</t>
  </si>
  <si>
    <t>Industrial Sector Energy Related Emissions after CCS[natural gas if,appliances and electrical equipment 27,SOx] : MostRecentRun</t>
  </si>
  <si>
    <t>Industrial Sector Energy Related Emissions after CCS[natural gas if,appliances and electrical equipment 27,BC] : MostRecentRun</t>
  </si>
  <si>
    <t>Industrial Sector Energy Related Emissions after CCS[natural gas if,appliances and electrical equipment 27,OC] : MostRecentRun</t>
  </si>
  <si>
    <t>Industrial Sector Energy Related Emissions after CCS[natural gas if,appliances and electrical equipment 27,CH4] : MostRecentRun</t>
  </si>
  <si>
    <t>Industrial Sector Energy Related Emissions after CCS[natural gas if,appliances and electrical equipment 27,N2O] : MostRecentRun</t>
  </si>
  <si>
    <t>Industrial Sector Energy Related Emissions after CCS[natural gas if,appliances and electrical equipment 27,F gases] : MostRecentRun</t>
  </si>
  <si>
    <t>Industrial Sector Energy Related Emissions after CCS[natural gas if,other machinery 28,CO2] : MostRecentRun</t>
  </si>
  <si>
    <t>Industrial Sector Energy Related Emissions after CCS[natural gas if,other machinery 28,VOC] : MostRecentRun</t>
  </si>
  <si>
    <t>Industrial Sector Energy Related Emissions after CCS[natural gas if,other machinery 28,CO] : MostRecentRun</t>
  </si>
  <si>
    <t>Industrial Sector Energy Related Emissions after CCS[natural gas if,other machinery 28,NOx] : MostRecentRun</t>
  </si>
  <si>
    <t>Industrial Sector Energy Related Emissions after CCS[natural gas if,other machinery 28,PM10] : MostRecentRun</t>
  </si>
  <si>
    <t>Industrial Sector Energy Related Emissions after CCS[natural gas if,other machinery 28,PM25] : MostRecentRun</t>
  </si>
  <si>
    <t>Industrial Sector Energy Related Emissions after CCS[natural gas if,other machinery 28,SOx] : MostRecentRun</t>
  </si>
  <si>
    <t>Industrial Sector Energy Related Emissions after CCS[natural gas if,other machinery 28,BC] : MostRecentRun</t>
  </si>
  <si>
    <t>Industrial Sector Energy Related Emissions after CCS[natural gas if,other machinery 28,OC] : MostRecentRun</t>
  </si>
  <si>
    <t>Industrial Sector Energy Related Emissions after CCS[natural gas if,other machinery 28,CH4] : MostRecentRun</t>
  </si>
  <si>
    <t>Industrial Sector Energy Related Emissions after CCS[natural gas if,other machinery 28,N2O] : MostRecentRun</t>
  </si>
  <si>
    <t>Industrial Sector Energy Related Emissions after CCS[natural gas if,other machinery 28,F gases] : MostRecentRun</t>
  </si>
  <si>
    <t>Industrial Sector Energy Related Emissions after CCS[natural gas if,road vehicles 29,CO2] : MostRecentRun</t>
  </si>
  <si>
    <t>Industrial Sector Energy Related Emissions after CCS[natural gas if,road vehicles 29,VOC] : MostRecentRun</t>
  </si>
  <si>
    <t>Industrial Sector Energy Related Emissions after CCS[natural gas if,road vehicles 29,CO] : MostRecentRun</t>
  </si>
  <si>
    <t>Industrial Sector Energy Related Emissions after CCS[natural gas if,road vehicles 29,NOx] : MostRecentRun</t>
  </si>
  <si>
    <t>Industrial Sector Energy Related Emissions after CCS[natural gas if,road vehicles 29,PM10] : MostRecentRun</t>
  </si>
  <si>
    <t>Industrial Sector Energy Related Emissions after CCS[natural gas if,road vehicles 29,PM25] : MostRecentRun</t>
  </si>
  <si>
    <t>Industrial Sector Energy Related Emissions after CCS[natural gas if,road vehicles 29,SOx] : MostRecentRun</t>
  </si>
  <si>
    <t>Industrial Sector Energy Related Emissions after CCS[natural gas if,road vehicles 29,BC] : MostRecentRun</t>
  </si>
  <si>
    <t>Industrial Sector Energy Related Emissions after CCS[natural gas if,road vehicles 29,OC] : MostRecentRun</t>
  </si>
  <si>
    <t>Industrial Sector Energy Related Emissions after CCS[natural gas if,road vehicles 29,CH4] : MostRecentRun</t>
  </si>
  <si>
    <t>Industrial Sector Energy Related Emissions after CCS[natural gas if,road vehicles 29,N2O] : MostRecentRun</t>
  </si>
  <si>
    <t>Industrial Sector Energy Related Emissions after CCS[natural gas if,road vehicles 29,F gases] : MostRecentRun</t>
  </si>
  <si>
    <t>Industrial Sector Energy Related Emissions after CCS[natural gas if,nonroad vehicles 30,CO2] : MostRecentRun</t>
  </si>
  <si>
    <t>Industrial Sector Energy Related Emissions after CCS[natural gas if,nonroad vehicles 30,VOC] : MostRecentRun</t>
  </si>
  <si>
    <t>Industrial Sector Energy Related Emissions after CCS[natural gas if,nonroad vehicles 30,CO] : MostRecentRun</t>
  </si>
  <si>
    <t>Industrial Sector Energy Related Emissions after CCS[natural gas if,nonroad vehicles 30,NOx] : MostRecentRun</t>
  </si>
  <si>
    <t>Industrial Sector Energy Related Emissions after CCS[natural gas if,nonroad vehicles 30,PM10] : MostRecentRun</t>
  </si>
  <si>
    <t>Industrial Sector Energy Related Emissions after CCS[natural gas if,nonroad vehicles 30,PM25] : MostRecentRun</t>
  </si>
  <si>
    <t>Industrial Sector Energy Related Emissions after CCS[natural gas if,nonroad vehicles 30,SOx] : MostRecentRun</t>
  </si>
  <si>
    <t>Industrial Sector Energy Related Emissions after CCS[natural gas if,nonroad vehicles 30,BC] : MostRecentRun</t>
  </si>
  <si>
    <t>Industrial Sector Energy Related Emissions after CCS[natural gas if,nonroad vehicles 30,OC] : MostRecentRun</t>
  </si>
  <si>
    <t>Industrial Sector Energy Related Emissions after CCS[natural gas if,nonroad vehicles 30,CH4] : MostRecentRun</t>
  </si>
  <si>
    <t>Industrial Sector Energy Related Emissions after CCS[natural gas if,nonroad vehicles 30,N2O] : MostRecentRun</t>
  </si>
  <si>
    <t>Industrial Sector Energy Related Emissions after CCS[natural gas if,nonroad vehicles 30,F gases] : MostRecentRun</t>
  </si>
  <si>
    <t>Industrial Sector Energy Related Emissions after CCS[natural gas if,other manufacturing 31T33,CO2] : MostRecentRun</t>
  </si>
  <si>
    <t>Industrial Sector Energy Related Emissions after CCS[natural gas if,other manufacturing 31T33,VOC] : MostRecentRun</t>
  </si>
  <si>
    <t>Industrial Sector Energy Related Emissions after CCS[natural gas if,other manufacturing 31T33,CO] : MostRecentRun</t>
  </si>
  <si>
    <t>Industrial Sector Energy Related Emissions after CCS[natural gas if,other manufacturing 31T33,NOx] : MostRecentRun</t>
  </si>
  <si>
    <t>Industrial Sector Energy Related Emissions after CCS[natural gas if,other manufacturing 31T33,PM10] : MostRecentRun</t>
  </si>
  <si>
    <t>Industrial Sector Energy Related Emissions after CCS[natural gas if,other manufacturing 31T33,PM25] : MostRecentRun</t>
  </si>
  <si>
    <t>Industrial Sector Energy Related Emissions after CCS[natural gas if,other manufacturing 31T33,SOx] : MostRecentRun</t>
  </si>
  <si>
    <t>Industrial Sector Energy Related Emissions after CCS[natural gas if,other manufacturing 31T33,BC] : MostRecentRun</t>
  </si>
  <si>
    <t>Industrial Sector Energy Related Emissions after CCS[natural gas if,other manufacturing 31T33,OC] : MostRecentRun</t>
  </si>
  <si>
    <t>Industrial Sector Energy Related Emissions after CCS[natural gas if,other manufacturing 31T33,CH4] : MostRecentRun</t>
  </si>
  <si>
    <t>Industrial Sector Energy Related Emissions after CCS[natural gas if,other manufacturing 31T33,N2O] : MostRecentRun</t>
  </si>
  <si>
    <t>Industrial Sector Energy Related Emissions after CCS[natural gas if,other manufacturing 31T33,F gases] : MostRecentRun</t>
  </si>
  <si>
    <t>Industrial Sector Energy Related Emissions after CCS[natural gas if,energy pipelines and gas processing 352T353,CO2] : MostRecentRun</t>
  </si>
  <si>
    <t>Industrial Sector Energy Related Emissions after CCS[natural gas if,energy pipelines and gas processing 352T353,VOC] : MostRecentRun</t>
  </si>
  <si>
    <t>Industrial Sector Energy Related Emissions after CCS[natural gas if,energy pipelines and gas processing 352T353,CO] : MostRecentRun</t>
  </si>
  <si>
    <t>Industrial Sector Energy Related Emissions after CCS[natural gas if,energy pipelines and gas processing 352T353,NOx] : MostRecentRun</t>
  </si>
  <si>
    <t>Industrial Sector Energy Related Emissions after CCS[natural gas if,energy pipelines and gas processing 352T353,PM10] : MostRecentRun</t>
  </si>
  <si>
    <t>Industrial Sector Energy Related Emissions after CCS[natural gas if,energy pipelines and gas processing 352T353,PM25] : MostRecentRun</t>
  </si>
  <si>
    <t>Industrial Sector Energy Related Emissions after CCS[natural gas if,energy pipelines and gas processing 352T353,SOx] : MostRecentRun</t>
  </si>
  <si>
    <t>Industrial Sector Energy Related Emissions after CCS[natural gas if,energy pipelines and gas processing 352T353,BC] : MostRecentRun</t>
  </si>
  <si>
    <t>Industrial Sector Energy Related Emissions after CCS[natural gas if,energy pipelines and gas processing 352T353,OC] : MostRecentRun</t>
  </si>
  <si>
    <t>Industrial Sector Energy Related Emissions after CCS[natural gas if,energy pipelines and gas processing 352T353,CH4] : MostRecentRun</t>
  </si>
  <si>
    <t>Industrial Sector Energy Related Emissions after CCS[natural gas if,energy pipelines and gas processing 352T353,N2O] : MostRecentRun</t>
  </si>
  <si>
    <t>Industrial Sector Energy Related Emissions after CCS[natural gas if,energy pipelines and gas processing 352T353,F gases] : MostRecentRun</t>
  </si>
  <si>
    <t>Industrial Sector Energy Related Emissions after CCS[natural gas if,water and waste 36T39,CO2] : MostRecentRun</t>
  </si>
  <si>
    <t>Industrial Sector Energy Related Emissions after CCS[natural gas if,water and waste 36T39,VOC] : MostRecentRun</t>
  </si>
  <si>
    <t>Industrial Sector Energy Related Emissions after CCS[natural gas if,water and waste 36T39,CO] : MostRecentRun</t>
  </si>
  <si>
    <t>Industrial Sector Energy Related Emissions after CCS[natural gas if,water and waste 36T39,NOx] : MostRecentRun</t>
  </si>
  <si>
    <t>Industrial Sector Energy Related Emissions after CCS[natural gas if,water and waste 36T39,PM10] : MostRecentRun</t>
  </si>
  <si>
    <t>Industrial Sector Energy Related Emissions after CCS[natural gas if,water and waste 36T39,PM25] : MostRecentRun</t>
  </si>
  <si>
    <t>Industrial Sector Energy Related Emissions after CCS[natural gas if,water and waste 36T39,SOx] : MostRecentRun</t>
  </si>
  <si>
    <t>Industrial Sector Energy Related Emissions after CCS[natural gas if,water and waste 36T39,BC] : MostRecentRun</t>
  </si>
  <si>
    <t>Industrial Sector Energy Related Emissions after CCS[natural gas if,water and waste 36T39,OC] : MostRecentRun</t>
  </si>
  <si>
    <t>Industrial Sector Energy Related Emissions after CCS[natural gas if,water and waste 36T39,CH4] : MostRecentRun</t>
  </si>
  <si>
    <t>Industrial Sector Energy Related Emissions after CCS[natural gas if,water and waste 36T39,N2O] : MostRecentRun</t>
  </si>
  <si>
    <t>Industrial Sector Energy Related Emissions after CCS[natural gas if,water and waste 36T39,F gases] : MostRecentRun</t>
  </si>
  <si>
    <t>Industrial Sector Energy Related Emissions after CCS[natural gas if,construction 41T43,CO2] : MostRecentRun</t>
  </si>
  <si>
    <t>Industrial Sector Energy Related Emissions after CCS[natural gas if,construction 41T43,VOC] : MostRecentRun</t>
  </si>
  <si>
    <t>Industrial Sector Energy Related Emissions after CCS[natural gas if,construction 41T43,CO] : MostRecentRun</t>
  </si>
  <si>
    <t>Industrial Sector Energy Related Emissions after CCS[natural gas if,construction 41T43,NOx] : MostRecentRun</t>
  </si>
  <si>
    <t>Industrial Sector Energy Related Emissions after CCS[natural gas if,construction 41T43,PM10] : MostRecentRun</t>
  </si>
  <si>
    <t>Industrial Sector Energy Related Emissions after CCS[natural gas if,construction 41T43,PM25] : MostRecentRun</t>
  </si>
  <si>
    <t>Industrial Sector Energy Related Emissions after CCS[natural gas if,construction 41T43,SOx] : MostRecentRun</t>
  </si>
  <si>
    <t>Industrial Sector Energy Related Emissions after CCS[natural gas if,construction 41T43,BC] : MostRecentRun</t>
  </si>
  <si>
    <t>Industrial Sector Energy Related Emissions after CCS[natural gas if,construction 41T43,OC] : MostRecentRun</t>
  </si>
  <si>
    <t>Industrial Sector Energy Related Emissions after CCS[natural gas if,construction 41T43,CH4] : MostRecentRun</t>
  </si>
  <si>
    <t>Industrial Sector Energy Related Emissions after CCS[natural gas if,construction 41T43,N2O] : MostRecentRun</t>
  </si>
  <si>
    <t>Industrial Sector Energy Related Emissions after CCS[natural gas if,construction 41T43,F gases] : MostRecentRun</t>
  </si>
  <si>
    <t>Industrial Sector Energy Related Emissions after CCS[biomass if,agriculture and forestry 01T03,CO2] : MostRecentRun</t>
  </si>
  <si>
    <t>Industrial Sector Energy Related Emissions after CCS[biomass if,agriculture and forestry 01T03,VOC] : MostRecentRun</t>
  </si>
  <si>
    <t>Industrial Sector Energy Related Emissions after CCS[biomass if,agriculture and forestry 01T03,CO] : MostRecentRun</t>
  </si>
  <si>
    <t>Industrial Sector Energy Related Emissions after CCS[biomass if,agriculture and forestry 01T03,NOx] : MostRecentRun</t>
  </si>
  <si>
    <t>Industrial Sector Energy Related Emissions after CCS[biomass if,agriculture and forestry 01T03,PM10] : MostRecentRun</t>
  </si>
  <si>
    <t>Industrial Sector Energy Related Emissions after CCS[biomass if,agriculture and forestry 01T03,PM25] : MostRecentRun</t>
  </si>
  <si>
    <t>Industrial Sector Energy Related Emissions after CCS[biomass if,agriculture and forestry 01T03,SOx] : MostRecentRun</t>
  </si>
  <si>
    <t>Industrial Sector Energy Related Emissions after CCS[biomass if,agriculture and forestry 01T03,BC] : MostRecentRun</t>
  </si>
  <si>
    <t>Industrial Sector Energy Related Emissions after CCS[biomass if,agriculture and forestry 01T03,OC] : MostRecentRun</t>
  </si>
  <si>
    <t>Industrial Sector Energy Related Emissions after CCS[biomass if,agriculture and forestry 01T03,CH4] : MostRecentRun</t>
  </si>
  <si>
    <t>Industrial Sector Energy Related Emissions after CCS[biomass if,agriculture and forestry 01T03,N2O] : MostRecentRun</t>
  </si>
  <si>
    <t>Industrial Sector Energy Related Emissions after CCS[biomass if,agriculture and forestry 01T03,F gases] : MostRecentRun</t>
  </si>
  <si>
    <t>Industrial Sector Energy Related Emissions after CCS[biomass if,coal mining 05,CO2] : MostRecentRun</t>
  </si>
  <si>
    <t>Industrial Sector Energy Related Emissions after CCS[biomass if,coal mining 05,VOC] : MostRecentRun</t>
  </si>
  <si>
    <t>Industrial Sector Energy Related Emissions after CCS[biomass if,coal mining 05,CO] : MostRecentRun</t>
  </si>
  <si>
    <t>Industrial Sector Energy Related Emissions after CCS[biomass if,coal mining 05,NOx] : MostRecentRun</t>
  </si>
  <si>
    <t>Industrial Sector Energy Related Emissions after CCS[biomass if,coal mining 05,PM10] : MostRecentRun</t>
  </si>
  <si>
    <t>Industrial Sector Energy Related Emissions after CCS[biomass if,coal mining 05,PM25] : MostRecentRun</t>
  </si>
  <si>
    <t>Industrial Sector Energy Related Emissions after CCS[biomass if,coal mining 05,SOx] : MostRecentRun</t>
  </si>
  <si>
    <t>Industrial Sector Energy Related Emissions after CCS[biomass if,coal mining 05,BC] : MostRecentRun</t>
  </si>
  <si>
    <t>Industrial Sector Energy Related Emissions after CCS[biomass if,coal mining 05,OC] : MostRecentRun</t>
  </si>
  <si>
    <t>Industrial Sector Energy Related Emissions after CCS[biomass if,coal mining 05,CH4] : MostRecentRun</t>
  </si>
  <si>
    <t>Industrial Sector Energy Related Emissions after CCS[biomass if,coal mining 05,N2O] : MostRecentRun</t>
  </si>
  <si>
    <t>Industrial Sector Energy Related Emissions after CCS[biomass if,coal mining 05,F gases] : MostRecentRun</t>
  </si>
  <si>
    <t>Industrial Sector Energy Related Emissions after CCS[biomass if,oil and gas extraction 06,CO2] : MostRecentRun</t>
  </si>
  <si>
    <t>Industrial Sector Energy Related Emissions after CCS[biomass if,oil and gas extraction 06,VOC] : MostRecentRun</t>
  </si>
  <si>
    <t>Industrial Sector Energy Related Emissions after CCS[biomass if,oil and gas extraction 06,CO] : MostRecentRun</t>
  </si>
  <si>
    <t>Industrial Sector Energy Related Emissions after CCS[biomass if,oil and gas extraction 06,NOx] : MostRecentRun</t>
  </si>
  <si>
    <t>Industrial Sector Energy Related Emissions after CCS[biomass if,oil and gas extraction 06,PM10] : MostRecentRun</t>
  </si>
  <si>
    <t>Industrial Sector Energy Related Emissions after CCS[biomass if,oil and gas extraction 06,PM25] : MostRecentRun</t>
  </si>
  <si>
    <t>Industrial Sector Energy Related Emissions after CCS[biomass if,oil and gas extraction 06,SOx] : MostRecentRun</t>
  </si>
  <si>
    <t>Industrial Sector Energy Related Emissions after CCS[biomass if,oil and gas extraction 06,BC] : MostRecentRun</t>
  </si>
  <si>
    <t>Industrial Sector Energy Related Emissions after CCS[biomass if,oil and gas extraction 06,OC] : MostRecentRun</t>
  </si>
  <si>
    <t>Industrial Sector Energy Related Emissions after CCS[biomass if,oil and gas extraction 06,CH4] : MostRecentRun</t>
  </si>
  <si>
    <t>Industrial Sector Energy Related Emissions after CCS[biomass if,oil and gas extraction 06,N2O] : MostRecentRun</t>
  </si>
  <si>
    <t>Industrial Sector Energy Related Emissions after CCS[biomass if,oil and gas extraction 06,F gases] : MostRecentRun</t>
  </si>
  <si>
    <t>Industrial Sector Energy Related Emissions after CCS[biomass if,other mining and quarrying 07T08,CO2] : MostRecentRun</t>
  </si>
  <si>
    <t>Industrial Sector Energy Related Emissions after CCS[biomass if,other mining and quarrying 07T08,VOC] : MostRecentRun</t>
  </si>
  <si>
    <t>Industrial Sector Energy Related Emissions after CCS[biomass if,other mining and quarrying 07T08,CO] : MostRecentRun</t>
  </si>
  <si>
    <t>Industrial Sector Energy Related Emissions after CCS[biomass if,other mining and quarrying 07T08,NOx] : MostRecentRun</t>
  </si>
  <si>
    <t>Industrial Sector Energy Related Emissions after CCS[biomass if,other mining and quarrying 07T08,PM10] : MostRecentRun</t>
  </si>
  <si>
    <t>Industrial Sector Energy Related Emissions after CCS[biomass if,other mining and quarrying 07T08,PM25] : MostRecentRun</t>
  </si>
  <si>
    <t>Industrial Sector Energy Related Emissions after CCS[biomass if,other mining and quarrying 07T08,SOx] : MostRecentRun</t>
  </si>
  <si>
    <t>Industrial Sector Energy Related Emissions after CCS[biomass if,other mining and quarrying 07T08,BC] : MostRecentRun</t>
  </si>
  <si>
    <t>Industrial Sector Energy Related Emissions after CCS[biomass if,other mining and quarrying 07T08,OC] : MostRecentRun</t>
  </si>
  <si>
    <t>Industrial Sector Energy Related Emissions after CCS[biomass if,other mining and quarrying 07T08,CH4] : MostRecentRun</t>
  </si>
  <si>
    <t>Industrial Sector Energy Related Emissions after CCS[biomass if,other mining and quarrying 07T08,N2O] : MostRecentRun</t>
  </si>
  <si>
    <t>Industrial Sector Energy Related Emissions after CCS[biomass if,other mining and quarrying 07T08,F gases] : MostRecentRun</t>
  </si>
  <si>
    <t>Industrial Sector Energy Related Emissions after CCS[biomass if,food beverage and tobacco 10T12,CO2] : MostRecentRun</t>
  </si>
  <si>
    <t>Industrial Sector Energy Related Emissions after CCS[biomass if,food beverage and tobacco 10T12,VOC] : MostRecentRun</t>
  </si>
  <si>
    <t>Industrial Sector Energy Related Emissions after CCS[biomass if,food beverage and tobacco 10T12,CO] : MostRecentRun</t>
  </si>
  <si>
    <t>Industrial Sector Energy Related Emissions after CCS[biomass if,food beverage and tobacco 10T12,NOx] : MostRecentRun</t>
  </si>
  <si>
    <t>Industrial Sector Energy Related Emissions after CCS[biomass if,food beverage and tobacco 10T12,PM10] : MostRecentRun</t>
  </si>
  <si>
    <t>Industrial Sector Energy Related Emissions after CCS[biomass if,food beverage and tobacco 10T12,PM25] : MostRecentRun</t>
  </si>
  <si>
    <t>Industrial Sector Energy Related Emissions after CCS[biomass if,food beverage and tobacco 10T12,SOx] : MostRecentRun</t>
  </si>
  <si>
    <t>Industrial Sector Energy Related Emissions after CCS[biomass if,food beverage and tobacco 10T12,BC] : MostRecentRun</t>
  </si>
  <si>
    <t>Industrial Sector Energy Related Emissions after CCS[biomass if,food beverage and tobacco 10T12,OC] : MostRecentRun</t>
  </si>
  <si>
    <t>Industrial Sector Energy Related Emissions after CCS[biomass if,food beverage and tobacco 10T12,CH4] : MostRecentRun</t>
  </si>
  <si>
    <t>Industrial Sector Energy Related Emissions after CCS[biomass if,food beverage and tobacco 10T12,N2O] : MostRecentRun</t>
  </si>
  <si>
    <t>Industrial Sector Energy Related Emissions after CCS[biomass if,food beverage and tobacco 10T12,F gases] : MostRecentRun</t>
  </si>
  <si>
    <t>Industrial Sector Energy Related Emissions after CCS[biomass if,textiles apparel and leather 13T15,CO2] : MostRecentRun</t>
  </si>
  <si>
    <t>Industrial Sector Energy Related Emissions after CCS[biomass if,textiles apparel and leather 13T15,VOC] : MostRecentRun</t>
  </si>
  <si>
    <t>Industrial Sector Energy Related Emissions after CCS[biomass if,textiles apparel and leather 13T15,CO] : MostRecentRun</t>
  </si>
  <si>
    <t>Industrial Sector Energy Related Emissions after CCS[biomass if,textiles apparel and leather 13T15,NOx] : MostRecentRun</t>
  </si>
  <si>
    <t>Industrial Sector Energy Related Emissions after CCS[biomass if,textiles apparel and leather 13T15,PM10] : MostRecentRun</t>
  </si>
  <si>
    <t>Industrial Sector Energy Related Emissions after CCS[biomass if,textiles apparel and leather 13T15,PM25] : MostRecentRun</t>
  </si>
  <si>
    <t>Industrial Sector Energy Related Emissions after CCS[biomass if,textiles apparel and leather 13T15,SOx] : MostRecentRun</t>
  </si>
  <si>
    <t>Industrial Sector Energy Related Emissions after CCS[biomass if,textiles apparel and leather 13T15,BC] : MostRecentRun</t>
  </si>
  <si>
    <t>Industrial Sector Energy Related Emissions after CCS[biomass if,textiles apparel and leather 13T15,OC] : MostRecentRun</t>
  </si>
  <si>
    <t>Industrial Sector Energy Related Emissions after CCS[biomass if,textiles apparel and leather 13T15,CH4] : MostRecentRun</t>
  </si>
  <si>
    <t>Industrial Sector Energy Related Emissions after CCS[biomass if,textiles apparel and leather 13T15,N2O] : MostRecentRun</t>
  </si>
  <si>
    <t>Industrial Sector Energy Related Emissions after CCS[biomass if,textiles apparel and leather 13T15,F gases] : MostRecentRun</t>
  </si>
  <si>
    <t>Industrial Sector Energy Related Emissions after CCS[biomass if,wood products 16,CO2] : MostRecentRun</t>
  </si>
  <si>
    <t>Industrial Sector Energy Related Emissions after CCS[biomass if,wood products 16,VOC] : MostRecentRun</t>
  </si>
  <si>
    <t>Industrial Sector Energy Related Emissions after CCS[biomass if,wood products 16,CO] : MostRecentRun</t>
  </si>
  <si>
    <t>Industrial Sector Energy Related Emissions after CCS[biomass if,wood products 16,NOx] : MostRecentRun</t>
  </si>
  <si>
    <t>Industrial Sector Energy Related Emissions after CCS[biomass if,wood products 16,PM10] : MostRecentRun</t>
  </si>
  <si>
    <t>Industrial Sector Energy Related Emissions after CCS[biomass if,wood products 16,PM25] : MostRecentRun</t>
  </si>
  <si>
    <t>Industrial Sector Energy Related Emissions after CCS[biomass if,wood products 16,SOx] : MostRecentRun</t>
  </si>
  <si>
    <t>Industrial Sector Energy Related Emissions after CCS[biomass if,wood products 16,BC] : MostRecentRun</t>
  </si>
  <si>
    <t>Industrial Sector Energy Related Emissions after CCS[biomass if,wood products 16,OC] : MostRecentRun</t>
  </si>
  <si>
    <t>Industrial Sector Energy Related Emissions after CCS[biomass if,wood products 16,CH4] : MostRecentRun</t>
  </si>
  <si>
    <t>Industrial Sector Energy Related Emissions after CCS[biomass if,wood products 16,N2O] : MostRecentRun</t>
  </si>
  <si>
    <t>Industrial Sector Energy Related Emissions after CCS[biomass if,wood products 16,F gases] : MostRecentRun</t>
  </si>
  <si>
    <t>Industrial Sector Energy Related Emissions after CCS[biomass if,pulp paper and printing 17T18,CO2] : MostRecentRun</t>
  </si>
  <si>
    <t>Industrial Sector Energy Related Emissions after CCS[biomass if,pulp paper and printing 17T18,VOC] : MostRecentRun</t>
  </si>
  <si>
    <t>Industrial Sector Energy Related Emissions after CCS[biomass if,pulp paper and printing 17T18,CO] : MostRecentRun</t>
  </si>
  <si>
    <t>Industrial Sector Energy Related Emissions after CCS[biomass if,pulp paper and printing 17T18,NOx] : MostRecentRun</t>
  </si>
  <si>
    <t>Industrial Sector Energy Related Emissions after CCS[biomass if,pulp paper and printing 17T18,PM10] : MostRecentRun</t>
  </si>
  <si>
    <t>Industrial Sector Energy Related Emissions after CCS[biomass if,pulp paper and printing 17T18,PM25] : MostRecentRun</t>
  </si>
  <si>
    <t>Industrial Sector Energy Related Emissions after CCS[biomass if,pulp paper and printing 17T18,SOx] : MostRecentRun</t>
  </si>
  <si>
    <t>Industrial Sector Energy Related Emissions after CCS[biomass if,pulp paper and printing 17T18,BC] : MostRecentRun</t>
  </si>
  <si>
    <t>Industrial Sector Energy Related Emissions after CCS[biomass if,pulp paper and printing 17T18,OC] : MostRecentRun</t>
  </si>
  <si>
    <t>Industrial Sector Energy Related Emissions after CCS[biomass if,pulp paper and printing 17T18,CH4] : MostRecentRun</t>
  </si>
  <si>
    <t>Industrial Sector Energy Related Emissions after CCS[biomass if,pulp paper and printing 17T18,N2O] : MostRecentRun</t>
  </si>
  <si>
    <t>Industrial Sector Energy Related Emissions after CCS[biomass if,pulp paper and printing 17T18,F gases] : MostRecentRun</t>
  </si>
  <si>
    <t>Industrial Sector Energy Related Emissions after CCS[biomass if,refined petroleum and coke 19,CO2] : MostRecentRun</t>
  </si>
  <si>
    <t>Industrial Sector Energy Related Emissions after CCS[biomass if,refined petroleum and coke 19,VOC] : MostRecentRun</t>
  </si>
  <si>
    <t>Industrial Sector Energy Related Emissions after CCS[biomass if,refined petroleum and coke 19,CO] : MostRecentRun</t>
  </si>
  <si>
    <t>Industrial Sector Energy Related Emissions after CCS[biomass if,refined petroleum and coke 19,NOx] : MostRecentRun</t>
  </si>
  <si>
    <t>Industrial Sector Energy Related Emissions after CCS[biomass if,refined petroleum and coke 19,PM10] : MostRecentRun</t>
  </si>
  <si>
    <t>Industrial Sector Energy Related Emissions after CCS[biomass if,refined petroleum and coke 19,PM25] : MostRecentRun</t>
  </si>
  <si>
    <t>Industrial Sector Energy Related Emissions after CCS[biomass if,refined petroleum and coke 19,SOx] : MostRecentRun</t>
  </si>
  <si>
    <t>Industrial Sector Energy Related Emissions after CCS[biomass if,refined petroleum and coke 19,BC] : MostRecentRun</t>
  </si>
  <si>
    <t>Industrial Sector Energy Related Emissions after CCS[biomass if,refined petroleum and coke 19,OC] : MostRecentRun</t>
  </si>
  <si>
    <t>Industrial Sector Energy Related Emissions after CCS[biomass if,refined petroleum and coke 19,CH4] : MostRecentRun</t>
  </si>
  <si>
    <t>Industrial Sector Energy Related Emissions after CCS[biomass if,refined petroleum and coke 19,N2O] : MostRecentRun</t>
  </si>
  <si>
    <t>Industrial Sector Energy Related Emissions after CCS[biomass if,refined petroleum and coke 19,F gases] : MostRecentRun</t>
  </si>
  <si>
    <t>Industrial Sector Energy Related Emissions after CCS[biomass if,chemicals 20,CO2] : MostRecentRun</t>
  </si>
  <si>
    <t>Industrial Sector Energy Related Emissions after CCS[biomass if,chemicals 20,VOC] : MostRecentRun</t>
  </si>
  <si>
    <t>Industrial Sector Energy Related Emissions after CCS[biomass if,chemicals 20,CO] : MostRecentRun</t>
  </si>
  <si>
    <t>Industrial Sector Energy Related Emissions after CCS[biomass if,chemicals 20,NOx] : MostRecentRun</t>
  </si>
  <si>
    <t>Industrial Sector Energy Related Emissions after CCS[biomass if,chemicals 20,PM10] : MostRecentRun</t>
  </si>
  <si>
    <t>Industrial Sector Energy Related Emissions after CCS[biomass if,chemicals 20,PM25] : MostRecentRun</t>
  </si>
  <si>
    <t>Industrial Sector Energy Related Emissions after CCS[biomass if,chemicals 20,SOx] : MostRecentRun</t>
  </si>
  <si>
    <t>Industrial Sector Energy Related Emissions after CCS[biomass if,chemicals 20,BC] : MostRecentRun</t>
  </si>
  <si>
    <t>Industrial Sector Energy Related Emissions after CCS[biomass if,chemicals 20,OC] : MostRecentRun</t>
  </si>
  <si>
    <t>Industrial Sector Energy Related Emissions after CCS[biomass if,chemicals 20,CH4] : MostRecentRun</t>
  </si>
  <si>
    <t>Industrial Sector Energy Related Emissions after CCS[biomass if,chemicals 20,N2O] : MostRecentRun</t>
  </si>
  <si>
    <t>Industrial Sector Energy Related Emissions after CCS[biomass if,chemicals 20,F gases] : MostRecentRun</t>
  </si>
  <si>
    <t>Industrial Sector Energy Related Emissions after CCS[biomass if,rubber and plastic products 22,CO2] : MostRecentRun</t>
  </si>
  <si>
    <t>Industrial Sector Energy Related Emissions after CCS[biomass if,rubber and plastic products 22,VOC] : MostRecentRun</t>
  </si>
  <si>
    <t>Industrial Sector Energy Related Emissions after CCS[biomass if,rubber and plastic products 22,CO] : MostRecentRun</t>
  </si>
  <si>
    <t>Industrial Sector Energy Related Emissions after CCS[biomass if,rubber and plastic products 22,NOx] : MostRecentRun</t>
  </si>
  <si>
    <t>Industrial Sector Energy Related Emissions after CCS[biomass if,rubber and plastic products 22,PM10] : MostRecentRun</t>
  </si>
  <si>
    <t>Industrial Sector Energy Related Emissions after CCS[biomass if,rubber and plastic products 22,PM25] : MostRecentRun</t>
  </si>
  <si>
    <t>Industrial Sector Energy Related Emissions after CCS[biomass if,rubber and plastic products 22,SOx] : MostRecentRun</t>
  </si>
  <si>
    <t>Industrial Sector Energy Related Emissions after CCS[biomass if,rubber and plastic products 22,BC] : MostRecentRun</t>
  </si>
  <si>
    <t>Industrial Sector Energy Related Emissions after CCS[biomass if,rubber and plastic products 22,OC] : MostRecentRun</t>
  </si>
  <si>
    <t>Industrial Sector Energy Related Emissions after CCS[biomass if,rubber and plastic products 22,CH4] : MostRecentRun</t>
  </si>
  <si>
    <t>Industrial Sector Energy Related Emissions after CCS[biomass if,rubber and plastic products 22,N2O] : MostRecentRun</t>
  </si>
  <si>
    <t>Industrial Sector Energy Related Emissions after CCS[biomass if,rubber and plastic products 22,F gases] : MostRecentRun</t>
  </si>
  <si>
    <t>Industrial Sector Energy Related Emissions after CCS[biomass if,glass and glass products 231,CO2] : MostRecentRun</t>
  </si>
  <si>
    <t>Industrial Sector Energy Related Emissions after CCS[biomass if,glass and glass products 231,VOC] : MostRecentRun</t>
  </si>
  <si>
    <t>Industrial Sector Energy Related Emissions after CCS[biomass if,glass and glass products 231,CO] : MostRecentRun</t>
  </si>
  <si>
    <t>Industrial Sector Energy Related Emissions after CCS[biomass if,glass and glass products 231,NOx] : MostRecentRun</t>
  </si>
  <si>
    <t>Industrial Sector Energy Related Emissions after CCS[biomass if,glass and glass products 231,PM10] : MostRecentRun</t>
  </si>
  <si>
    <t>Industrial Sector Energy Related Emissions after CCS[biomass if,glass and glass products 231,PM25] : MostRecentRun</t>
  </si>
  <si>
    <t>Industrial Sector Energy Related Emissions after CCS[biomass if,glass and glass products 231,SOx] : MostRecentRun</t>
  </si>
  <si>
    <t>Industrial Sector Energy Related Emissions after CCS[biomass if,glass and glass products 231,BC] : MostRecentRun</t>
  </si>
  <si>
    <t>Industrial Sector Energy Related Emissions after CCS[biomass if,glass and glass products 231,OC] : MostRecentRun</t>
  </si>
  <si>
    <t>Industrial Sector Energy Related Emissions after CCS[biomass if,glass and glass products 231,CH4] : MostRecentRun</t>
  </si>
  <si>
    <t>Industrial Sector Energy Related Emissions after CCS[biomass if,glass and glass products 231,N2O] : MostRecentRun</t>
  </si>
  <si>
    <t>Industrial Sector Energy Related Emissions after CCS[biomass if,glass and glass products 231,F gases] : MostRecentRun</t>
  </si>
  <si>
    <t>Industrial Sector Energy Related Emissions after CCS[biomass if,cement and other nonmetallic minerals 239,CO2] : MostRecentRun</t>
  </si>
  <si>
    <t>Industrial Sector Energy Related Emissions after CCS[biomass if,cement and other nonmetallic minerals 239,VOC] : MostRecentRun</t>
  </si>
  <si>
    <t>Industrial Sector Energy Related Emissions after CCS[biomass if,cement and other nonmetallic minerals 239,CO] : MostRecentRun</t>
  </si>
  <si>
    <t>Industrial Sector Energy Related Emissions after CCS[biomass if,cement and other nonmetallic minerals 239,NOx] : MostRecentRun</t>
  </si>
  <si>
    <t>Industrial Sector Energy Related Emissions after CCS[biomass if,cement and other nonmetallic minerals 239,PM10] : MostRecentRun</t>
  </si>
  <si>
    <t>Industrial Sector Energy Related Emissions after CCS[biomass if,cement and other nonmetallic minerals 239,PM25] : MostRecentRun</t>
  </si>
  <si>
    <t>Industrial Sector Energy Related Emissions after CCS[biomass if,cement and other nonmetallic minerals 239,SOx] : MostRecentRun</t>
  </si>
  <si>
    <t>Industrial Sector Energy Related Emissions after CCS[biomass if,cement and other nonmetallic minerals 239,BC] : MostRecentRun</t>
  </si>
  <si>
    <t>Industrial Sector Energy Related Emissions after CCS[biomass if,cement and other nonmetallic minerals 239,OC] : MostRecentRun</t>
  </si>
  <si>
    <t>Industrial Sector Energy Related Emissions after CCS[biomass if,cement and other nonmetallic minerals 239,CH4] : MostRecentRun</t>
  </si>
  <si>
    <t>Industrial Sector Energy Related Emissions after CCS[biomass if,cement and other nonmetallic minerals 239,N2O] : MostRecentRun</t>
  </si>
  <si>
    <t>Industrial Sector Energy Related Emissions after CCS[biomass if,cement and other nonmetallic minerals 239,F gases] : MostRecentRun</t>
  </si>
  <si>
    <t>Industrial Sector Energy Related Emissions after CCS[biomass if,iron and steel 241,CO2] : MostRecentRun</t>
  </si>
  <si>
    <t>Industrial Sector Energy Related Emissions after CCS[biomass if,iron and steel 241,VOC] : MostRecentRun</t>
  </si>
  <si>
    <t>Industrial Sector Energy Related Emissions after CCS[biomass if,iron and steel 241,CO] : MostRecentRun</t>
  </si>
  <si>
    <t>Industrial Sector Energy Related Emissions after CCS[biomass if,iron and steel 241,NOx] : MostRecentRun</t>
  </si>
  <si>
    <t>Industrial Sector Energy Related Emissions after CCS[biomass if,iron and steel 241,PM10] : MostRecentRun</t>
  </si>
  <si>
    <t>Industrial Sector Energy Related Emissions after CCS[biomass if,iron and steel 241,PM25] : MostRecentRun</t>
  </si>
  <si>
    <t>Industrial Sector Energy Related Emissions after CCS[biomass if,iron and steel 241,SOx] : MostRecentRun</t>
  </si>
  <si>
    <t>Industrial Sector Energy Related Emissions after CCS[biomass if,iron and steel 241,BC] : MostRecentRun</t>
  </si>
  <si>
    <t>Industrial Sector Energy Related Emissions after CCS[biomass if,iron and steel 241,OC] : MostRecentRun</t>
  </si>
  <si>
    <t>Industrial Sector Energy Related Emissions after CCS[biomass if,iron and steel 241,CH4] : MostRecentRun</t>
  </si>
  <si>
    <t>Industrial Sector Energy Related Emissions after CCS[biomass if,iron and steel 241,N2O] : MostRecentRun</t>
  </si>
  <si>
    <t>Industrial Sector Energy Related Emissions after CCS[biomass if,iron and steel 241,F gases] : MostRecentRun</t>
  </si>
  <si>
    <t>Industrial Sector Energy Related Emissions after CCS[biomass if,other metals 242,CO2] : MostRecentRun</t>
  </si>
  <si>
    <t>Industrial Sector Energy Related Emissions after CCS[biomass if,other metals 242,VOC] : MostRecentRun</t>
  </si>
  <si>
    <t>Industrial Sector Energy Related Emissions after CCS[biomass if,other metals 242,CO] : MostRecentRun</t>
  </si>
  <si>
    <t>Industrial Sector Energy Related Emissions after CCS[biomass if,other metals 242,NOx] : MostRecentRun</t>
  </si>
  <si>
    <t>Industrial Sector Energy Related Emissions after CCS[biomass if,other metals 242,PM10] : MostRecentRun</t>
  </si>
  <si>
    <t>Industrial Sector Energy Related Emissions after CCS[biomass if,other metals 242,PM25] : MostRecentRun</t>
  </si>
  <si>
    <t>Industrial Sector Energy Related Emissions after CCS[biomass if,other metals 242,SOx] : MostRecentRun</t>
  </si>
  <si>
    <t>Industrial Sector Energy Related Emissions after CCS[biomass if,other metals 242,BC] : MostRecentRun</t>
  </si>
  <si>
    <t>Industrial Sector Energy Related Emissions after CCS[biomass if,other metals 242,OC] : MostRecentRun</t>
  </si>
  <si>
    <t>Industrial Sector Energy Related Emissions after CCS[biomass if,other metals 242,CH4] : MostRecentRun</t>
  </si>
  <si>
    <t>Industrial Sector Energy Related Emissions after CCS[biomass if,other metals 242,N2O] : MostRecentRun</t>
  </si>
  <si>
    <t>Industrial Sector Energy Related Emissions after CCS[biomass if,other metals 242,F gases] : MostRecentRun</t>
  </si>
  <si>
    <t>Industrial Sector Energy Related Emissions after CCS[biomass if,metal products except machinery and vehicles 25,CO2] : MostRecentRun</t>
  </si>
  <si>
    <t>Industrial Sector Energy Related Emissions after CCS[biomass if,metal products except machinery and vehicles 25,VOC] : MostRecentRun</t>
  </si>
  <si>
    <t>Industrial Sector Energy Related Emissions after CCS[biomass if,metal products except machinery and vehicles 25,CO] : MostRecentRun</t>
  </si>
  <si>
    <t>Industrial Sector Energy Related Emissions after CCS[biomass if,metal products except machinery and vehicles 25,NOx] : MostRecentRun</t>
  </si>
  <si>
    <t>Industrial Sector Energy Related Emissions after CCS[biomass if,metal products except machinery and vehicles 25,PM10] : MostRecentRun</t>
  </si>
  <si>
    <t>Industrial Sector Energy Related Emissions after CCS[biomass if,metal products except machinery and vehicles 25,PM25] : MostRecentRun</t>
  </si>
  <si>
    <t>Industrial Sector Energy Related Emissions after CCS[biomass if,metal products except machinery and vehicles 25,SOx] : MostRecentRun</t>
  </si>
  <si>
    <t>Industrial Sector Energy Related Emissions after CCS[biomass if,metal products except machinery and vehicles 25,BC] : MostRecentRun</t>
  </si>
  <si>
    <t>Industrial Sector Energy Related Emissions after CCS[biomass if,metal products except machinery and vehicles 25,OC] : MostRecentRun</t>
  </si>
  <si>
    <t>Industrial Sector Energy Related Emissions after CCS[biomass if,metal products except machinery and vehicles 25,CH4] : MostRecentRun</t>
  </si>
  <si>
    <t>Industrial Sector Energy Related Emissions after CCS[biomass if,metal products except machinery and vehicles 25,N2O] : MostRecentRun</t>
  </si>
  <si>
    <t>Industrial Sector Energy Related Emissions after CCS[biomass if,metal products except machinery and vehicles 25,F gases] : MostRecentRun</t>
  </si>
  <si>
    <t>Industrial Sector Energy Related Emissions after CCS[biomass if,computers and electronics 26,CO2] : MostRecentRun</t>
  </si>
  <si>
    <t>Industrial Sector Energy Related Emissions after CCS[biomass if,computers and electronics 26,VOC] : MostRecentRun</t>
  </si>
  <si>
    <t>Industrial Sector Energy Related Emissions after CCS[biomass if,computers and electronics 26,CO] : MostRecentRun</t>
  </si>
  <si>
    <t>Industrial Sector Energy Related Emissions after CCS[biomass if,computers and electronics 26,NOx] : MostRecentRun</t>
  </si>
  <si>
    <t>Industrial Sector Energy Related Emissions after CCS[biomass if,computers and electronics 26,PM10] : MostRecentRun</t>
  </si>
  <si>
    <t>Industrial Sector Energy Related Emissions after CCS[biomass if,computers and electronics 26,PM25] : MostRecentRun</t>
  </si>
  <si>
    <t>Industrial Sector Energy Related Emissions after CCS[biomass if,computers and electronics 26,SOx] : MostRecentRun</t>
  </si>
  <si>
    <t>Industrial Sector Energy Related Emissions after CCS[biomass if,computers and electronics 26,BC] : MostRecentRun</t>
  </si>
  <si>
    <t>Industrial Sector Energy Related Emissions after CCS[biomass if,computers and electronics 26,OC] : MostRecentRun</t>
  </si>
  <si>
    <t>Industrial Sector Energy Related Emissions after CCS[biomass if,computers and electronics 26,CH4] : MostRecentRun</t>
  </si>
  <si>
    <t>Industrial Sector Energy Related Emissions after CCS[biomass if,computers and electronics 26,N2O] : MostRecentRun</t>
  </si>
  <si>
    <t>Industrial Sector Energy Related Emissions after CCS[biomass if,computers and electronics 26,F gases] : MostRecentRun</t>
  </si>
  <si>
    <t>Industrial Sector Energy Related Emissions after CCS[biomass if,appliances and electrical equipment 27,CO2] : MostRecentRun</t>
  </si>
  <si>
    <t>Industrial Sector Energy Related Emissions after CCS[biomass if,appliances and electrical equipment 27,VOC] : MostRecentRun</t>
  </si>
  <si>
    <t>Industrial Sector Energy Related Emissions after CCS[biomass if,appliances and electrical equipment 27,CO] : MostRecentRun</t>
  </si>
  <si>
    <t>Industrial Sector Energy Related Emissions after CCS[biomass if,appliances and electrical equipment 27,NOx] : MostRecentRun</t>
  </si>
  <si>
    <t>Industrial Sector Energy Related Emissions after CCS[biomass if,appliances and electrical equipment 27,PM10] : MostRecentRun</t>
  </si>
  <si>
    <t>Industrial Sector Energy Related Emissions after CCS[biomass if,appliances and electrical equipment 27,PM25] : MostRecentRun</t>
  </si>
  <si>
    <t>Industrial Sector Energy Related Emissions after CCS[biomass if,appliances and electrical equipment 27,SOx] : MostRecentRun</t>
  </si>
  <si>
    <t>Industrial Sector Energy Related Emissions after CCS[biomass if,appliances and electrical equipment 27,BC] : MostRecentRun</t>
  </si>
  <si>
    <t>Industrial Sector Energy Related Emissions after CCS[biomass if,appliances and electrical equipment 27,OC] : MostRecentRun</t>
  </si>
  <si>
    <t>Industrial Sector Energy Related Emissions after CCS[biomass if,appliances and electrical equipment 27,CH4] : MostRecentRun</t>
  </si>
  <si>
    <t>Industrial Sector Energy Related Emissions after CCS[biomass if,appliances and electrical equipment 27,N2O] : MostRecentRun</t>
  </si>
  <si>
    <t>Industrial Sector Energy Related Emissions after CCS[biomass if,appliances and electrical equipment 27,F gases] : MostRecentRun</t>
  </si>
  <si>
    <t>Industrial Sector Energy Related Emissions after CCS[biomass if,other machinery 28,CO2] : MostRecentRun</t>
  </si>
  <si>
    <t>Industrial Sector Energy Related Emissions after CCS[biomass if,other machinery 28,VOC] : MostRecentRun</t>
  </si>
  <si>
    <t>Industrial Sector Energy Related Emissions after CCS[biomass if,other machinery 28,CO] : MostRecentRun</t>
  </si>
  <si>
    <t>Industrial Sector Energy Related Emissions after CCS[biomass if,other machinery 28,NOx] : MostRecentRun</t>
  </si>
  <si>
    <t>Industrial Sector Energy Related Emissions after CCS[biomass if,other machinery 28,PM10] : MostRecentRun</t>
  </si>
  <si>
    <t>Industrial Sector Energy Related Emissions after CCS[biomass if,other machinery 28,PM25] : MostRecentRun</t>
  </si>
  <si>
    <t>Industrial Sector Energy Related Emissions after CCS[biomass if,other machinery 28,SOx] : MostRecentRun</t>
  </si>
  <si>
    <t>Industrial Sector Energy Related Emissions after CCS[biomass if,other machinery 28,BC] : MostRecentRun</t>
  </si>
  <si>
    <t>Industrial Sector Energy Related Emissions after CCS[biomass if,other machinery 28,OC] : MostRecentRun</t>
  </si>
  <si>
    <t>Industrial Sector Energy Related Emissions after CCS[biomass if,other machinery 28,CH4] : MostRecentRun</t>
  </si>
  <si>
    <t>Industrial Sector Energy Related Emissions after CCS[biomass if,other machinery 28,N2O] : MostRecentRun</t>
  </si>
  <si>
    <t>Industrial Sector Energy Related Emissions after CCS[biomass if,other machinery 28,F gases] : MostRecentRun</t>
  </si>
  <si>
    <t>Industrial Sector Energy Related Emissions after CCS[biomass if,road vehicles 29,CO2] : MostRecentRun</t>
  </si>
  <si>
    <t>Industrial Sector Energy Related Emissions after CCS[biomass if,road vehicles 29,VOC] : MostRecentRun</t>
  </si>
  <si>
    <t>Industrial Sector Energy Related Emissions after CCS[biomass if,road vehicles 29,CO] : MostRecentRun</t>
  </si>
  <si>
    <t>Industrial Sector Energy Related Emissions after CCS[biomass if,road vehicles 29,NOx] : MostRecentRun</t>
  </si>
  <si>
    <t>Industrial Sector Energy Related Emissions after CCS[biomass if,road vehicles 29,PM10] : MostRecentRun</t>
  </si>
  <si>
    <t>Industrial Sector Energy Related Emissions after CCS[biomass if,road vehicles 29,PM25] : MostRecentRun</t>
  </si>
  <si>
    <t>Industrial Sector Energy Related Emissions after CCS[biomass if,road vehicles 29,SOx] : MostRecentRun</t>
  </si>
  <si>
    <t>Industrial Sector Energy Related Emissions after CCS[biomass if,road vehicles 29,BC] : MostRecentRun</t>
  </si>
  <si>
    <t>Industrial Sector Energy Related Emissions after CCS[biomass if,road vehicles 29,OC] : MostRecentRun</t>
  </si>
  <si>
    <t>Industrial Sector Energy Related Emissions after CCS[biomass if,road vehicles 29,CH4] : MostRecentRun</t>
  </si>
  <si>
    <t>Industrial Sector Energy Related Emissions after CCS[biomass if,road vehicles 29,N2O] : MostRecentRun</t>
  </si>
  <si>
    <t>Industrial Sector Energy Related Emissions after CCS[biomass if,road vehicles 29,F gases] : MostRecentRun</t>
  </si>
  <si>
    <t>Industrial Sector Energy Related Emissions after CCS[biomass if,nonroad vehicles 30,CO2] : MostRecentRun</t>
  </si>
  <si>
    <t>Industrial Sector Energy Related Emissions after CCS[biomass if,nonroad vehicles 30,VOC] : MostRecentRun</t>
  </si>
  <si>
    <t>Industrial Sector Energy Related Emissions after CCS[biomass if,nonroad vehicles 30,CO] : MostRecentRun</t>
  </si>
  <si>
    <t>Industrial Sector Energy Related Emissions after CCS[biomass if,nonroad vehicles 30,NOx] : MostRecentRun</t>
  </si>
  <si>
    <t>Industrial Sector Energy Related Emissions after CCS[biomass if,nonroad vehicles 30,PM10] : MostRecentRun</t>
  </si>
  <si>
    <t>Industrial Sector Energy Related Emissions after CCS[biomass if,nonroad vehicles 30,PM25] : MostRecentRun</t>
  </si>
  <si>
    <t>Industrial Sector Energy Related Emissions after CCS[biomass if,nonroad vehicles 30,SOx] : MostRecentRun</t>
  </si>
  <si>
    <t>Industrial Sector Energy Related Emissions after CCS[biomass if,nonroad vehicles 30,BC] : MostRecentRun</t>
  </si>
  <si>
    <t>Industrial Sector Energy Related Emissions after CCS[biomass if,nonroad vehicles 30,OC] : MostRecentRun</t>
  </si>
  <si>
    <t>Industrial Sector Energy Related Emissions after CCS[biomass if,nonroad vehicles 30,CH4] : MostRecentRun</t>
  </si>
  <si>
    <t>Industrial Sector Energy Related Emissions after CCS[biomass if,nonroad vehicles 30,N2O] : MostRecentRun</t>
  </si>
  <si>
    <t>Industrial Sector Energy Related Emissions after CCS[biomass if,nonroad vehicles 30,F gases] : MostRecentRun</t>
  </si>
  <si>
    <t>Industrial Sector Energy Related Emissions after CCS[biomass if,other manufacturing 31T33,CO2] : MostRecentRun</t>
  </si>
  <si>
    <t>Industrial Sector Energy Related Emissions after CCS[biomass if,other manufacturing 31T33,VOC] : MostRecentRun</t>
  </si>
  <si>
    <t>Industrial Sector Energy Related Emissions after CCS[biomass if,other manufacturing 31T33,CO] : MostRecentRun</t>
  </si>
  <si>
    <t>Industrial Sector Energy Related Emissions after CCS[biomass if,other manufacturing 31T33,NOx] : MostRecentRun</t>
  </si>
  <si>
    <t>Industrial Sector Energy Related Emissions after CCS[biomass if,other manufacturing 31T33,PM10] : MostRecentRun</t>
  </si>
  <si>
    <t>Industrial Sector Energy Related Emissions after CCS[biomass if,other manufacturing 31T33,PM25] : MostRecentRun</t>
  </si>
  <si>
    <t>Industrial Sector Energy Related Emissions after CCS[biomass if,other manufacturing 31T33,SOx] : MostRecentRun</t>
  </si>
  <si>
    <t>Industrial Sector Energy Related Emissions after CCS[biomass if,other manufacturing 31T33,BC] : MostRecentRun</t>
  </si>
  <si>
    <t>Industrial Sector Energy Related Emissions after CCS[biomass if,other manufacturing 31T33,OC] : MostRecentRun</t>
  </si>
  <si>
    <t>Industrial Sector Energy Related Emissions after CCS[biomass if,other manufacturing 31T33,CH4] : MostRecentRun</t>
  </si>
  <si>
    <t>Industrial Sector Energy Related Emissions after CCS[biomass if,other manufacturing 31T33,N2O] : MostRecentRun</t>
  </si>
  <si>
    <t>Industrial Sector Energy Related Emissions after CCS[biomass if,other manufacturing 31T33,F gases] : MostRecentRun</t>
  </si>
  <si>
    <t>Industrial Sector Energy Related Emissions after CCS[biomass if,energy pipelines and gas processing 352T353,CO2] : MostRecentRun</t>
  </si>
  <si>
    <t>Industrial Sector Energy Related Emissions after CCS[biomass if,energy pipelines and gas processing 352T353,VOC] : MostRecentRun</t>
  </si>
  <si>
    <t>Industrial Sector Energy Related Emissions after CCS[biomass if,energy pipelines and gas processing 352T353,CO] : MostRecentRun</t>
  </si>
  <si>
    <t>Industrial Sector Energy Related Emissions after CCS[biomass if,energy pipelines and gas processing 352T353,NOx] : MostRecentRun</t>
  </si>
  <si>
    <t>Industrial Sector Energy Related Emissions after CCS[biomass if,energy pipelines and gas processing 352T353,PM10] : MostRecentRun</t>
  </si>
  <si>
    <t>Industrial Sector Energy Related Emissions after CCS[biomass if,energy pipelines and gas processing 352T353,PM25] : MostRecentRun</t>
  </si>
  <si>
    <t>Industrial Sector Energy Related Emissions after CCS[biomass if,energy pipelines and gas processing 352T353,SOx] : MostRecentRun</t>
  </si>
  <si>
    <t>Industrial Sector Energy Related Emissions after CCS[biomass if,energy pipelines and gas processing 352T353,BC] : MostRecentRun</t>
  </si>
  <si>
    <t>Industrial Sector Energy Related Emissions after CCS[biomass if,energy pipelines and gas processing 352T353,OC] : MostRecentRun</t>
  </si>
  <si>
    <t>Industrial Sector Energy Related Emissions after CCS[biomass if,energy pipelines and gas processing 352T353,CH4] : MostRecentRun</t>
  </si>
  <si>
    <t>Industrial Sector Energy Related Emissions after CCS[biomass if,energy pipelines and gas processing 352T353,N2O] : MostRecentRun</t>
  </si>
  <si>
    <t>Industrial Sector Energy Related Emissions after CCS[biomass if,energy pipelines and gas processing 352T353,F gases] : MostRecentRun</t>
  </si>
  <si>
    <t>Industrial Sector Energy Related Emissions after CCS[biomass if,water and waste 36T39,CO2] : MostRecentRun</t>
  </si>
  <si>
    <t>Industrial Sector Energy Related Emissions after CCS[biomass if,water and waste 36T39,VOC] : MostRecentRun</t>
  </si>
  <si>
    <t>Industrial Sector Energy Related Emissions after CCS[biomass if,water and waste 36T39,CO] : MostRecentRun</t>
  </si>
  <si>
    <t>Industrial Sector Energy Related Emissions after CCS[biomass if,water and waste 36T39,NOx] : MostRecentRun</t>
  </si>
  <si>
    <t>Industrial Sector Energy Related Emissions after CCS[biomass if,water and waste 36T39,PM10] : MostRecentRun</t>
  </si>
  <si>
    <t>Industrial Sector Energy Related Emissions after CCS[biomass if,water and waste 36T39,PM25] : MostRecentRun</t>
  </si>
  <si>
    <t>Industrial Sector Energy Related Emissions after CCS[biomass if,water and waste 36T39,SOx] : MostRecentRun</t>
  </si>
  <si>
    <t>Industrial Sector Energy Related Emissions after CCS[biomass if,water and waste 36T39,BC] : MostRecentRun</t>
  </si>
  <si>
    <t>Industrial Sector Energy Related Emissions after CCS[biomass if,water and waste 36T39,OC] : MostRecentRun</t>
  </si>
  <si>
    <t>Industrial Sector Energy Related Emissions after CCS[biomass if,water and waste 36T39,CH4] : MostRecentRun</t>
  </si>
  <si>
    <t>Industrial Sector Energy Related Emissions after CCS[biomass if,water and waste 36T39,N2O] : MostRecentRun</t>
  </si>
  <si>
    <t>Industrial Sector Energy Related Emissions after CCS[biomass if,water and waste 36T39,F gases] : MostRecentRun</t>
  </si>
  <si>
    <t>Industrial Sector Energy Related Emissions after CCS[biomass if,construction 41T43,CO2] : MostRecentRun</t>
  </si>
  <si>
    <t>Industrial Sector Energy Related Emissions after CCS[biomass if,construction 41T43,VOC] : MostRecentRun</t>
  </si>
  <si>
    <t>Industrial Sector Energy Related Emissions after CCS[biomass if,construction 41T43,CO] : MostRecentRun</t>
  </si>
  <si>
    <t>Industrial Sector Energy Related Emissions after CCS[biomass if,construction 41T43,NOx] : MostRecentRun</t>
  </si>
  <si>
    <t>Industrial Sector Energy Related Emissions after CCS[biomass if,construction 41T43,PM10] : MostRecentRun</t>
  </si>
  <si>
    <t>Industrial Sector Energy Related Emissions after CCS[biomass if,construction 41T43,PM25] : MostRecentRun</t>
  </si>
  <si>
    <t>Industrial Sector Energy Related Emissions after CCS[biomass if,construction 41T43,SOx] : MostRecentRun</t>
  </si>
  <si>
    <t>Industrial Sector Energy Related Emissions after CCS[biomass if,construction 41T43,BC] : MostRecentRun</t>
  </si>
  <si>
    <t>Industrial Sector Energy Related Emissions after CCS[biomass if,construction 41T43,OC] : MostRecentRun</t>
  </si>
  <si>
    <t>Industrial Sector Energy Related Emissions after CCS[biomass if,construction 41T43,CH4] : MostRecentRun</t>
  </si>
  <si>
    <t>Industrial Sector Energy Related Emissions after CCS[biomass if,construction 41T43,N2O] : MostRecentRun</t>
  </si>
  <si>
    <t>Industrial Sector Energy Related Emissions after CCS[biomass if,construction 41T43,F gases] : MostRecentRun</t>
  </si>
  <si>
    <t>Industrial Sector Energy Related Emissions after CCS[petroleum diesel if,agriculture and forestry 01T03,CO2] : MostRecentRun</t>
  </si>
  <si>
    <t>Industrial Sector Energy Related Emissions after CCS[petroleum diesel if,agriculture and forestry 01T03,VOC] : MostRecentRun</t>
  </si>
  <si>
    <t>Industrial Sector Energy Related Emissions after CCS[petroleum diesel if,agriculture and forestry 01T03,CO] : MostRecentRun</t>
  </si>
  <si>
    <t>Industrial Sector Energy Related Emissions after CCS[petroleum diesel if,agriculture and forestry 01T03,NOx] : MostRecentRun</t>
  </si>
  <si>
    <t>Industrial Sector Energy Related Emissions after CCS[petroleum diesel if,agriculture and forestry 01T03,PM10] : MostRecentRun</t>
  </si>
  <si>
    <t>Industrial Sector Energy Related Emissions after CCS[petroleum diesel if,agriculture and forestry 01T03,PM25] : MostRecentRun</t>
  </si>
  <si>
    <t>Industrial Sector Energy Related Emissions after CCS[petroleum diesel if,agriculture and forestry 01T03,SOx] : MostRecentRun</t>
  </si>
  <si>
    <t>Industrial Sector Energy Related Emissions after CCS[petroleum diesel if,agriculture and forestry 01T03,BC] : MostRecentRun</t>
  </si>
  <si>
    <t>Industrial Sector Energy Related Emissions after CCS[petroleum diesel if,agriculture and forestry 01T03,OC] : MostRecentRun</t>
  </si>
  <si>
    <t>Industrial Sector Energy Related Emissions after CCS[petroleum diesel if,agriculture and forestry 01T03,CH4] : MostRecentRun</t>
  </si>
  <si>
    <t>Industrial Sector Energy Related Emissions after CCS[petroleum diesel if,agriculture and forestry 01T03,N2O] : MostRecentRun</t>
  </si>
  <si>
    <t>Industrial Sector Energy Related Emissions after CCS[petroleum diesel if,agriculture and forestry 01T03,F gases] : MostRecentRun</t>
  </si>
  <si>
    <t>Industrial Sector Energy Related Emissions after CCS[petroleum diesel if,coal mining 05,CO2] : MostRecentRun</t>
  </si>
  <si>
    <t>Industrial Sector Energy Related Emissions after CCS[petroleum diesel if,coal mining 05,VOC] : MostRecentRun</t>
  </si>
  <si>
    <t>Industrial Sector Energy Related Emissions after CCS[petroleum diesel if,coal mining 05,CO] : MostRecentRun</t>
  </si>
  <si>
    <t>Industrial Sector Energy Related Emissions after CCS[petroleum diesel if,coal mining 05,NOx] : MostRecentRun</t>
  </si>
  <si>
    <t>Industrial Sector Energy Related Emissions after CCS[petroleum diesel if,coal mining 05,PM10] : MostRecentRun</t>
  </si>
  <si>
    <t>Industrial Sector Energy Related Emissions after CCS[petroleum diesel if,coal mining 05,PM25] : MostRecentRun</t>
  </si>
  <si>
    <t>Industrial Sector Energy Related Emissions after CCS[petroleum diesel if,coal mining 05,SOx] : MostRecentRun</t>
  </si>
  <si>
    <t>Industrial Sector Energy Related Emissions after CCS[petroleum diesel if,coal mining 05,BC] : MostRecentRun</t>
  </si>
  <si>
    <t>Industrial Sector Energy Related Emissions after CCS[petroleum diesel if,coal mining 05,OC] : MostRecentRun</t>
  </si>
  <si>
    <t>Industrial Sector Energy Related Emissions after CCS[petroleum diesel if,coal mining 05,CH4] : MostRecentRun</t>
  </si>
  <si>
    <t>Industrial Sector Energy Related Emissions after CCS[petroleum diesel if,coal mining 05,N2O] : MostRecentRun</t>
  </si>
  <si>
    <t>Industrial Sector Energy Related Emissions after CCS[petroleum diesel if,coal mining 05,F gases] : MostRecentRun</t>
  </si>
  <si>
    <t>Industrial Sector Energy Related Emissions after CCS[petroleum diesel if,oil and gas extraction 06,CO2] : MostRecentRun</t>
  </si>
  <si>
    <t>Industrial Sector Energy Related Emissions after CCS[petroleum diesel if,oil and gas extraction 06,VOC] : MostRecentRun</t>
  </si>
  <si>
    <t>Industrial Sector Energy Related Emissions after CCS[petroleum diesel if,oil and gas extraction 06,CO] : MostRecentRun</t>
  </si>
  <si>
    <t>Industrial Sector Energy Related Emissions after CCS[petroleum diesel if,oil and gas extraction 06,NOx] : MostRecentRun</t>
  </si>
  <si>
    <t>Industrial Sector Energy Related Emissions after CCS[petroleum diesel if,oil and gas extraction 06,PM10] : MostRecentRun</t>
  </si>
  <si>
    <t>Industrial Sector Energy Related Emissions after CCS[petroleum diesel if,oil and gas extraction 06,PM25] : MostRecentRun</t>
  </si>
  <si>
    <t>Industrial Sector Energy Related Emissions after CCS[petroleum diesel if,oil and gas extraction 06,SOx] : MostRecentRun</t>
  </si>
  <si>
    <t>Industrial Sector Energy Related Emissions after CCS[petroleum diesel if,oil and gas extraction 06,BC] : MostRecentRun</t>
  </si>
  <si>
    <t>Industrial Sector Energy Related Emissions after CCS[petroleum diesel if,oil and gas extraction 06,OC] : MostRecentRun</t>
  </si>
  <si>
    <t>Industrial Sector Energy Related Emissions after CCS[petroleum diesel if,oil and gas extraction 06,CH4] : MostRecentRun</t>
  </si>
  <si>
    <t>Industrial Sector Energy Related Emissions after CCS[petroleum diesel if,oil and gas extraction 06,N2O] : MostRecentRun</t>
  </si>
  <si>
    <t>Industrial Sector Energy Related Emissions after CCS[petroleum diesel if,oil and gas extraction 06,F gases] : MostRecentRun</t>
  </si>
  <si>
    <t>Industrial Sector Energy Related Emissions after CCS[petroleum diesel if,other mining and quarrying 07T08,CO2] : MostRecentRun</t>
  </si>
  <si>
    <t>Industrial Sector Energy Related Emissions after CCS[petroleum diesel if,other mining and quarrying 07T08,VOC] : MostRecentRun</t>
  </si>
  <si>
    <t>Industrial Sector Energy Related Emissions after CCS[petroleum diesel if,other mining and quarrying 07T08,CO] : MostRecentRun</t>
  </si>
  <si>
    <t>Industrial Sector Energy Related Emissions after CCS[petroleum diesel if,other mining and quarrying 07T08,NOx] : MostRecentRun</t>
  </si>
  <si>
    <t>Industrial Sector Energy Related Emissions after CCS[petroleum diesel if,other mining and quarrying 07T08,PM10] : MostRecentRun</t>
  </si>
  <si>
    <t>Industrial Sector Energy Related Emissions after CCS[petroleum diesel if,other mining and quarrying 07T08,PM25] : MostRecentRun</t>
  </si>
  <si>
    <t>Industrial Sector Energy Related Emissions after CCS[petroleum diesel if,other mining and quarrying 07T08,SOx] : MostRecentRun</t>
  </si>
  <si>
    <t>Industrial Sector Energy Related Emissions after CCS[petroleum diesel if,other mining and quarrying 07T08,BC] : MostRecentRun</t>
  </si>
  <si>
    <t>Industrial Sector Energy Related Emissions after CCS[petroleum diesel if,other mining and quarrying 07T08,OC] : MostRecentRun</t>
  </si>
  <si>
    <t>Industrial Sector Energy Related Emissions after CCS[petroleum diesel if,other mining and quarrying 07T08,CH4] : MostRecentRun</t>
  </si>
  <si>
    <t>Industrial Sector Energy Related Emissions after CCS[petroleum diesel if,other mining and quarrying 07T08,N2O] : MostRecentRun</t>
  </si>
  <si>
    <t>Industrial Sector Energy Related Emissions after CCS[petroleum diesel if,other mining and quarrying 07T08,F gases] : MostRecentRun</t>
  </si>
  <si>
    <t>Industrial Sector Energy Related Emissions after CCS[petroleum diesel if,food beverage and tobacco 10T12,CO2] : MostRecentRun</t>
  </si>
  <si>
    <t>Industrial Sector Energy Related Emissions after CCS[petroleum diesel if,food beverage and tobacco 10T12,VOC] : MostRecentRun</t>
  </si>
  <si>
    <t>Industrial Sector Energy Related Emissions after CCS[petroleum diesel if,food beverage and tobacco 10T12,CO] : MostRecentRun</t>
  </si>
  <si>
    <t>Industrial Sector Energy Related Emissions after CCS[petroleum diesel if,food beverage and tobacco 10T12,NOx] : MostRecentRun</t>
  </si>
  <si>
    <t>Industrial Sector Energy Related Emissions after CCS[petroleum diesel if,food beverage and tobacco 10T12,PM10] : MostRecentRun</t>
  </si>
  <si>
    <t>Industrial Sector Energy Related Emissions after CCS[petroleum diesel if,food beverage and tobacco 10T12,PM25] : MostRecentRun</t>
  </si>
  <si>
    <t>Industrial Sector Energy Related Emissions after CCS[petroleum diesel if,food beverage and tobacco 10T12,SOx] : MostRecentRun</t>
  </si>
  <si>
    <t>Industrial Sector Energy Related Emissions after CCS[petroleum diesel if,food beverage and tobacco 10T12,BC] : MostRecentRun</t>
  </si>
  <si>
    <t>Industrial Sector Energy Related Emissions after CCS[petroleum diesel if,food beverage and tobacco 10T12,OC] : MostRecentRun</t>
  </si>
  <si>
    <t>Industrial Sector Energy Related Emissions after CCS[petroleum diesel if,food beverage and tobacco 10T12,CH4] : MostRecentRun</t>
  </si>
  <si>
    <t>Industrial Sector Energy Related Emissions after CCS[petroleum diesel if,food beverage and tobacco 10T12,N2O] : MostRecentRun</t>
  </si>
  <si>
    <t>Industrial Sector Energy Related Emissions after CCS[petroleum diesel if,food beverage and tobacco 10T12,F gases] : MostRecentRun</t>
  </si>
  <si>
    <t>Industrial Sector Energy Related Emissions after CCS[petroleum diesel if,textiles apparel and leather 13T15,CO2] : MostRecentRun</t>
  </si>
  <si>
    <t>Industrial Sector Energy Related Emissions after CCS[petroleum diesel if,textiles apparel and leather 13T15,VOC] : MostRecentRun</t>
  </si>
  <si>
    <t>Industrial Sector Energy Related Emissions after CCS[petroleum diesel if,textiles apparel and leather 13T15,CO] : MostRecentRun</t>
  </si>
  <si>
    <t>Industrial Sector Energy Related Emissions after CCS[petroleum diesel if,textiles apparel and leather 13T15,NOx] : MostRecentRun</t>
  </si>
  <si>
    <t>Industrial Sector Energy Related Emissions after CCS[petroleum diesel if,textiles apparel and leather 13T15,PM10] : MostRecentRun</t>
  </si>
  <si>
    <t>Industrial Sector Energy Related Emissions after CCS[petroleum diesel if,textiles apparel and leather 13T15,PM25] : MostRecentRun</t>
  </si>
  <si>
    <t>Industrial Sector Energy Related Emissions after CCS[petroleum diesel if,textiles apparel and leather 13T15,SOx] : MostRecentRun</t>
  </si>
  <si>
    <t>Industrial Sector Energy Related Emissions after CCS[petroleum diesel if,textiles apparel and leather 13T15,BC] : MostRecentRun</t>
  </si>
  <si>
    <t>Industrial Sector Energy Related Emissions after CCS[petroleum diesel if,textiles apparel and leather 13T15,OC] : MostRecentRun</t>
  </si>
  <si>
    <t>Industrial Sector Energy Related Emissions after CCS[petroleum diesel if,textiles apparel and leather 13T15,CH4] : MostRecentRun</t>
  </si>
  <si>
    <t>Industrial Sector Energy Related Emissions after CCS[petroleum diesel if,textiles apparel and leather 13T15,N2O] : MostRecentRun</t>
  </si>
  <si>
    <t>Industrial Sector Energy Related Emissions after CCS[petroleum diesel if,textiles apparel and leather 13T15,F gases] : MostRecentRun</t>
  </si>
  <si>
    <t>Industrial Sector Energy Related Emissions after CCS[petroleum diesel if,wood products 16,CO2] : MostRecentRun</t>
  </si>
  <si>
    <t>Industrial Sector Energy Related Emissions after CCS[petroleum diesel if,wood products 16,VOC] : MostRecentRun</t>
  </si>
  <si>
    <t>Industrial Sector Energy Related Emissions after CCS[petroleum diesel if,wood products 16,CO] : MostRecentRun</t>
  </si>
  <si>
    <t>Industrial Sector Energy Related Emissions after CCS[petroleum diesel if,wood products 16,NOx] : MostRecentRun</t>
  </si>
  <si>
    <t>Industrial Sector Energy Related Emissions after CCS[petroleum diesel if,wood products 16,PM10] : MostRecentRun</t>
  </si>
  <si>
    <t>Industrial Sector Energy Related Emissions after CCS[petroleum diesel if,wood products 16,PM25] : MostRecentRun</t>
  </si>
  <si>
    <t>Industrial Sector Energy Related Emissions after CCS[petroleum diesel if,wood products 16,SOx] : MostRecentRun</t>
  </si>
  <si>
    <t>Industrial Sector Energy Related Emissions after CCS[petroleum diesel if,wood products 16,BC] : MostRecentRun</t>
  </si>
  <si>
    <t>Industrial Sector Energy Related Emissions after CCS[petroleum diesel if,wood products 16,OC] : MostRecentRun</t>
  </si>
  <si>
    <t>Industrial Sector Energy Related Emissions after CCS[petroleum diesel if,wood products 16,CH4] : MostRecentRun</t>
  </si>
  <si>
    <t>Industrial Sector Energy Related Emissions after CCS[petroleum diesel if,wood products 16,N2O] : MostRecentRun</t>
  </si>
  <si>
    <t>Industrial Sector Energy Related Emissions after CCS[petroleum diesel if,wood products 16,F gases] : MostRecentRun</t>
  </si>
  <si>
    <t>Industrial Sector Energy Related Emissions after CCS[petroleum diesel if,pulp paper and printing 17T18,CO2] : MostRecentRun</t>
  </si>
  <si>
    <t>Industrial Sector Energy Related Emissions after CCS[petroleum diesel if,pulp paper and printing 17T18,VOC] : MostRecentRun</t>
  </si>
  <si>
    <t>Industrial Sector Energy Related Emissions after CCS[petroleum diesel if,pulp paper and printing 17T18,CO] : MostRecentRun</t>
  </si>
  <si>
    <t>Industrial Sector Energy Related Emissions after CCS[petroleum diesel if,pulp paper and printing 17T18,NOx] : MostRecentRun</t>
  </si>
  <si>
    <t>Industrial Sector Energy Related Emissions after CCS[petroleum diesel if,pulp paper and printing 17T18,PM10] : MostRecentRun</t>
  </si>
  <si>
    <t>Industrial Sector Energy Related Emissions after CCS[petroleum diesel if,pulp paper and printing 17T18,PM25] : MostRecentRun</t>
  </si>
  <si>
    <t>Industrial Sector Energy Related Emissions after CCS[petroleum diesel if,pulp paper and printing 17T18,SOx] : MostRecentRun</t>
  </si>
  <si>
    <t>Industrial Sector Energy Related Emissions after CCS[petroleum diesel if,pulp paper and printing 17T18,BC] : MostRecentRun</t>
  </si>
  <si>
    <t>Industrial Sector Energy Related Emissions after CCS[petroleum diesel if,pulp paper and printing 17T18,OC] : MostRecentRun</t>
  </si>
  <si>
    <t>Industrial Sector Energy Related Emissions after CCS[petroleum diesel if,pulp paper and printing 17T18,CH4] : MostRecentRun</t>
  </si>
  <si>
    <t>Industrial Sector Energy Related Emissions after CCS[petroleum diesel if,pulp paper and printing 17T18,N2O] : MostRecentRun</t>
  </si>
  <si>
    <t>Industrial Sector Energy Related Emissions after CCS[petroleum diesel if,pulp paper and printing 17T18,F gases] : MostRecentRun</t>
  </si>
  <si>
    <t>Industrial Sector Energy Related Emissions after CCS[petroleum diesel if,refined petroleum and coke 19,CO2] : MostRecentRun</t>
  </si>
  <si>
    <t>Industrial Sector Energy Related Emissions after CCS[petroleum diesel if,refined petroleum and coke 19,VOC] : MostRecentRun</t>
  </si>
  <si>
    <t>Industrial Sector Energy Related Emissions after CCS[petroleum diesel if,refined petroleum and coke 19,CO] : MostRecentRun</t>
  </si>
  <si>
    <t>Industrial Sector Energy Related Emissions after CCS[petroleum diesel if,refined petroleum and coke 19,NOx] : MostRecentRun</t>
  </si>
  <si>
    <t>Industrial Sector Energy Related Emissions after CCS[petroleum diesel if,refined petroleum and coke 19,PM10] : MostRecentRun</t>
  </si>
  <si>
    <t>Industrial Sector Energy Related Emissions after CCS[petroleum diesel if,refined petroleum and coke 19,PM25] : MostRecentRun</t>
  </si>
  <si>
    <t>Industrial Sector Energy Related Emissions after CCS[petroleum diesel if,refined petroleum and coke 19,SOx] : MostRecentRun</t>
  </si>
  <si>
    <t>Industrial Sector Energy Related Emissions after CCS[petroleum diesel if,refined petroleum and coke 19,BC] : MostRecentRun</t>
  </si>
  <si>
    <t>Industrial Sector Energy Related Emissions after CCS[petroleum diesel if,refined petroleum and coke 19,OC] : MostRecentRun</t>
  </si>
  <si>
    <t>Industrial Sector Energy Related Emissions after CCS[petroleum diesel if,refined petroleum and coke 19,CH4] : MostRecentRun</t>
  </si>
  <si>
    <t>Industrial Sector Energy Related Emissions after CCS[petroleum diesel if,refined petroleum and coke 19,N2O] : MostRecentRun</t>
  </si>
  <si>
    <t>Industrial Sector Energy Related Emissions after CCS[petroleum diesel if,refined petroleum and coke 19,F gases] : MostRecentRun</t>
  </si>
  <si>
    <t>Industrial Sector Energy Related Emissions after CCS[petroleum diesel if,chemicals 20,CO2] : MostRecentRun</t>
  </si>
  <si>
    <t>Industrial Sector Energy Related Emissions after CCS[petroleum diesel if,chemicals 20,VOC] : MostRecentRun</t>
  </si>
  <si>
    <t>Industrial Sector Energy Related Emissions after CCS[petroleum diesel if,chemicals 20,CO] : MostRecentRun</t>
  </si>
  <si>
    <t>Industrial Sector Energy Related Emissions after CCS[petroleum diesel if,chemicals 20,NOx] : MostRecentRun</t>
  </si>
  <si>
    <t>Industrial Sector Energy Related Emissions after CCS[petroleum diesel if,chemicals 20,PM10] : MostRecentRun</t>
  </si>
  <si>
    <t>Industrial Sector Energy Related Emissions after CCS[petroleum diesel if,chemicals 20,PM25] : MostRecentRun</t>
  </si>
  <si>
    <t>Industrial Sector Energy Related Emissions after CCS[petroleum diesel if,chemicals 20,SOx] : MostRecentRun</t>
  </si>
  <si>
    <t>Industrial Sector Energy Related Emissions after CCS[petroleum diesel if,chemicals 20,BC] : MostRecentRun</t>
  </si>
  <si>
    <t>Industrial Sector Energy Related Emissions after CCS[petroleum diesel if,chemicals 20,OC] : MostRecentRun</t>
  </si>
  <si>
    <t>Industrial Sector Energy Related Emissions after CCS[petroleum diesel if,chemicals 20,CH4] : MostRecentRun</t>
  </si>
  <si>
    <t>Industrial Sector Energy Related Emissions after CCS[petroleum diesel if,chemicals 20,N2O] : MostRecentRun</t>
  </si>
  <si>
    <t>Industrial Sector Energy Related Emissions after CCS[petroleum diesel if,chemicals 20,F gases] : MostRecentRun</t>
  </si>
  <si>
    <t>Industrial Sector Energy Related Emissions after CCS[petroleum diesel if,rubber and plastic products 22,CO2] : MostRecentRun</t>
  </si>
  <si>
    <t>Industrial Sector Energy Related Emissions after CCS[petroleum diesel if,rubber and plastic products 22,VOC] : MostRecentRun</t>
  </si>
  <si>
    <t>Industrial Sector Energy Related Emissions after CCS[petroleum diesel if,rubber and plastic products 22,CO] : MostRecentRun</t>
  </si>
  <si>
    <t>Industrial Sector Energy Related Emissions after CCS[petroleum diesel if,rubber and plastic products 22,NOx] : MostRecentRun</t>
  </si>
  <si>
    <t>Industrial Sector Energy Related Emissions after CCS[petroleum diesel if,rubber and plastic products 22,PM10] : MostRecentRun</t>
  </si>
  <si>
    <t>Industrial Sector Energy Related Emissions after CCS[petroleum diesel if,rubber and plastic products 22,PM25] : MostRecentRun</t>
  </si>
  <si>
    <t>Industrial Sector Energy Related Emissions after CCS[petroleum diesel if,rubber and plastic products 22,SOx] : MostRecentRun</t>
  </si>
  <si>
    <t>Industrial Sector Energy Related Emissions after CCS[petroleum diesel if,rubber and plastic products 22,BC] : MostRecentRun</t>
  </si>
  <si>
    <t>Industrial Sector Energy Related Emissions after CCS[petroleum diesel if,rubber and plastic products 22,OC] : MostRecentRun</t>
  </si>
  <si>
    <t>Industrial Sector Energy Related Emissions after CCS[petroleum diesel if,rubber and plastic products 22,CH4] : MostRecentRun</t>
  </si>
  <si>
    <t>Industrial Sector Energy Related Emissions after CCS[petroleum diesel if,rubber and plastic products 22,N2O] : MostRecentRun</t>
  </si>
  <si>
    <t>Industrial Sector Energy Related Emissions after CCS[petroleum diesel if,rubber and plastic products 22,F gases] : MostRecentRun</t>
  </si>
  <si>
    <t>Industrial Sector Energy Related Emissions after CCS[petroleum diesel if,glass and glass products 231,CO2] : MostRecentRun</t>
  </si>
  <si>
    <t>Industrial Sector Energy Related Emissions after CCS[petroleum diesel if,glass and glass products 231,VOC] : MostRecentRun</t>
  </si>
  <si>
    <t>Industrial Sector Energy Related Emissions after CCS[petroleum diesel if,glass and glass products 231,CO] : MostRecentRun</t>
  </si>
  <si>
    <t>Industrial Sector Energy Related Emissions after CCS[petroleum diesel if,glass and glass products 231,NOx] : MostRecentRun</t>
  </si>
  <si>
    <t>Industrial Sector Energy Related Emissions after CCS[petroleum diesel if,glass and glass products 231,PM10] : MostRecentRun</t>
  </si>
  <si>
    <t>Industrial Sector Energy Related Emissions after CCS[petroleum diesel if,glass and glass products 231,PM25] : MostRecentRun</t>
  </si>
  <si>
    <t>Industrial Sector Energy Related Emissions after CCS[petroleum diesel if,glass and glass products 231,SOx] : MostRecentRun</t>
  </si>
  <si>
    <t>Industrial Sector Energy Related Emissions after CCS[petroleum diesel if,glass and glass products 231,BC] : MostRecentRun</t>
  </si>
  <si>
    <t>Industrial Sector Energy Related Emissions after CCS[petroleum diesel if,glass and glass products 231,OC] : MostRecentRun</t>
  </si>
  <si>
    <t>Industrial Sector Energy Related Emissions after CCS[petroleum diesel if,glass and glass products 231,CH4] : MostRecentRun</t>
  </si>
  <si>
    <t>Industrial Sector Energy Related Emissions after CCS[petroleum diesel if,glass and glass products 231,N2O] : MostRecentRun</t>
  </si>
  <si>
    <t>Industrial Sector Energy Related Emissions after CCS[petroleum diesel if,glass and glass products 231,F gases] : MostRecentRun</t>
  </si>
  <si>
    <t>Industrial Sector Energy Related Emissions after CCS[petroleum diesel if,cement and other nonmetallic minerals 239,CO2] : MostRecentRun</t>
  </si>
  <si>
    <t>Industrial Sector Energy Related Emissions after CCS[petroleum diesel if,cement and other nonmetallic minerals 239,VOC] : MostRecentRun</t>
  </si>
  <si>
    <t>Industrial Sector Energy Related Emissions after CCS[petroleum diesel if,cement and other nonmetallic minerals 239,CO] : MostRecentRun</t>
  </si>
  <si>
    <t>Industrial Sector Energy Related Emissions after CCS[petroleum diesel if,cement and other nonmetallic minerals 239,NOx] : MostRecentRun</t>
  </si>
  <si>
    <t>Industrial Sector Energy Related Emissions after CCS[petroleum diesel if,cement and other nonmetallic minerals 239,PM10] : MostRecentRun</t>
  </si>
  <si>
    <t>Industrial Sector Energy Related Emissions after CCS[petroleum diesel if,cement and other nonmetallic minerals 239,PM25] : MostRecentRun</t>
  </si>
  <si>
    <t>Industrial Sector Energy Related Emissions after CCS[petroleum diesel if,cement and other nonmetallic minerals 239,SOx] : MostRecentRun</t>
  </si>
  <si>
    <t>Industrial Sector Energy Related Emissions after CCS[petroleum diesel if,cement and other nonmetallic minerals 239,BC] : MostRecentRun</t>
  </si>
  <si>
    <t>Industrial Sector Energy Related Emissions after CCS[petroleum diesel if,cement and other nonmetallic minerals 239,OC] : MostRecentRun</t>
  </si>
  <si>
    <t>Industrial Sector Energy Related Emissions after CCS[petroleum diesel if,cement and other nonmetallic minerals 239,CH4] : MostRecentRun</t>
  </si>
  <si>
    <t>Industrial Sector Energy Related Emissions after CCS[petroleum diesel if,cement and other nonmetallic minerals 239,N2O] : MostRecentRun</t>
  </si>
  <si>
    <t>Industrial Sector Energy Related Emissions after CCS[petroleum diesel if,cement and other nonmetallic minerals 239,F gases] : MostRecentRun</t>
  </si>
  <si>
    <t>Industrial Sector Energy Related Emissions after CCS[petroleum diesel if,iron and steel 241,CO2] : MostRecentRun</t>
  </si>
  <si>
    <t>Industrial Sector Energy Related Emissions after CCS[petroleum diesel if,iron and steel 241,VOC] : MostRecentRun</t>
  </si>
  <si>
    <t>Industrial Sector Energy Related Emissions after CCS[petroleum diesel if,iron and steel 241,CO] : MostRecentRun</t>
  </si>
  <si>
    <t>Industrial Sector Energy Related Emissions after CCS[petroleum diesel if,iron and steel 241,NOx] : MostRecentRun</t>
  </si>
  <si>
    <t>Industrial Sector Energy Related Emissions after CCS[petroleum diesel if,iron and steel 241,PM10] : MostRecentRun</t>
  </si>
  <si>
    <t>Industrial Sector Energy Related Emissions after CCS[petroleum diesel if,iron and steel 241,PM25] : MostRecentRun</t>
  </si>
  <si>
    <t>Industrial Sector Energy Related Emissions after CCS[petroleum diesel if,iron and steel 241,SOx] : MostRecentRun</t>
  </si>
  <si>
    <t>Industrial Sector Energy Related Emissions after CCS[petroleum diesel if,iron and steel 241,BC] : MostRecentRun</t>
  </si>
  <si>
    <t>Industrial Sector Energy Related Emissions after CCS[petroleum diesel if,iron and steel 241,OC] : MostRecentRun</t>
  </si>
  <si>
    <t>Industrial Sector Energy Related Emissions after CCS[petroleum diesel if,iron and steel 241,CH4] : MostRecentRun</t>
  </si>
  <si>
    <t>Industrial Sector Energy Related Emissions after CCS[petroleum diesel if,iron and steel 241,N2O] : MostRecentRun</t>
  </si>
  <si>
    <t>Industrial Sector Energy Related Emissions after CCS[petroleum diesel if,iron and steel 241,F gases] : MostRecentRun</t>
  </si>
  <si>
    <t>Industrial Sector Energy Related Emissions after CCS[petroleum diesel if,other metals 242,CO2] : MostRecentRun</t>
  </si>
  <si>
    <t>Industrial Sector Energy Related Emissions after CCS[petroleum diesel if,other metals 242,VOC] : MostRecentRun</t>
  </si>
  <si>
    <t>Industrial Sector Energy Related Emissions after CCS[petroleum diesel if,other metals 242,CO] : MostRecentRun</t>
  </si>
  <si>
    <t>Industrial Sector Energy Related Emissions after CCS[petroleum diesel if,other metals 242,NOx] : MostRecentRun</t>
  </si>
  <si>
    <t>Industrial Sector Energy Related Emissions after CCS[petroleum diesel if,other metals 242,PM10] : MostRecentRun</t>
  </si>
  <si>
    <t>Industrial Sector Energy Related Emissions after CCS[petroleum diesel if,other metals 242,PM25] : MostRecentRun</t>
  </si>
  <si>
    <t>Industrial Sector Energy Related Emissions after CCS[petroleum diesel if,other metals 242,SOx] : MostRecentRun</t>
  </si>
  <si>
    <t>Industrial Sector Energy Related Emissions after CCS[petroleum diesel if,other metals 242,BC] : MostRecentRun</t>
  </si>
  <si>
    <t>Industrial Sector Energy Related Emissions after CCS[petroleum diesel if,other metals 242,OC] : MostRecentRun</t>
  </si>
  <si>
    <t>Industrial Sector Energy Related Emissions after CCS[petroleum diesel if,other metals 242,CH4] : MostRecentRun</t>
  </si>
  <si>
    <t>Industrial Sector Energy Related Emissions after CCS[petroleum diesel if,other metals 242,N2O] : MostRecentRun</t>
  </si>
  <si>
    <t>Industrial Sector Energy Related Emissions after CCS[petroleum diesel if,other metals 242,F gases] : MostRecentRun</t>
  </si>
  <si>
    <t>Industrial Sector Energy Related Emissions after CCS[petroleum diesel if,metal products except machinery and vehicles 25,CO2] : MostRecentRun</t>
  </si>
  <si>
    <t>Industrial Sector Energy Related Emissions after CCS[petroleum diesel if,metal products except machinery and vehicles 25,VOC] : MostRecentRun</t>
  </si>
  <si>
    <t>Industrial Sector Energy Related Emissions after CCS[petroleum diesel if,metal products except machinery and vehicles 25,CO] : MostRecentRun</t>
  </si>
  <si>
    <t>Industrial Sector Energy Related Emissions after CCS[petroleum diesel if,metal products except machinery and vehicles 25,NOx] : MostRecentRun</t>
  </si>
  <si>
    <t>Industrial Sector Energy Related Emissions after CCS[petroleum diesel if,metal products except machinery and vehicles 25,PM10] : MostRecentRun</t>
  </si>
  <si>
    <t>Industrial Sector Energy Related Emissions after CCS[petroleum diesel if,metal products except machinery and vehicles 25,PM25] : MostRecentRun</t>
  </si>
  <si>
    <t>Industrial Sector Energy Related Emissions after CCS[petroleum diesel if,metal products except machinery and vehicles 25,SOx] : MostRecentRun</t>
  </si>
  <si>
    <t>Industrial Sector Energy Related Emissions after CCS[petroleum diesel if,metal products except machinery and vehicles 25,BC] : MostRecentRun</t>
  </si>
  <si>
    <t>Industrial Sector Energy Related Emissions after CCS[petroleum diesel if,metal products except machinery and vehicles 25,OC] : MostRecentRun</t>
  </si>
  <si>
    <t>Industrial Sector Energy Related Emissions after CCS[petroleum diesel if,metal products except machinery and vehicles 25,CH4] : MostRecentRun</t>
  </si>
  <si>
    <t>Industrial Sector Energy Related Emissions after CCS[petroleum diesel if,metal products except machinery and vehicles 25,N2O] : MostRecentRun</t>
  </si>
  <si>
    <t>Industrial Sector Energy Related Emissions after CCS[petroleum diesel if,metal products except machinery and vehicles 25,F gases] : MostRecentRun</t>
  </si>
  <si>
    <t>Industrial Sector Energy Related Emissions after CCS[petroleum diesel if,computers and electronics 26,CO2] : MostRecentRun</t>
  </si>
  <si>
    <t>Industrial Sector Energy Related Emissions after CCS[petroleum diesel if,computers and electronics 26,VOC] : MostRecentRun</t>
  </si>
  <si>
    <t>Industrial Sector Energy Related Emissions after CCS[petroleum diesel if,computers and electronics 26,CO] : MostRecentRun</t>
  </si>
  <si>
    <t>Industrial Sector Energy Related Emissions after CCS[petroleum diesel if,computers and electronics 26,NOx] : MostRecentRun</t>
  </si>
  <si>
    <t>Industrial Sector Energy Related Emissions after CCS[petroleum diesel if,computers and electronics 26,PM10] : MostRecentRun</t>
  </si>
  <si>
    <t>Industrial Sector Energy Related Emissions after CCS[petroleum diesel if,computers and electronics 26,PM25] : MostRecentRun</t>
  </si>
  <si>
    <t>Industrial Sector Energy Related Emissions after CCS[petroleum diesel if,computers and electronics 26,SOx] : MostRecentRun</t>
  </si>
  <si>
    <t>Industrial Sector Energy Related Emissions after CCS[petroleum diesel if,computers and electronics 26,BC] : MostRecentRun</t>
  </si>
  <si>
    <t>Industrial Sector Energy Related Emissions after CCS[petroleum diesel if,computers and electronics 26,OC] : MostRecentRun</t>
  </si>
  <si>
    <t>Industrial Sector Energy Related Emissions after CCS[petroleum diesel if,computers and electronics 26,CH4] : MostRecentRun</t>
  </si>
  <si>
    <t>Industrial Sector Energy Related Emissions after CCS[petroleum diesel if,computers and electronics 26,N2O] : MostRecentRun</t>
  </si>
  <si>
    <t>Industrial Sector Energy Related Emissions after CCS[petroleum diesel if,computers and electronics 26,F gases] : MostRecentRun</t>
  </si>
  <si>
    <t>Industrial Sector Energy Related Emissions after CCS[petroleum diesel if,appliances and electrical equipment 27,CO2] : MostRecentRun</t>
  </si>
  <si>
    <t>Industrial Sector Energy Related Emissions after CCS[petroleum diesel if,appliances and electrical equipment 27,VOC] : MostRecentRun</t>
  </si>
  <si>
    <t>Industrial Sector Energy Related Emissions after CCS[petroleum diesel if,appliances and electrical equipment 27,CO] : MostRecentRun</t>
  </si>
  <si>
    <t>Industrial Sector Energy Related Emissions after CCS[petroleum diesel if,appliances and electrical equipment 27,NOx] : MostRecentRun</t>
  </si>
  <si>
    <t>Industrial Sector Energy Related Emissions after CCS[petroleum diesel if,appliances and electrical equipment 27,PM10] : MostRecentRun</t>
  </si>
  <si>
    <t>Industrial Sector Energy Related Emissions after CCS[petroleum diesel if,appliances and electrical equipment 27,PM25] : MostRecentRun</t>
  </si>
  <si>
    <t>Industrial Sector Energy Related Emissions after CCS[petroleum diesel if,appliances and electrical equipment 27,SOx] : MostRecentRun</t>
  </si>
  <si>
    <t>Industrial Sector Energy Related Emissions after CCS[petroleum diesel if,appliances and electrical equipment 27,BC] : MostRecentRun</t>
  </si>
  <si>
    <t>Industrial Sector Energy Related Emissions after CCS[petroleum diesel if,appliances and electrical equipment 27,OC] : MostRecentRun</t>
  </si>
  <si>
    <t>Industrial Sector Energy Related Emissions after CCS[petroleum diesel if,appliances and electrical equipment 27,CH4] : MostRecentRun</t>
  </si>
  <si>
    <t>Industrial Sector Energy Related Emissions after CCS[petroleum diesel if,appliances and electrical equipment 27,N2O] : MostRecentRun</t>
  </si>
  <si>
    <t>Industrial Sector Energy Related Emissions after CCS[petroleum diesel if,appliances and electrical equipment 27,F gases] : MostRecentRun</t>
  </si>
  <si>
    <t>Industrial Sector Energy Related Emissions after CCS[petroleum diesel if,other machinery 28,CO2] : MostRecentRun</t>
  </si>
  <si>
    <t>Industrial Sector Energy Related Emissions after CCS[petroleum diesel if,other machinery 28,VOC] : MostRecentRun</t>
  </si>
  <si>
    <t>Industrial Sector Energy Related Emissions after CCS[petroleum diesel if,other machinery 28,CO] : MostRecentRun</t>
  </si>
  <si>
    <t>Industrial Sector Energy Related Emissions after CCS[petroleum diesel if,other machinery 28,NOx] : MostRecentRun</t>
  </si>
  <si>
    <t>Industrial Sector Energy Related Emissions after CCS[petroleum diesel if,other machinery 28,PM10] : MostRecentRun</t>
  </si>
  <si>
    <t>Industrial Sector Energy Related Emissions after CCS[petroleum diesel if,other machinery 28,PM25] : MostRecentRun</t>
  </si>
  <si>
    <t>Industrial Sector Energy Related Emissions after CCS[petroleum diesel if,other machinery 28,SOx] : MostRecentRun</t>
  </si>
  <si>
    <t>Industrial Sector Energy Related Emissions after CCS[petroleum diesel if,other machinery 28,BC] : MostRecentRun</t>
  </si>
  <si>
    <t>Industrial Sector Energy Related Emissions after CCS[petroleum diesel if,other machinery 28,OC] : MostRecentRun</t>
  </si>
  <si>
    <t>Industrial Sector Energy Related Emissions after CCS[petroleum diesel if,other machinery 28,CH4] : MostRecentRun</t>
  </si>
  <si>
    <t>Industrial Sector Energy Related Emissions after CCS[petroleum diesel if,other machinery 28,N2O] : MostRecentRun</t>
  </si>
  <si>
    <t>Industrial Sector Energy Related Emissions after CCS[petroleum diesel if,other machinery 28,F gases] : MostRecentRun</t>
  </si>
  <si>
    <t>Industrial Sector Energy Related Emissions after CCS[petroleum diesel if,road vehicles 29,CO2] : MostRecentRun</t>
  </si>
  <si>
    <t>Industrial Sector Energy Related Emissions after CCS[petroleum diesel if,road vehicles 29,VOC] : MostRecentRun</t>
  </si>
  <si>
    <t>Industrial Sector Energy Related Emissions after CCS[petroleum diesel if,road vehicles 29,CO] : MostRecentRun</t>
  </si>
  <si>
    <t>Industrial Sector Energy Related Emissions after CCS[petroleum diesel if,road vehicles 29,NOx] : MostRecentRun</t>
  </si>
  <si>
    <t>Industrial Sector Energy Related Emissions after CCS[petroleum diesel if,road vehicles 29,PM10] : MostRecentRun</t>
  </si>
  <si>
    <t>Industrial Sector Energy Related Emissions after CCS[petroleum diesel if,road vehicles 29,PM25] : MostRecentRun</t>
  </si>
  <si>
    <t>Industrial Sector Energy Related Emissions after CCS[petroleum diesel if,road vehicles 29,SOx] : MostRecentRun</t>
  </si>
  <si>
    <t>Industrial Sector Energy Related Emissions after CCS[petroleum diesel if,road vehicles 29,BC] : MostRecentRun</t>
  </si>
  <si>
    <t>Industrial Sector Energy Related Emissions after CCS[petroleum diesel if,road vehicles 29,OC] : MostRecentRun</t>
  </si>
  <si>
    <t>Industrial Sector Energy Related Emissions after CCS[petroleum diesel if,road vehicles 29,CH4] : MostRecentRun</t>
  </si>
  <si>
    <t>Industrial Sector Energy Related Emissions after CCS[petroleum diesel if,road vehicles 29,N2O] : MostRecentRun</t>
  </si>
  <si>
    <t>Industrial Sector Energy Related Emissions after CCS[petroleum diesel if,road vehicles 29,F gases] : MostRecentRun</t>
  </si>
  <si>
    <t>Industrial Sector Energy Related Emissions after CCS[petroleum diesel if,nonroad vehicles 30,CO2] : MostRecentRun</t>
  </si>
  <si>
    <t>Industrial Sector Energy Related Emissions after CCS[petroleum diesel if,nonroad vehicles 30,VOC] : MostRecentRun</t>
  </si>
  <si>
    <t>Industrial Sector Energy Related Emissions after CCS[petroleum diesel if,nonroad vehicles 30,CO] : MostRecentRun</t>
  </si>
  <si>
    <t>Industrial Sector Energy Related Emissions after CCS[petroleum diesel if,nonroad vehicles 30,NOx] : MostRecentRun</t>
  </si>
  <si>
    <t>Industrial Sector Energy Related Emissions after CCS[petroleum diesel if,nonroad vehicles 30,PM10] : MostRecentRun</t>
  </si>
  <si>
    <t>Industrial Sector Energy Related Emissions after CCS[petroleum diesel if,nonroad vehicles 30,PM25] : MostRecentRun</t>
  </si>
  <si>
    <t>Industrial Sector Energy Related Emissions after CCS[petroleum diesel if,nonroad vehicles 30,SOx] : MostRecentRun</t>
  </si>
  <si>
    <t>Industrial Sector Energy Related Emissions after CCS[petroleum diesel if,nonroad vehicles 30,BC] : MostRecentRun</t>
  </si>
  <si>
    <t>Industrial Sector Energy Related Emissions after CCS[petroleum diesel if,nonroad vehicles 30,OC] : MostRecentRun</t>
  </si>
  <si>
    <t>Industrial Sector Energy Related Emissions after CCS[petroleum diesel if,nonroad vehicles 30,CH4] : MostRecentRun</t>
  </si>
  <si>
    <t>Industrial Sector Energy Related Emissions after CCS[petroleum diesel if,nonroad vehicles 30,N2O] : MostRecentRun</t>
  </si>
  <si>
    <t>Industrial Sector Energy Related Emissions after CCS[petroleum diesel if,nonroad vehicles 30,F gases] : MostRecentRun</t>
  </si>
  <si>
    <t>Industrial Sector Energy Related Emissions after CCS[petroleum diesel if,other manufacturing 31T33,CO2] : MostRecentRun</t>
  </si>
  <si>
    <t>Industrial Sector Energy Related Emissions after CCS[petroleum diesel if,other manufacturing 31T33,VOC] : MostRecentRun</t>
  </si>
  <si>
    <t>Industrial Sector Energy Related Emissions after CCS[petroleum diesel if,other manufacturing 31T33,CO] : MostRecentRun</t>
  </si>
  <si>
    <t>Industrial Sector Energy Related Emissions after CCS[petroleum diesel if,other manufacturing 31T33,NOx] : MostRecentRun</t>
  </si>
  <si>
    <t>Industrial Sector Energy Related Emissions after CCS[petroleum diesel if,other manufacturing 31T33,PM10] : MostRecentRun</t>
  </si>
  <si>
    <t>Industrial Sector Energy Related Emissions after CCS[petroleum diesel if,other manufacturing 31T33,PM25] : MostRecentRun</t>
  </si>
  <si>
    <t>Industrial Sector Energy Related Emissions after CCS[petroleum diesel if,other manufacturing 31T33,SOx] : MostRecentRun</t>
  </si>
  <si>
    <t>Industrial Sector Energy Related Emissions after CCS[petroleum diesel if,other manufacturing 31T33,BC] : MostRecentRun</t>
  </si>
  <si>
    <t>Industrial Sector Energy Related Emissions after CCS[petroleum diesel if,other manufacturing 31T33,OC] : MostRecentRun</t>
  </si>
  <si>
    <t>Industrial Sector Energy Related Emissions after CCS[petroleum diesel if,other manufacturing 31T33,CH4] : MostRecentRun</t>
  </si>
  <si>
    <t>Industrial Sector Energy Related Emissions after CCS[petroleum diesel if,other manufacturing 31T33,N2O] : MostRecentRun</t>
  </si>
  <si>
    <t>Industrial Sector Energy Related Emissions after CCS[petroleum diesel if,other manufacturing 31T33,F gases] : MostRecentRun</t>
  </si>
  <si>
    <t>Industrial Sector Energy Related Emissions after CCS[petroleum diesel if,energy pipelines and gas processing 352T353,CO2] : MostRecentRun</t>
  </si>
  <si>
    <t>Industrial Sector Energy Related Emissions after CCS[petroleum diesel if,energy pipelines and gas processing 352T353,VOC] : MostRecentRun</t>
  </si>
  <si>
    <t>Industrial Sector Energy Related Emissions after CCS[petroleum diesel if,energy pipelines and gas processing 352T353,CO] : MostRecentRun</t>
  </si>
  <si>
    <t>Industrial Sector Energy Related Emissions after CCS[petroleum diesel if,energy pipelines and gas processing 352T353,NOx] : MostRecentRun</t>
  </si>
  <si>
    <t>Industrial Sector Energy Related Emissions after CCS[petroleum diesel if,energy pipelines and gas processing 352T353,PM10] : MostRecentRun</t>
  </si>
  <si>
    <t>Industrial Sector Energy Related Emissions after CCS[petroleum diesel if,energy pipelines and gas processing 352T353,PM25] : MostRecentRun</t>
  </si>
  <si>
    <t>Industrial Sector Energy Related Emissions after CCS[petroleum diesel if,energy pipelines and gas processing 352T353,SOx] : MostRecentRun</t>
  </si>
  <si>
    <t>Industrial Sector Energy Related Emissions after CCS[petroleum diesel if,energy pipelines and gas processing 352T353,BC] : MostRecentRun</t>
  </si>
  <si>
    <t>Industrial Sector Energy Related Emissions after CCS[petroleum diesel if,energy pipelines and gas processing 352T353,OC] : MostRecentRun</t>
  </si>
  <si>
    <t>Industrial Sector Energy Related Emissions after CCS[petroleum diesel if,energy pipelines and gas processing 352T353,CH4] : MostRecentRun</t>
  </si>
  <si>
    <t>Industrial Sector Energy Related Emissions after CCS[petroleum diesel if,energy pipelines and gas processing 352T353,N2O] : MostRecentRun</t>
  </si>
  <si>
    <t>Industrial Sector Energy Related Emissions after CCS[petroleum diesel if,energy pipelines and gas processing 352T353,F gases] : MostRecentRun</t>
  </si>
  <si>
    <t>Industrial Sector Energy Related Emissions after CCS[petroleum diesel if,water and waste 36T39,CO2] : MostRecentRun</t>
  </si>
  <si>
    <t>Industrial Sector Energy Related Emissions after CCS[petroleum diesel if,water and waste 36T39,VOC] : MostRecentRun</t>
  </si>
  <si>
    <t>Industrial Sector Energy Related Emissions after CCS[petroleum diesel if,water and waste 36T39,CO] : MostRecentRun</t>
  </si>
  <si>
    <t>Industrial Sector Energy Related Emissions after CCS[petroleum diesel if,water and waste 36T39,NOx] : MostRecentRun</t>
  </si>
  <si>
    <t>Industrial Sector Energy Related Emissions after CCS[petroleum diesel if,water and waste 36T39,PM10] : MostRecentRun</t>
  </si>
  <si>
    <t>Industrial Sector Energy Related Emissions after CCS[petroleum diesel if,water and waste 36T39,PM25] : MostRecentRun</t>
  </si>
  <si>
    <t>Industrial Sector Energy Related Emissions after CCS[petroleum diesel if,water and waste 36T39,SOx] : MostRecentRun</t>
  </si>
  <si>
    <t>Industrial Sector Energy Related Emissions after CCS[petroleum diesel if,water and waste 36T39,BC] : MostRecentRun</t>
  </si>
  <si>
    <t>Industrial Sector Energy Related Emissions after CCS[petroleum diesel if,water and waste 36T39,OC] : MostRecentRun</t>
  </si>
  <si>
    <t>Industrial Sector Energy Related Emissions after CCS[petroleum diesel if,water and waste 36T39,CH4] : MostRecentRun</t>
  </si>
  <si>
    <t>Industrial Sector Energy Related Emissions after CCS[petroleum diesel if,water and waste 36T39,N2O] : MostRecentRun</t>
  </si>
  <si>
    <t>Industrial Sector Energy Related Emissions after CCS[petroleum diesel if,water and waste 36T39,F gases] : MostRecentRun</t>
  </si>
  <si>
    <t>Industrial Sector Energy Related Emissions after CCS[petroleum diesel if,construction 41T43,CO2] : MostRecentRun</t>
  </si>
  <si>
    <t>Industrial Sector Energy Related Emissions after CCS[petroleum diesel if,construction 41T43,VOC] : MostRecentRun</t>
  </si>
  <si>
    <t>Industrial Sector Energy Related Emissions after CCS[petroleum diesel if,construction 41T43,CO] : MostRecentRun</t>
  </si>
  <si>
    <t>Industrial Sector Energy Related Emissions after CCS[petroleum diesel if,construction 41T43,NOx] : MostRecentRun</t>
  </si>
  <si>
    <t>Industrial Sector Energy Related Emissions after CCS[petroleum diesel if,construction 41T43,PM10] : MostRecentRun</t>
  </si>
  <si>
    <t>Industrial Sector Energy Related Emissions after CCS[petroleum diesel if,construction 41T43,PM25] : MostRecentRun</t>
  </si>
  <si>
    <t>Industrial Sector Energy Related Emissions after CCS[petroleum diesel if,construction 41T43,SOx] : MostRecentRun</t>
  </si>
  <si>
    <t>Industrial Sector Energy Related Emissions after CCS[petroleum diesel if,construction 41T43,BC] : MostRecentRun</t>
  </si>
  <si>
    <t>Industrial Sector Energy Related Emissions after CCS[petroleum diesel if,construction 41T43,OC] : MostRecentRun</t>
  </si>
  <si>
    <t>Industrial Sector Energy Related Emissions after CCS[petroleum diesel if,construction 41T43,CH4] : MostRecentRun</t>
  </si>
  <si>
    <t>Industrial Sector Energy Related Emissions after CCS[petroleum diesel if,construction 41T43,N2O] : MostRecentRun</t>
  </si>
  <si>
    <t>Industrial Sector Energy Related Emissions after CCS[petroleum diesel if,construction 41T43,F gases] : MostRecentRun</t>
  </si>
  <si>
    <t>Industrial Sector Energy Related Emissions after CCS[heat if,agriculture and forestry 01T03,CO2] : MostRecentRun</t>
  </si>
  <si>
    <t>Industrial Sector Energy Related Emissions after CCS[heat if,agriculture and forestry 01T03,VOC] : MostRecentRun</t>
  </si>
  <si>
    <t>Industrial Sector Energy Related Emissions after CCS[heat if,agriculture and forestry 01T03,CO] : MostRecentRun</t>
  </si>
  <si>
    <t>Industrial Sector Energy Related Emissions after CCS[heat if,agriculture and forestry 01T03,NOx] : MostRecentRun</t>
  </si>
  <si>
    <t>Industrial Sector Energy Related Emissions after CCS[heat if,agriculture and forestry 01T03,PM10] : MostRecentRun</t>
  </si>
  <si>
    <t>Industrial Sector Energy Related Emissions after CCS[heat if,agriculture and forestry 01T03,PM25] : MostRecentRun</t>
  </si>
  <si>
    <t>Industrial Sector Energy Related Emissions after CCS[heat if,agriculture and forestry 01T03,SOx] : MostRecentRun</t>
  </si>
  <si>
    <t>Industrial Sector Energy Related Emissions after CCS[heat if,agriculture and forestry 01T03,BC] : MostRecentRun</t>
  </si>
  <si>
    <t>Industrial Sector Energy Related Emissions after CCS[heat if,agriculture and forestry 01T03,OC] : MostRecentRun</t>
  </si>
  <si>
    <t>Industrial Sector Energy Related Emissions after CCS[heat if,agriculture and forestry 01T03,CH4] : MostRecentRun</t>
  </si>
  <si>
    <t>Industrial Sector Energy Related Emissions after CCS[heat if,agriculture and forestry 01T03,N2O] : MostRecentRun</t>
  </si>
  <si>
    <t>Industrial Sector Energy Related Emissions after CCS[heat if,agriculture and forestry 01T03,F gases] : MostRecentRun</t>
  </si>
  <si>
    <t>Industrial Sector Energy Related Emissions after CCS[heat if,coal mining 05,CO2] : MostRecentRun</t>
  </si>
  <si>
    <t>Industrial Sector Energy Related Emissions after CCS[heat if,coal mining 05,VOC] : MostRecentRun</t>
  </si>
  <si>
    <t>Industrial Sector Energy Related Emissions after CCS[heat if,coal mining 05,CO] : MostRecentRun</t>
  </si>
  <si>
    <t>Industrial Sector Energy Related Emissions after CCS[heat if,coal mining 05,NOx] : MostRecentRun</t>
  </si>
  <si>
    <t>Industrial Sector Energy Related Emissions after CCS[heat if,coal mining 05,PM10] : MostRecentRun</t>
  </si>
  <si>
    <t>Industrial Sector Energy Related Emissions after CCS[heat if,coal mining 05,PM25] : MostRecentRun</t>
  </si>
  <si>
    <t>Industrial Sector Energy Related Emissions after CCS[heat if,coal mining 05,SOx] : MostRecentRun</t>
  </si>
  <si>
    <t>Industrial Sector Energy Related Emissions after CCS[heat if,coal mining 05,BC] : MostRecentRun</t>
  </si>
  <si>
    <t>Industrial Sector Energy Related Emissions after CCS[heat if,coal mining 05,OC] : MostRecentRun</t>
  </si>
  <si>
    <t>Industrial Sector Energy Related Emissions after CCS[heat if,coal mining 05,CH4] : MostRecentRun</t>
  </si>
  <si>
    <t>Industrial Sector Energy Related Emissions after CCS[heat if,coal mining 05,N2O] : MostRecentRun</t>
  </si>
  <si>
    <t>Industrial Sector Energy Related Emissions after CCS[heat if,coal mining 05,F gases] : MostRecentRun</t>
  </si>
  <si>
    <t>Industrial Sector Energy Related Emissions after CCS[heat if,oil and gas extraction 06,CO2] : MostRecentRun</t>
  </si>
  <si>
    <t>Industrial Sector Energy Related Emissions after CCS[heat if,oil and gas extraction 06,VOC] : MostRecentRun</t>
  </si>
  <si>
    <t>Industrial Sector Energy Related Emissions after CCS[heat if,oil and gas extraction 06,CO] : MostRecentRun</t>
  </si>
  <si>
    <t>Industrial Sector Energy Related Emissions after CCS[heat if,oil and gas extraction 06,NOx] : MostRecentRun</t>
  </si>
  <si>
    <t>Industrial Sector Energy Related Emissions after CCS[heat if,oil and gas extraction 06,PM10] : MostRecentRun</t>
  </si>
  <si>
    <t>Industrial Sector Energy Related Emissions after CCS[heat if,oil and gas extraction 06,PM25] : MostRecentRun</t>
  </si>
  <si>
    <t>Industrial Sector Energy Related Emissions after CCS[heat if,oil and gas extraction 06,SOx] : MostRecentRun</t>
  </si>
  <si>
    <t>Industrial Sector Energy Related Emissions after CCS[heat if,oil and gas extraction 06,BC] : MostRecentRun</t>
  </si>
  <si>
    <t>Industrial Sector Energy Related Emissions after CCS[heat if,oil and gas extraction 06,OC] : MostRecentRun</t>
  </si>
  <si>
    <t>Industrial Sector Energy Related Emissions after CCS[heat if,oil and gas extraction 06,CH4] : MostRecentRun</t>
  </si>
  <si>
    <t>Industrial Sector Energy Related Emissions after CCS[heat if,oil and gas extraction 06,N2O] : MostRecentRun</t>
  </si>
  <si>
    <t>Industrial Sector Energy Related Emissions after CCS[heat if,oil and gas extraction 06,F gases] : MostRecentRun</t>
  </si>
  <si>
    <t>Industrial Sector Energy Related Emissions after CCS[heat if,other mining and quarrying 07T08,CO2] : MostRecentRun</t>
  </si>
  <si>
    <t>Industrial Sector Energy Related Emissions after CCS[heat if,other mining and quarrying 07T08,VOC] : MostRecentRun</t>
  </si>
  <si>
    <t>Industrial Sector Energy Related Emissions after CCS[heat if,other mining and quarrying 07T08,CO] : MostRecentRun</t>
  </si>
  <si>
    <t>Industrial Sector Energy Related Emissions after CCS[heat if,other mining and quarrying 07T08,NOx] : MostRecentRun</t>
  </si>
  <si>
    <t>Industrial Sector Energy Related Emissions after CCS[heat if,other mining and quarrying 07T08,PM10] : MostRecentRun</t>
  </si>
  <si>
    <t>Industrial Sector Energy Related Emissions after CCS[heat if,other mining and quarrying 07T08,PM25] : MostRecentRun</t>
  </si>
  <si>
    <t>Industrial Sector Energy Related Emissions after CCS[heat if,other mining and quarrying 07T08,SOx] : MostRecentRun</t>
  </si>
  <si>
    <t>Industrial Sector Energy Related Emissions after CCS[heat if,other mining and quarrying 07T08,BC] : MostRecentRun</t>
  </si>
  <si>
    <t>Industrial Sector Energy Related Emissions after CCS[heat if,other mining and quarrying 07T08,OC] : MostRecentRun</t>
  </si>
  <si>
    <t>Industrial Sector Energy Related Emissions after CCS[heat if,other mining and quarrying 07T08,CH4] : MostRecentRun</t>
  </si>
  <si>
    <t>Industrial Sector Energy Related Emissions after CCS[heat if,other mining and quarrying 07T08,N2O] : MostRecentRun</t>
  </si>
  <si>
    <t>Industrial Sector Energy Related Emissions after CCS[heat if,other mining and quarrying 07T08,F gases] : MostRecentRun</t>
  </si>
  <si>
    <t>Industrial Sector Energy Related Emissions after CCS[heat if,food beverage and tobacco 10T12,CO2] : MostRecentRun</t>
  </si>
  <si>
    <t>Industrial Sector Energy Related Emissions after CCS[heat if,food beverage and tobacco 10T12,VOC] : MostRecentRun</t>
  </si>
  <si>
    <t>Industrial Sector Energy Related Emissions after CCS[heat if,food beverage and tobacco 10T12,CO] : MostRecentRun</t>
  </si>
  <si>
    <t>Industrial Sector Energy Related Emissions after CCS[heat if,food beverage and tobacco 10T12,NOx] : MostRecentRun</t>
  </si>
  <si>
    <t>Industrial Sector Energy Related Emissions after CCS[heat if,food beverage and tobacco 10T12,PM10] : MostRecentRun</t>
  </si>
  <si>
    <t>Industrial Sector Energy Related Emissions after CCS[heat if,food beverage and tobacco 10T12,PM25] : MostRecentRun</t>
  </si>
  <si>
    <t>Industrial Sector Energy Related Emissions after CCS[heat if,food beverage and tobacco 10T12,SOx] : MostRecentRun</t>
  </si>
  <si>
    <t>Industrial Sector Energy Related Emissions after CCS[heat if,food beverage and tobacco 10T12,BC] : MostRecentRun</t>
  </si>
  <si>
    <t>Industrial Sector Energy Related Emissions after CCS[heat if,food beverage and tobacco 10T12,OC] : MostRecentRun</t>
  </si>
  <si>
    <t>Industrial Sector Energy Related Emissions after CCS[heat if,food beverage and tobacco 10T12,CH4] : MostRecentRun</t>
  </si>
  <si>
    <t>Industrial Sector Energy Related Emissions after CCS[heat if,food beverage and tobacco 10T12,N2O] : MostRecentRun</t>
  </si>
  <si>
    <t>Industrial Sector Energy Related Emissions after CCS[heat if,food beverage and tobacco 10T12,F gases] : MostRecentRun</t>
  </si>
  <si>
    <t>Industrial Sector Energy Related Emissions after CCS[heat if,textiles apparel and leather 13T15,CO2] : MostRecentRun</t>
  </si>
  <si>
    <t>Industrial Sector Energy Related Emissions after CCS[heat if,textiles apparel and leather 13T15,VOC] : MostRecentRun</t>
  </si>
  <si>
    <t>Industrial Sector Energy Related Emissions after CCS[heat if,textiles apparel and leather 13T15,CO] : MostRecentRun</t>
  </si>
  <si>
    <t>Industrial Sector Energy Related Emissions after CCS[heat if,textiles apparel and leather 13T15,NOx] : MostRecentRun</t>
  </si>
  <si>
    <t>Industrial Sector Energy Related Emissions after CCS[heat if,textiles apparel and leather 13T15,PM10] : MostRecentRun</t>
  </si>
  <si>
    <t>Industrial Sector Energy Related Emissions after CCS[heat if,textiles apparel and leather 13T15,PM25] : MostRecentRun</t>
  </si>
  <si>
    <t>Industrial Sector Energy Related Emissions after CCS[heat if,textiles apparel and leather 13T15,SOx] : MostRecentRun</t>
  </si>
  <si>
    <t>Industrial Sector Energy Related Emissions after CCS[heat if,textiles apparel and leather 13T15,BC] : MostRecentRun</t>
  </si>
  <si>
    <t>Industrial Sector Energy Related Emissions after CCS[heat if,textiles apparel and leather 13T15,OC] : MostRecentRun</t>
  </si>
  <si>
    <t>Industrial Sector Energy Related Emissions after CCS[heat if,textiles apparel and leather 13T15,CH4] : MostRecentRun</t>
  </si>
  <si>
    <t>Industrial Sector Energy Related Emissions after CCS[heat if,textiles apparel and leather 13T15,N2O] : MostRecentRun</t>
  </si>
  <si>
    <t>Industrial Sector Energy Related Emissions after CCS[heat if,textiles apparel and leather 13T15,F gases] : MostRecentRun</t>
  </si>
  <si>
    <t>Industrial Sector Energy Related Emissions after CCS[heat if,wood products 16,CO2] : MostRecentRun</t>
  </si>
  <si>
    <t>Industrial Sector Energy Related Emissions after CCS[heat if,wood products 16,VOC] : MostRecentRun</t>
  </si>
  <si>
    <t>Industrial Sector Energy Related Emissions after CCS[heat if,wood products 16,CO] : MostRecentRun</t>
  </si>
  <si>
    <t>Industrial Sector Energy Related Emissions after CCS[heat if,wood products 16,NOx] : MostRecentRun</t>
  </si>
  <si>
    <t>Industrial Sector Energy Related Emissions after CCS[heat if,wood products 16,PM10] : MostRecentRun</t>
  </si>
  <si>
    <t>Industrial Sector Energy Related Emissions after CCS[heat if,wood products 16,PM25] : MostRecentRun</t>
  </si>
  <si>
    <t>Industrial Sector Energy Related Emissions after CCS[heat if,wood products 16,SOx] : MostRecentRun</t>
  </si>
  <si>
    <t>Industrial Sector Energy Related Emissions after CCS[heat if,wood products 16,BC] : MostRecentRun</t>
  </si>
  <si>
    <t>Industrial Sector Energy Related Emissions after CCS[heat if,wood products 16,OC] : MostRecentRun</t>
  </si>
  <si>
    <t>Industrial Sector Energy Related Emissions after CCS[heat if,wood products 16,CH4] : MostRecentRun</t>
  </si>
  <si>
    <t>Industrial Sector Energy Related Emissions after CCS[heat if,wood products 16,N2O] : MostRecentRun</t>
  </si>
  <si>
    <t>Industrial Sector Energy Related Emissions after CCS[heat if,wood products 16,F gases] : MostRecentRun</t>
  </si>
  <si>
    <t>Industrial Sector Energy Related Emissions after CCS[heat if,pulp paper and printing 17T18,CO2] : MostRecentRun</t>
  </si>
  <si>
    <t>Industrial Sector Energy Related Emissions after CCS[heat if,pulp paper and printing 17T18,VOC] : MostRecentRun</t>
  </si>
  <si>
    <t>Industrial Sector Energy Related Emissions after CCS[heat if,pulp paper and printing 17T18,CO] : MostRecentRun</t>
  </si>
  <si>
    <t>Industrial Sector Energy Related Emissions after CCS[heat if,pulp paper and printing 17T18,NOx] : MostRecentRun</t>
  </si>
  <si>
    <t>Industrial Sector Energy Related Emissions after CCS[heat if,pulp paper and printing 17T18,PM10] : MostRecentRun</t>
  </si>
  <si>
    <t>Industrial Sector Energy Related Emissions after CCS[heat if,pulp paper and printing 17T18,PM25] : MostRecentRun</t>
  </si>
  <si>
    <t>Industrial Sector Energy Related Emissions after CCS[heat if,pulp paper and printing 17T18,SOx] : MostRecentRun</t>
  </si>
  <si>
    <t>Industrial Sector Energy Related Emissions after CCS[heat if,pulp paper and printing 17T18,BC] : MostRecentRun</t>
  </si>
  <si>
    <t>Industrial Sector Energy Related Emissions after CCS[heat if,pulp paper and printing 17T18,OC] : MostRecentRun</t>
  </si>
  <si>
    <t>Industrial Sector Energy Related Emissions after CCS[heat if,pulp paper and printing 17T18,CH4] : MostRecentRun</t>
  </si>
  <si>
    <t>Industrial Sector Energy Related Emissions after CCS[heat if,pulp paper and printing 17T18,N2O] : MostRecentRun</t>
  </si>
  <si>
    <t>Industrial Sector Energy Related Emissions after CCS[heat if,pulp paper and printing 17T18,F gases] : MostRecentRun</t>
  </si>
  <si>
    <t>Industrial Sector Energy Related Emissions after CCS[heat if,refined petroleum and coke 19,CO2] : MostRecentRun</t>
  </si>
  <si>
    <t>Industrial Sector Energy Related Emissions after CCS[heat if,refined petroleum and coke 19,VOC] : MostRecentRun</t>
  </si>
  <si>
    <t>Industrial Sector Energy Related Emissions after CCS[heat if,refined petroleum and coke 19,CO] : MostRecentRun</t>
  </si>
  <si>
    <t>Industrial Sector Energy Related Emissions after CCS[heat if,refined petroleum and coke 19,NOx] : MostRecentRun</t>
  </si>
  <si>
    <t>Industrial Sector Energy Related Emissions after CCS[heat if,refined petroleum and coke 19,PM10] : MostRecentRun</t>
  </si>
  <si>
    <t>Industrial Sector Energy Related Emissions after CCS[heat if,refined petroleum and coke 19,PM25] : MostRecentRun</t>
  </si>
  <si>
    <t>Industrial Sector Energy Related Emissions after CCS[heat if,refined petroleum and coke 19,SOx] : MostRecentRun</t>
  </si>
  <si>
    <t>Industrial Sector Energy Related Emissions after CCS[heat if,refined petroleum and coke 19,BC] : MostRecentRun</t>
  </si>
  <si>
    <t>Industrial Sector Energy Related Emissions after CCS[heat if,refined petroleum and coke 19,OC] : MostRecentRun</t>
  </si>
  <si>
    <t>Industrial Sector Energy Related Emissions after CCS[heat if,refined petroleum and coke 19,CH4] : MostRecentRun</t>
  </si>
  <si>
    <t>Industrial Sector Energy Related Emissions after CCS[heat if,refined petroleum and coke 19,N2O] : MostRecentRun</t>
  </si>
  <si>
    <t>Industrial Sector Energy Related Emissions after CCS[heat if,refined petroleum and coke 19,F gases] : MostRecentRun</t>
  </si>
  <si>
    <t>Industrial Sector Energy Related Emissions after CCS[heat if,chemicals 20,CO2] : MostRecentRun</t>
  </si>
  <si>
    <t>Industrial Sector Energy Related Emissions after CCS[heat if,chemicals 20,VOC] : MostRecentRun</t>
  </si>
  <si>
    <t>Industrial Sector Energy Related Emissions after CCS[heat if,chemicals 20,CO] : MostRecentRun</t>
  </si>
  <si>
    <t>Industrial Sector Energy Related Emissions after CCS[heat if,chemicals 20,NOx] : MostRecentRun</t>
  </si>
  <si>
    <t>Industrial Sector Energy Related Emissions after CCS[heat if,chemicals 20,PM10] : MostRecentRun</t>
  </si>
  <si>
    <t>Industrial Sector Energy Related Emissions after CCS[heat if,chemicals 20,PM25] : MostRecentRun</t>
  </si>
  <si>
    <t>Industrial Sector Energy Related Emissions after CCS[heat if,chemicals 20,SOx] : MostRecentRun</t>
  </si>
  <si>
    <t>Industrial Sector Energy Related Emissions after CCS[heat if,chemicals 20,BC] : MostRecentRun</t>
  </si>
  <si>
    <t>Industrial Sector Energy Related Emissions after CCS[heat if,chemicals 20,OC] : MostRecentRun</t>
  </si>
  <si>
    <t>Industrial Sector Energy Related Emissions after CCS[heat if,chemicals 20,CH4] : MostRecentRun</t>
  </si>
  <si>
    <t>Industrial Sector Energy Related Emissions after CCS[heat if,chemicals 20,N2O] : MostRecentRun</t>
  </si>
  <si>
    <t>Industrial Sector Energy Related Emissions after CCS[heat if,chemicals 20,F gases] : MostRecentRun</t>
  </si>
  <si>
    <t>Industrial Sector Energy Related Emissions after CCS[heat if,rubber and plastic products 22,CO2] : MostRecentRun</t>
  </si>
  <si>
    <t>Industrial Sector Energy Related Emissions after CCS[heat if,rubber and plastic products 22,VOC] : MostRecentRun</t>
  </si>
  <si>
    <t>Industrial Sector Energy Related Emissions after CCS[heat if,rubber and plastic products 22,CO] : MostRecentRun</t>
  </si>
  <si>
    <t>Industrial Sector Energy Related Emissions after CCS[heat if,rubber and plastic products 22,NOx] : MostRecentRun</t>
  </si>
  <si>
    <t>Industrial Sector Energy Related Emissions after CCS[heat if,rubber and plastic products 22,PM10] : MostRecentRun</t>
  </si>
  <si>
    <t>Industrial Sector Energy Related Emissions after CCS[heat if,rubber and plastic products 22,PM25] : MostRecentRun</t>
  </si>
  <si>
    <t>Industrial Sector Energy Related Emissions after CCS[heat if,rubber and plastic products 22,SOx] : MostRecentRun</t>
  </si>
  <si>
    <t>Industrial Sector Energy Related Emissions after CCS[heat if,rubber and plastic products 22,BC] : MostRecentRun</t>
  </si>
  <si>
    <t>Industrial Sector Energy Related Emissions after CCS[heat if,rubber and plastic products 22,OC] : MostRecentRun</t>
  </si>
  <si>
    <t>Industrial Sector Energy Related Emissions after CCS[heat if,rubber and plastic products 22,CH4] : MostRecentRun</t>
  </si>
  <si>
    <t>Industrial Sector Energy Related Emissions after CCS[heat if,rubber and plastic products 22,N2O] : MostRecentRun</t>
  </si>
  <si>
    <t>Industrial Sector Energy Related Emissions after CCS[heat if,rubber and plastic products 22,F gases] : MostRecentRun</t>
  </si>
  <si>
    <t>Industrial Sector Energy Related Emissions after CCS[heat if,glass and glass products 231,CO2] : MostRecentRun</t>
  </si>
  <si>
    <t>Industrial Sector Energy Related Emissions after CCS[heat if,glass and glass products 231,VOC] : MostRecentRun</t>
  </si>
  <si>
    <t>Industrial Sector Energy Related Emissions after CCS[heat if,glass and glass products 231,CO] : MostRecentRun</t>
  </si>
  <si>
    <t>Industrial Sector Energy Related Emissions after CCS[heat if,glass and glass products 231,NOx] : MostRecentRun</t>
  </si>
  <si>
    <t>Industrial Sector Energy Related Emissions after CCS[heat if,glass and glass products 231,PM10] : MostRecentRun</t>
  </si>
  <si>
    <t>Industrial Sector Energy Related Emissions after CCS[heat if,glass and glass products 231,PM25] : MostRecentRun</t>
  </si>
  <si>
    <t>Industrial Sector Energy Related Emissions after CCS[heat if,glass and glass products 231,SOx] : MostRecentRun</t>
  </si>
  <si>
    <t>Industrial Sector Energy Related Emissions after CCS[heat if,glass and glass products 231,BC] : MostRecentRun</t>
  </si>
  <si>
    <t>Industrial Sector Energy Related Emissions after CCS[heat if,glass and glass products 231,OC] : MostRecentRun</t>
  </si>
  <si>
    <t>Industrial Sector Energy Related Emissions after CCS[heat if,glass and glass products 231,CH4] : MostRecentRun</t>
  </si>
  <si>
    <t>Industrial Sector Energy Related Emissions after CCS[heat if,glass and glass products 231,N2O] : MostRecentRun</t>
  </si>
  <si>
    <t>Industrial Sector Energy Related Emissions after CCS[heat if,glass and glass products 231,F gases] : MostRecentRun</t>
  </si>
  <si>
    <t>Industrial Sector Energy Related Emissions after CCS[heat if,cement and other nonmetallic minerals 239,CO2] : MostRecentRun</t>
  </si>
  <si>
    <t>Industrial Sector Energy Related Emissions after CCS[heat if,cement and other nonmetallic minerals 239,VOC] : MostRecentRun</t>
  </si>
  <si>
    <t>Industrial Sector Energy Related Emissions after CCS[heat if,cement and other nonmetallic minerals 239,CO] : MostRecentRun</t>
  </si>
  <si>
    <t>Industrial Sector Energy Related Emissions after CCS[heat if,cement and other nonmetallic minerals 239,NOx] : MostRecentRun</t>
  </si>
  <si>
    <t>Industrial Sector Energy Related Emissions after CCS[heat if,cement and other nonmetallic minerals 239,PM10] : MostRecentRun</t>
  </si>
  <si>
    <t>Industrial Sector Energy Related Emissions after CCS[heat if,cement and other nonmetallic minerals 239,PM25] : MostRecentRun</t>
  </si>
  <si>
    <t>Industrial Sector Energy Related Emissions after CCS[heat if,cement and other nonmetallic minerals 239,SOx] : MostRecentRun</t>
  </si>
  <si>
    <t>Industrial Sector Energy Related Emissions after CCS[heat if,cement and other nonmetallic minerals 239,BC] : MostRecentRun</t>
  </si>
  <si>
    <t>Industrial Sector Energy Related Emissions after CCS[heat if,cement and other nonmetallic minerals 239,OC] : MostRecentRun</t>
  </si>
  <si>
    <t>Industrial Sector Energy Related Emissions after CCS[heat if,cement and other nonmetallic minerals 239,CH4] : MostRecentRun</t>
  </si>
  <si>
    <t>Industrial Sector Energy Related Emissions after CCS[heat if,cement and other nonmetallic minerals 239,N2O] : MostRecentRun</t>
  </si>
  <si>
    <t>Industrial Sector Energy Related Emissions after CCS[heat if,cement and other nonmetallic minerals 239,F gases] : MostRecentRun</t>
  </si>
  <si>
    <t>Industrial Sector Energy Related Emissions after CCS[heat if,iron and steel 241,CO2] : MostRecentRun</t>
  </si>
  <si>
    <t>Industrial Sector Energy Related Emissions after CCS[heat if,iron and steel 241,VOC] : MostRecentRun</t>
  </si>
  <si>
    <t>Industrial Sector Energy Related Emissions after CCS[heat if,iron and steel 241,CO] : MostRecentRun</t>
  </si>
  <si>
    <t>Industrial Sector Energy Related Emissions after CCS[heat if,iron and steel 241,NOx] : MostRecentRun</t>
  </si>
  <si>
    <t>Industrial Sector Energy Related Emissions after CCS[heat if,iron and steel 241,PM10] : MostRecentRun</t>
  </si>
  <si>
    <t>Industrial Sector Energy Related Emissions after CCS[heat if,iron and steel 241,PM25] : MostRecentRun</t>
  </si>
  <si>
    <t>Industrial Sector Energy Related Emissions after CCS[heat if,iron and steel 241,SOx] : MostRecentRun</t>
  </si>
  <si>
    <t>Industrial Sector Energy Related Emissions after CCS[heat if,iron and steel 241,BC] : MostRecentRun</t>
  </si>
  <si>
    <t>Industrial Sector Energy Related Emissions after CCS[heat if,iron and steel 241,OC] : MostRecentRun</t>
  </si>
  <si>
    <t>Industrial Sector Energy Related Emissions after CCS[heat if,iron and steel 241,CH4] : MostRecentRun</t>
  </si>
  <si>
    <t>Industrial Sector Energy Related Emissions after CCS[heat if,iron and steel 241,N2O] : MostRecentRun</t>
  </si>
  <si>
    <t>Industrial Sector Energy Related Emissions after CCS[heat if,iron and steel 241,F gases] : MostRecentRun</t>
  </si>
  <si>
    <t>Industrial Sector Energy Related Emissions after CCS[heat if,other metals 242,CO2] : MostRecentRun</t>
  </si>
  <si>
    <t>Industrial Sector Energy Related Emissions after CCS[heat if,other metals 242,VOC] : MostRecentRun</t>
  </si>
  <si>
    <t>Industrial Sector Energy Related Emissions after CCS[heat if,other metals 242,CO] : MostRecentRun</t>
  </si>
  <si>
    <t>Industrial Sector Energy Related Emissions after CCS[heat if,other metals 242,NOx] : MostRecentRun</t>
  </si>
  <si>
    <t>Industrial Sector Energy Related Emissions after CCS[heat if,other metals 242,PM10] : MostRecentRun</t>
  </si>
  <si>
    <t>Industrial Sector Energy Related Emissions after CCS[heat if,other metals 242,PM25] : MostRecentRun</t>
  </si>
  <si>
    <t>Industrial Sector Energy Related Emissions after CCS[heat if,other metals 242,SOx] : MostRecentRun</t>
  </si>
  <si>
    <t>Industrial Sector Energy Related Emissions after CCS[heat if,other metals 242,BC] : MostRecentRun</t>
  </si>
  <si>
    <t>Industrial Sector Energy Related Emissions after CCS[heat if,other metals 242,OC] : MostRecentRun</t>
  </si>
  <si>
    <t>Industrial Sector Energy Related Emissions after CCS[heat if,other metals 242,CH4] : MostRecentRun</t>
  </si>
  <si>
    <t>Industrial Sector Energy Related Emissions after CCS[heat if,other metals 242,N2O] : MostRecentRun</t>
  </si>
  <si>
    <t>Industrial Sector Energy Related Emissions after CCS[heat if,other metals 242,F gases] : MostRecentRun</t>
  </si>
  <si>
    <t>Industrial Sector Energy Related Emissions after CCS[heat if,metal products except machinery and vehicles 25,CO2] : MostRecentRun</t>
  </si>
  <si>
    <t>Industrial Sector Energy Related Emissions after CCS[heat if,metal products except machinery and vehicles 25,VOC] : MostRecentRun</t>
  </si>
  <si>
    <t>Industrial Sector Energy Related Emissions after CCS[heat if,metal products except machinery and vehicles 25,CO] : MostRecentRun</t>
  </si>
  <si>
    <t>Industrial Sector Energy Related Emissions after CCS[heat if,metal products except machinery and vehicles 25,NOx] : MostRecentRun</t>
  </si>
  <si>
    <t>Industrial Sector Energy Related Emissions after CCS[heat if,metal products except machinery and vehicles 25,PM10] : MostRecentRun</t>
  </si>
  <si>
    <t>Industrial Sector Energy Related Emissions after CCS[heat if,metal products except machinery and vehicles 25,PM25] : MostRecentRun</t>
  </si>
  <si>
    <t>Industrial Sector Energy Related Emissions after CCS[heat if,metal products except machinery and vehicles 25,SOx] : MostRecentRun</t>
  </si>
  <si>
    <t>Industrial Sector Energy Related Emissions after CCS[heat if,metal products except machinery and vehicles 25,BC] : MostRecentRun</t>
  </si>
  <si>
    <t>Industrial Sector Energy Related Emissions after CCS[heat if,metal products except machinery and vehicles 25,OC] : MostRecentRun</t>
  </si>
  <si>
    <t>Industrial Sector Energy Related Emissions after CCS[heat if,metal products except machinery and vehicles 25,CH4] : MostRecentRun</t>
  </si>
  <si>
    <t>Industrial Sector Energy Related Emissions after CCS[heat if,metal products except machinery and vehicles 25,N2O] : MostRecentRun</t>
  </si>
  <si>
    <t>Industrial Sector Energy Related Emissions after CCS[heat if,metal products except machinery and vehicles 25,F gases] : MostRecentRun</t>
  </si>
  <si>
    <t>Industrial Sector Energy Related Emissions after CCS[heat if,computers and electronics 26,CO2] : MostRecentRun</t>
  </si>
  <si>
    <t>Industrial Sector Energy Related Emissions after CCS[heat if,computers and electronics 26,VOC] : MostRecentRun</t>
  </si>
  <si>
    <t>Industrial Sector Energy Related Emissions after CCS[heat if,computers and electronics 26,CO] : MostRecentRun</t>
  </si>
  <si>
    <t>Industrial Sector Energy Related Emissions after CCS[heat if,computers and electronics 26,NOx] : MostRecentRun</t>
  </si>
  <si>
    <t>Industrial Sector Energy Related Emissions after CCS[heat if,computers and electronics 26,PM10] : MostRecentRun</t>
  </si>
  <si>
    <t>Industrial Sector Energy Related Emissions after CCS[heat if,computers and electronics 26,PM25] : MostRecentRun</t>
  </si>
  <si>
    <t>Industrial Sector Energy Related Emissions after CCS[heat if,computers and electronics 26,SOx] : MostRecentRun</t>
  </si>
  <si>
    <t>Industrial Sector Energy Related Emissions after CCS[heat if,computers and electronics 26,BC] : MostRecentRun</t>
  </si>
  <si>
    <t>Industrial Sector Energy Related Emissions after CCS[heat if,computers and electronics 26,OC] : MostRecentRun</t>
  </si>
  <si>
    <t>Industrial Sector Energy Related Emissions after CCS[heat if,computers and electronics 26,CH4] : MostRecentRun</t>
  </si>
  <si>
    <t>Industrial Sector Energy Related Emissions after CCS[heat if,computers and electronics 26,N2O] : MostRecentRun</t>
  </si>
  <si>
    <t>Industrial Sector Energy Related Emissions after CCS[heat if,computers and electronics 26,F gases] : MostRecentRun</t>
  </si>
  <si>
    <t>Industrial Sector Energy Related Emissions after CCS[heat if,appliances and electrical equipment 27,CO2] : MostRecentRun</t>
  </si>
  <si>
    <t>Industrial Sector Energy Related Emissions after CCS[heat if,appliances and electrical equipment 27,VOC] : MostRecentRun</t>
  </si>
  <si>
    <t>Industrial Sector Energy Related Emissions after CCS[heat if,appliances and electrical equipment 27,CO] : MostRecentRun</t>
  </si>
  <si>
    <t>Industrial Sector Energy Related Emissions after CCS[heat if,appliances and electrical equipment 27,NOx] : MostRecentRun</t>
  </si>
  <si>
    <t>Industrial Sector Energy Related Emissions after CCS[heat if,appliances and electrical equipment 27,PM10] : MostRecentRun</t>
  </si>
  <si>
    <t>Industrial Sector Energy Related Emissions after CCS[heat if,appliances and electrical equipment 27,PM25] : MostRecentRun</t>
  </si>
  <si>
    <t>Industrial Sector Energy Related Emissions after CCS[heat if,appliances and electrical equipment 27,SOx] : MostRecentRun</t>
  </si>
  <si>
    <t>Industrial Sector Energy Related Emissions after CCS[heat if,appliances and electrical equipment 27,BC] : MostRecentRun</t>
  </si>
  <si>
    <t>Industrial Sector Energy Related Emissions after CCS[heat if,appliances and electrical equipment 27,OC] : MostRecentRun</t>
  </si>
  <si>
    <t>Industrial Sector Energy Related Emissions after CCS[heat if,appliances and electrical equipment 27,CH4] : MostRecentRun</t>
  </si>
  <si>
    <t>Industrial Sector Energy Related Emissions after CCS[heat if,appliances and electrical equipment 27,N2O] : MostRecentRun</t>
  </si>
  <si>
    <t>Industrial Sector Energy Related Emissions after CCS[heat if,appliances and electrical equipment 27,F gases] : MostRecentRun</t>
  </si>
  <si>
    <t>Industrial Sector Energy Related Emissions after CCS[heat if,other machinery 28,CO2] : MostRecentRun</t>
  </si>
  <si>
    <t>Industrial Sector Energy Related Emissions after CCS[heat if,other machinery 28,VOC] : MostRecentRun</t>
  </si>
  <si>
    <t>Industrial Sector Energy Related Emissions after CCS[heat if,other machinery 28,CO] : MostRecentRun</t>
  </si>
  <si>
    <t>Industrial Sector Energy Related Emissions after CCS[heat if,other machinery 28,NOx] : MostRecentRun</t>
  </si>
  <si>
    <t>Industrial Sector Energy Related Emissions after CCS[heat if,other machinery 28,PM10] : MostRecentRun</t>
  </si>
  <si>
    <t>Industrial Sector Energy Related Emissions after CCS[heat if,other machinery 28,PM25] : MostRecentRun</t>
  </si>
  <si>
    <t>Industrial Sector Energy Related Emissions after CCS[heat if,other machinery 28,SOx] : MostRecentRun</t>
  </si>
  <si>
    <t>Industrial Sector Energy Related Emissions after CCS[heat if,other machinery 28,BC] : MostRecentRun</t>
  </si>
  <si>
    <t>Industrial Sector Energy Related Emissions after CCS[heat if,other machinery 28,OC] : MostRecentRun</t>
  </si>
  <si>
    <t>Industrial Sector Energy Related Emissions after CCS[heat if,other machinery 28,CH4] : MostRecentRun</t>
  </si>
  <si>
    <t>Industrial Sector Energy Related Emissions after CCS[heat if,other machinery 28,N2O] : MostRecentRun</t>
  </si>
  <si>
    <t>Industrial Sector Energy Related Emissions after CCS[heat if,other machinery 28,F gases] : MostRecentRun</t>
  </si>
  <si>
    <t>Industrial Sector Energy Related Emissions after CCS[heat if,road vehicles 29,CO2] : MostRecentRun</t>
  </si>
  <si>
    <t>Industrial Sector Energy Related Emissions after CCS[heat if,road vehicles 29,VOC] : MostRecentRun</t>
  </si>
  <si>
    <t>Industrial Sector Energy Related Emissions after CCS[heat if,road vehicles 29,CO] : MostRecentRun</t>
  </si>
  <si>
    <t>Industrial Sector Energy Related Emissions after CCS[heat if,road vehicles 29,NOx] : MostRecentRun</t>
  </si>
  <si>
    <t>Industrial Sector Energy Related Emissions after CCS[heat if,road vehicles 29,PM10] : MostRecentRun</t>
  </si>
  <si>
    <t>Industrial Sector Energy Related Emissions after CCS[heat if,road vehicles 29,PM25] : MostRecentRun</t>
  </si>
  <si>
    <t>Industrial Sector Energy Related Emissions after CCS[heat if,road vehicles 29,SOx] : MostRecentRun</t>
  </si>
  <si>
    <t>Industrial Sector Energy Related Emissions after CCS[heat if,road vehicles 29,BC] : MostRecentRun</t>
  </si>
  <si>
    <t>Industrial Sector Energy Related Emissions after CCS[heat if,road vehicles 29,OC] : MostRecentRun</t>
  </si>
  <si>
    <t>Industrial Sector Energy Related Emissions after CCS[heat if,road vehicles 29,CH4] : MostRecentRun</t>
  </si>
  <si>
    <t>Industrial Sector Energy Related Emissions after CCS[heat if,road vehicles 29,N2O] : MostRecentRun</t>
  </si>
  <si>
    <t>Industrial Sector Energy Related Emissions after CCS[heat if,road vehicles 29,F gases] : MostRecentRun</t>
  </si>
  <si>
    <t>Industrial Sector Energy Related Emissions after CCS[heat if,nonroad vehicles 30,CO2] : MostRecentRun</t>
  </si>
  <si>
    <t>Industrial Sector Energy Related Emissions after CCS[heat if,nonroad vehicles 30,VOC] : MostRecentRun</t>
  </si>
  <si>
    <t>Industrial Sector Energy Related Emissions after CCS[heat if,nonroad vehicles 30,CO] : MostRecentRun</t>
  </si>
  <si>
    <t>Industrial Sector Energy Related Emissions after CCS[heat if,nonroad vehicles 30,NOx] : MostRecentRun</t>
  </si>
  <si>
    <t>Industrial Sector Energy Related Emissions after CCS[heat if,nonroad vehicles 30,PM10] : MostRecentRun</t>
  </si>
  <si>
    <t>Industrial Sector Energy Related Emissions after CCS[heat if,nonroad vehicles 30,PM25] : MostRecentRun</t>
  </si>
  <si>
    <t>Industrial Sector Energy Related Emissions after CCS[heat if,nonroad vehicles 30,SOx] : MostRecentRun</t>
  </si>
  <si>
    <t>Industrial Sector Energy Related Emissions after CCS[heat if,nonroad vehicles 30,BC] : MostRecentRun</t>
  </si>
  <si>
    <t>Industrial Sector Energy Related Emissions after CCS[heat if,nonroad vehicles 30,OC] : MostRecentRun</t>
  </si>
  <si>
    <t>Industrial Sector Energy Related Emissions after CCS[heat if,nonroad vehicles 30,CH4] : MostRecentRun</t>
  </si>
  <si>
    <t>Industrial Sector Energy Related Emissions after CCS[heat if,nonroad vehicles 30,N2O] : MostRecentRun</t>
  </si>
  <si>
    <t>Industrial Sector Energy Related Emissions after CCS[heat if,nonroad vehicles 30,F gases] : MostRecentRun</t>
  </si>
  <si>
    <t>Industrial Sector Energy Related Emissions after CCS[heat if,other manufacturing 31T33,CO2] : MostRecentRun</t>
  </si>
  <si>
    <t>Industrial Sector Energy Related Emissions after CCS[heat if,other manufacturing 31T33,VOC] : MostRecentRun</t>
  </si>
  <si>
    <t>Industrial Sector Energy Related Emissions after CCS[heat if,other manufacturing 31T33,CO] : MostRecentRun</t>
  </si>
  <si>
    <t>Industrial Sector Energy Related Emissions after CCS[heat if,other manufacturing 31T33,NOx] : MostRecentRun</t>
  </si>
  <si>
    <t>Industrial Sector Energy Related Emissions after CCS[heat if,other manufacturing 31T33,PM10] : MostRecentRun</t>
  </si>
  <si>
    <t>Industrial Sector Energy Related Emissions after CCS[heat if,other manufacturing 31T33,PM25] : MostRecentRun</t>
  </si>
  <si>
    <t>Industrial Sector Energy Related Emissions after CCS[heat if,other manufacturing 31T33,SOx] : MostRecentRun</t>
  </si>
  <si>
    <t>Industrial Sector Energy Related Emissions after CCS[heat if,other manufacturing 31T33,BC] : MostRecentRun</t>
  </si>
  <si>
    <t>Industrial Sector Energy Related Emissions after CCS[heat if,other manufacturing 31T33,OC] : MostRecentRun</t>
  </si>
  <si>
    <t>Industrial Sector Energy Related Emissions after CCS[heat if,other manufacturing 31T33,CH4] : MostRecentRun</t>
  </si>
  <si>
    <t>Industrial Sector Energy Related Emissions after CCS[heat if,other manufacturing 31T33,N2O] : MostRecentRun</t>
  </si>
  <si>
    <t>Industrial Sector Energy Related Emissions after CCS[heat if,other manufacturing 31T33,F gases] : MostRecentRun</t>
  </si>
  <si>
    <t>Industrial Sector Energy Related Emissions after CCS[heat if,energy pipelines and gas processing 352T353,CO2] : MostRecentRun</t>
  </si>
  <si>
    <t>Industrial Sector Energy Related Emissions after CCS[heat if,energy pipelines and gas processing 352T353,VOC] : MostRecentRun</t>
  </si>
  <si>
    <t>Industrial Sector Energy Related Emissions after CCS[heat if,energy pipelines and gas processing 352T353,CO] : MostRecentRun</t>
  </si>
  <si>
    <t>Industrial Sector Energy Related Emissions after CCS[heat if,energy pipelines and gas processing 352T353,NOx] : MostRecentRun</t>
  </si>
  <si>
    <t>Industrial Sector Energy Related Emissions after CCS[heat if,energy pipelines and gas processing 352T353,PM10] : MostRecentRun</t>
  </si>
  <si>
    <t>Industrial Sector Energy Related Emissions after CCS[heat if,energy pipelines and gas processing 352T353,PM25] : MostRecentRun</t>
  </si>
  <si>
    <t>Industrial Sector Energy Related Emissions after CCS[heat if,energy pipelines and gas processing 352T353,SOx] : MostRecentRun</t>
  </si>
  <si>
    <t>Industrial Sector Energy Related Emissions after CCS[heat if,energy pipelines and gas processing 352T353,BC] : MostRecentRun</t>
  </si>
  <si>
    <t>Industrial Sector Energy Related Emissions after CCS[heat if,energy pipelines and gas processing 352T353,OC] : MostRecentRun</t>
  </si>
  <si>
    <t>Industrial Sector Energy Related Emissions after CCS[heat if,energy pipelines and gas processing 352T353,CH4] : MostRecentRun</t>
  </si>
  <si>
    <t>Industrial Sector Energy Related Emissions after CCS[heat if,energy pipelines and gas processing 352T353,N2O] : MostRecentRun</t>
  </si>
  <si>
    <t>Industrial Sector Energy Related Emissions after CCS[heat if,energy pipelines and gas processing 352T353,F gases] : MostRecentRun</t>
  </si>
  <si>
    <t>Industrial Sector Energy Related Emissions after CCS[heat if,water and waste 36T39,CO2] : MostRecentRun</t>
  </si>
  <si>
    <t>Industrial Sector Energy Related Emissions after CCS[heat if,water and waste 36T39,VOC] : MostRecentRun</t>
  </si>
  <si>
    <t>Industrial Sector Energy Related Emissions after CCS[heat if,water and waste 36T39,CO] : MostRecentRun</t>
  </si>
  <si>
    <t>Industrial Sector Energy Related Emissions after CCS[heat if,water and waste 36T39,NOx] : MostRecentRun</t>
  </si>
  <si>
    <t>Industrial Sector Energy Related Emissions after CCS[heat if,water and waste 36T39,PM10] : MostRecentRun</t>
  </si>
  <si>
    <t>Industrial Sector Energy Related Emissions after CCS[heat if,water and waste 36T39,PM25] : MostRecentRun</t>
  </si>
  <si>
    <t>Industrial Sector Energy Related Emissions after CCS[heat if,water and waste 36T39,SOx] : MostRecentRun</t>
  </si>
  <si>
    <t>Industrial Sector Energy Related Emissions after CCS[heat if,water and waste 36T39,BC] : MostRecentRun</t>
  </si>
  <si>
    <t>Industrial Sector Energy Related Emissions after CCS[heat if,water and waste 36T39,OC] : MostRecentRun</t>
  </si>
  <si>
    <t>Industrial Sector Energy Related Emissions after CCS[heat if,water and waste 36T39,CH4] : MostRecentRun</t>
  </si>
  <si>
    <t>Industrial Sector Energy Related Emissions after CCS[heat if,water and waste 36T39,N2O] : MostRecentRun</t>
  </si>
  <si>
    <t>Industrial Sector Energy Related Emissions after CCS[heat if,water and waste 36T39,F gases] : MostRecentRun</t>
  </si>
  <si>
    <t>Industrial Sector Energy Related Emissions after CCS[heat if,construction 41T43,CO2] : MostRecentRun</t>
  </si>
  <si>
    <t>Industrial Sector Energy Related Emissions after CCS[heat if,construction 41T43,VOC] : MostRecentRun</t>
  </si>
  <si>
    <t>Industrial Sector Energy Related Emissions after CCS[heat if,construction 41T43,CO] : MostRecentRun</t>
  </si>
  <si>
    <t>Industrial Sector Energy Related Emissions after CCS[heat if,construction 41T43,NOx] : MostRecentRun</t>
  </si>
  <si>
    <t>Industrial Sector Energy Related Emissions after CCS[heat if,construction 41T43,PM10] : MostRecentRun</t>
  </si>
  <si>
    <t>Industrial Sector Energy Related Emissions after CCS[heat if,construction 41T43,PM25] : MostRecentRun</t>
  </si>
  <si>
    <t>Industrial Sector Energy Related Emissions after CCS[heat if,construction 41T43,SOx] : MostRecentRun</t>
  </si>
  <si>
    <t>Industrial Sector Energy Related Emissions after CCS[heat if,construction 41T43,BC] : MostRecentRun</t>
  </si>
  <si>
    <t>Industrial Sector Energy Related Emissions after CCS[heat if,construction 41T43,OC] : MostRecentRun</t>
  </si>
  <si>
    <t>Industrial Sector Energy Related Emissions after CCS[heat if,construction 41T43,CH4] : MostRecentRun</t>
  </si>
  <si>
    <t>Industrial Sector Energy Related Emissions after CCS[heat if,construction 41T43,N2O] : MostRecentRun</t>
  </si>
  <si>
    <t>Industrial Sector Energy Related Emissions after CCS[heat if,construction 41T43,F gases] : MostRecentRun</t>
  </si>
  <si>
    <t>Industrial Sector Energy Related Emissions after CCS[crude oil if,agriculture and forestry 01T03,CO2] : MostRecentRun</t>
  </si>
  <si>
    <t>Industrial Sector Energy Related Emissions after CCS[crude oil if,agriculture and forestry 01T03,VOC] : MostRecentRun</t>
  </si>
  <si>
    <t>Industrial Sector Energy Related Emissions after CCS[crude oil if,agriculture and forestry 01T03,CO] : MostRecentRun</t>
  </si>
  <si>
    <t>Industrial Sector Energy Related Emissions after CCS[crude oil if,agriculture and forestry 01T03,NOx] : MostRecentRun</t>
  </si>
  <si>
    <t>Industrial Sector Energy Related Emissions after CCS[crude oil if,agriculture and forestry 01T03,PM10] : MostRecentRun</t>
  </si>
  <si>
    <t>Industrial Sector Energy Related Emissions after CCS[crude oil if,agriculture and forestry 01T03,PM25] : MostRecentRun</t>
  </si>
  <si>
    <t>Industrial Sector Energy Related Emissions after CCS[crude oil if,agriculture and forestry 01T03,SOx] : MostRecentRun</t>
  </si>
  <si>
    <t>Industrial Sector Energy Related Emissions after CCS[crude oil if,agriculture and forestry 01T03,BC] : MostRecentRun</t>
  </si>
  <si>
    <t>Industrial Sector Energy Related Emissions after CCS[crude oil if,agriculture and forestry 01T03,OC] : MostRecentRun</t>
  </si>
  <si>
    <t>Industrial Sector Energy Related Emissions after CCS[crude oil if,agriculture and forestry 01T03,CH4] : MostRecentRun</t>
  </si>
  <si>
    <t>Industrial Sector Energy Related Emissions after CCS[crude oil if,agriculture and forestry 01T03,N2O] : MostRecentRun</t>
  </si>
  <si>
    <t>Industrial Sector Energy Related Emissions after CCS[crude oil if,agriculture and forestry 01T03,F gases] : MostRecentRun</t>
  </si>
  <si>
    <t>Industrial Sector Energy Related Emissions after CCS[crude oil if,coal mining 05,CO2] : MostRecentRun</t>
  </si>
  <si>
    <t>Industrial Sector Energy Related Emissions after CCS[crude oil if,coal mining 05,VOC] : MostRecentRun</t>
  </si>
  <si>
    <t>Industrial Sector Energy Related Emissions after CCS[crude oil if,coal mining 05,CO] : MostRecentRun</t>
  </si>
  <si>
    <t>Industrial Sector Energy Related Emissions after CCS[crude oil if,coal mining 05,NOx] : MostRecentRun</t>
  </si>
  <si>
    <t>Industrial Sector Energy Related Emissions after CCS[crude oil if,coal mining 05,PM10] : MostRecentRun</t>
  </si>
  <si>
    <t>Industrial Sector Energy Related Emissions after CCS[crude oil if,coal mining 05,PM25] : MostRecentRun</t>
  </si>
  <si>
    <t>Industrial Sector Energy Related Emissions after CCS[crude oil if,coal mining 05,SOx] : MostRecentRun</t>
  </si>
  <si>
    <t>Industrial Sector Energy Related Emissions after CCS[crude oil if,coal mining 05,BC] : MostRecentRun</t>
  </si>
  <si>
    <t>Industrial Sector Energy Related Emissions after CCS[crude oil if,coal mining 05,OC] : MostRecentRun</t>
  </si>
  <si>
    <t>Industrial Sector Energy Related Emissions after CCS[crude oil if,coal mining 05,CH4] : MostRecentRun</t>
  </si>
  <si>
    <t>Industrial Sector Energy Related Emissions after CCS[crude oil if,coal mining 05,N2O] : MostRecentRun</t>
  </si>
  <si>
    <t>Industrial Sector Energy Related Emissions after CCS[crude oil if,coal mining 05,F gases] : MostRecentRun</t>
  </si>
  <si>
    <t>Industrial Sector Energy Related Emissions after CCS[crude oil if,oil and gas extraction 06,CO2] : MostRecentRun</t>
  </si>
  <si>
    <t>Industrial Sector Energy Related Emissions after CCS[crude oil if,oil and gas extraction 06,VOC] : MostRecentRun</t>
  </si>
  <si>
    <t>Industrial Sector Energy Related Emissions after CCS[crude oil if,oil and gas extraction 06,CO] : MostRecentRun</t>
  </si>
  <si>
    <t>Industrial Sector Energy Related Emissions after CCS[crude oil if,oil and gas extraction 06,NOx] : MostRecentRun</t>
  </si>
  <si>
    <t>Industrial Sector Energy Related Emissions after CCS[crude oil if,oil and gas extraction 06,PM10] : MostRecentRun</t>
  </si>
  <si>
    <t>Industrial Sector Energy Related Emissions after CCS[crude oil if,oil and gas extraction 06,PM25] : MostRecentRun</t>
  </si>
  <si>
    <t>Industrial Sector Energy Related Emissions after CCS[crude oil if,oil and gas extraction 06,SOx] : MostRecentRun</t>
  </si>
  <si>
    <t>Industrial Sector Energy Related Emissions after CCS[crude oil if,oil and gas extraction 06,BC] : MostRecentRun</t>
  </si>
  <si>
    <t>Industrial Sector Energy Related Emissions after CCS[crude oil if,oil and gas extraction 06,OC] : MostRecentRun</t>
  </si>
  <si>
    <t>Industrial Sector Energy Related Emissions after CCS[crude oil if,oil and gas extraction 06,CH4] : MostRecentRun</t>
  </si>
  <si>
    <t>Industrial Sector Energy Related Emissions after CCS[crude oil if,oil and gas extraction 06,N2O] : MostRecentRun</t>
  </si>
  <si>
    <t>Industrial Sector Energy Related Emissions after CCS[crude oil if,oil and gas extraction 06,F gases] : MostRecentRun</t>
  </si>
  <si>
    <t>Industrial Sector Energy Related Emissions after CCS[crude oil if,other mining and quarrying 07T08,CO2] : MostRecentRun</t>
  </si>
  <si>
    <t>Industrial Sector Energy Related Emissions after CCS[crude oil if,other mining and quarrying 07T08,VOC] : MostRecentRun</t>
  </si>
  <si>
    <t>Industrial Sector Energy Related Emissions after CCS[crude oil if,other mining and quarrying 07T08,CO] : MostRecentRun</t>
  </si>
  <si>
    <t>Industrial Sector Energy Related Emissions after CCS[crude oil if,other mining and quarrying 07T08,NOx] : MostRecentRun</t>
  </si>
  <si>
    <t>Industrial Sector Energy Related Emissions after CCS[crude oil if,other mining and quarrying 07T08,PM10] : MostRecentRun</t>
  </si>
  <si>
    <t>Industrial Sector Energy Related Emissions after CCS[crude oil if,other mining and quarrying 07T08,PM25] : MostRecentRun</t>
  </si>
  <si>
    <t>Industrial Sector Energy Related Emissions after CCS[crude oil if,other mining and quarrying 07T08,SOx] : MostRecentRun</t>
  </si>
  <si>
    <t>Industrial Sector Energy Related Emissions after CCS[crude oil if,other mining and quarrying 07T08,BC] : MostRecentRun</t>
  </si>
  <si>
    <t>Industrial Sector Energy Related Emissions after CCS[crude oil if,other mining and quarrying 07T08,OC] : MostRecentRun</t>
  </si>
  <si>
    <t>Industrial Sector Energy Related Emissions after CCS[crude oil if,other mining and quarrying 07T08,CH4] : MostRecentRun</t>
  </si>
  <si>
    <t>Industrial Sector Energy Related Emissions after CCS[crude oil if,other mining and quarrying 07T08,N2O] : MostRecentRun</t>
  </si>
  <si>
    <t>Industrial Sector Energy Related Emissions after CCS[crude oil if,other mining and quarrying 07T08,F gases] : MostRecentRun</t>
  </si>
  <si>
    <t>Industrial Sector Energy Related Emissions after CCS[crude oil if,food beverage and tobacco 10T12,CO2] : MostRecentRun</t>
  </si>
  <si>
    <t>Industrial Sector Energy Related Emissions after CCS[crude oil if,food beverage and tobacco 10T12,VOC] : MostRecentRun</t>
  </si>
  <si>
    <t>Industrial Sector Energy Related Emissions after CCS[crude oil if,food beverage and tobacco 10T12,CO] : MostRecentRun</t>
  </si>
  <si>
    <t>Industrial Sector Energy Related Emissions after CCS[crude oil if,food beverage and tobacco 10T12,NOx] : MostRecentRun</t>
  </si>
  <si>
    <t>Industrial Sector Energy Related Emissions after CCS[crude oil if,food beverage and tobacco 10T12,PM10] : MostRecentRun</t>
  </si>
  <si>
    <t>Industrial Sector Energy Related Emissions after CCS[crude oil if,food beverage and tobacco 10T12,PM25] : MostRecentRun</t>
  </si>
  <si>
    <t>Industrial Sector Energy Related Emissions after CCS[crude oil if,food beverage and tobacco 10T12,SOx] : MostRecentRun</t>
  </si>
  <si>
    <t>Industrial Sector Energy Related Emissions after CCS[crude oil if,food beverage and tobacco 10T12,BC] : MostRecentRun</t>
  </si>
  <si>
    <t>Industrial Sector Energy Related Emissions after CCS[crude oil if,food beverage and tobacco 10T12,OC] : MostRecentRun</t>
  </si>
  <si>
    <t>Industrial Sector Energy Related Emissions after CCS[crude oil if,food beverage and tobacco 10T12,CH4] : MostRecentRun</t>
  </si>
  <si>
    <t>Industrial Sector Energy Related Emissions after CCS[crude oil if,food beverage and tobacco 10T12,N2O] : MostRecentRun</t>
  </si>
  <si>
    <t>Industrial Sector Energy Related Emissions after CCS[crude oil if,food beverage and tobacco 10T12,F gases] : MostRecentRun</t>
  </si>
  <si>
    <t>Industrial Sector Energy Related Emissions after CCS[crude oil if,textiles apparel and leather 13T15,CO2] : MostRecentRun</t>
  </si>
  <si>
    <t>Industrial Sector Energy Related Emissions after CCS[crude oil if,textiles apparel and leather 13T15,VOC] : MostRecentRun</t>
  </si>
  <si>
    <t>Industrial Sector Energy Related Emissions after CCS[crude oil if,textiles apparel and leather 13T15,CO] : MostRecentRun</t>
  </si>
  <si>
    <t>Industrial Sector Energy Related Emissions after CCS[crude oil if,textiles apparel and leather 13T15,NOx] : MostRecentRun</t>
  </si>
  <si>
    <t>Industrial Sector Energy Related Emissions after CCS[crude oil if,textiles apparel and leather 13T15,PM10] : MostRecentRun</t>
  </si>
  <si>
    <t>Industrial Sector Energy Related Emissions after CCS[crude oil if,textiles apparel and leather 13T15,PM25] : MostRecentRun</t>
  </si>
  <si>
    <t>Industrial Sector Energy Related Emissions after CCS[crude oil if,textiles apparel and leather 13T15,SOx] : MostRecentRun</t>
  </si>
  <si>
    <t>Industrial Sector Energy Related Emissions after CCS[crude oil if,textiles apparel and leather 13T15,BC] : MostRecentRun</t>
  </si>
  <si>
    <t>Industrial Sector Energy Related Emissions after CCS[crude oil if,textiles apparel and leather 13T15,OC] : MostRecentRun</t>
  </si>
  <si>
    <t>Industrial Sector Energy Related Emissions after CCS[crude oil if,textiles apparel and leather 13T15,CH4] : MostRecentRun</t>
  </si>
  <si>
    <t>Industrial Sector Energy Related Emissions after CCS[crude oil if,textiles apparel and leather 13T15,N2O] : MostRecentRun</t>
  </si>
  <si>
    <t>Industrial Sector Energy Related Emissions after CCS[crude oil if,textiles apparel and leather 13T15,F gases] : MostRecentRun</t>
  </si>
  <si>
    <t>Industrial Sector Energy Related Emissions after CCS[crude oil if,wood products 16,CO2] : MostRecentRun</t>
  </si>
  <si>
    <t>Industrial Sector Energy Related Emissions after CCS[crude oil if,wood products 16,VOC] : MostRecentRun</t>
  </si>
  <si>
    <t>Industrial Sector Energy Related Emissions after CCS[crude oil if,wood products 16,CO] : MostRecentRun</t>
  </si>
  <si>
    <t>Industrial Sector Energy Related Emissions after CCS[crude oil if,wood products 16,NOx] : MostRecentRun</t>
  </si>
  <si>
    <t>Industrial Sector Energy Related Emissions after CCS[crude oil if,wood products 16,PM10] : MostRecentRun</t>
  </si>
  <si>
    <t>Industrial Sector Energy Related Emissions after CCS[crude oil if,wood products 16,PM25] : MostRecentRun</t>
  </si>
  <si>
    <t>Industrial Sector Energy Related Emissions after CCS[crude oil if,wood products 16,SOx] : MostRecentRun</t>
  </si>
  <si>
    <t>Industrial Sector Energy Related Emissions after CCS[crude oil if,wood products 16,BC] : MostRecentRun</t>
  </si>
  <si>
    <t>Industrial Sector Energy Related Emissions after CCS[crude oil if,wood products 16,OC] : MostRecentRun</t>
  </si>
  <si>
    <t>Industrial Sector Energy Related Emissions after CCS[crude oil if,wood products 16,CH4] : MostRecentRun</t>
  </si>
  <si>
    <t>Industrial Sector Energy Related Emissions after CCS[crude oil if,wood products 16,N2O] : MostRecentRun</t>
  </si>
  <si>
    <t>Industrial Sector Energy Related Emissions after CCS[crude oil if,wood products 16,F gases] : MostRecentRun</t>
  </si>
  <si>
    <t>Industrial Sector Energy Related Emissions after CCS[crude oil if,pulp paper and printing 17T18,CO2] : MostRecentRun</t>
  </si>
  <si>
    <t>Industrial Sector Energy Related Emissions after CCS[crude oil if,pulp paper and printing 17T18,VOC] : MostRecentRun</t>
  </si>
  <si>
    <t>Industrial Sector Energy Related Emissions after CCS[crude oil if,pulp paper and printing 17T18,CO] : MostRecentRun</t>
  </si>
  <si>
    <t>Industrial Sector Energy Related Emissions after CCS[crude oil if,pulp paper and printing 17T18,NOx] : MostRecentRun</t>
  </si>
  <si>
    <t>Industrial Sector Energy Related Emissions after CCS[crude oil if,pulp paper and printing 17T18,PM10] : MostRecentRun</t>
  </si>
  <si>
    <t>Industrial Sector Energy Related Emissions after CCS[crude oil if,pulp paper and printing 17T18,PM25] : MostRecentRun</t>
  </si>
  <si>
    <t>Industrial Sector Energy Related Emissions after CCS[crude oil if,pulp paper and printing 17T18,SOx] : MostRecentRun</t>
  </si>
  <si>
    <t>Industrial Sector Energy Related Emissions after CCS[crude oil if,pulp paper and printing 17T18,BC] : MostRecentRun</t>
  </si>
  <si>
    <t>Industrial Sector Energy Related Emissions after CCS[crude oil if,pulp paper and printing 17T18,OC] : MostRecentRun</t>
  </si>
  <si>
    <t>Industrial Sector Energy Related Emissions after CCS[crude oil if,pulp paper and printing 17T18,CH4] : MostRecentRun</t>
  </si>
  <si>
    <t>Industrial Sector Energy Related Emissions after CCS[crude oil if,pulp paper and printing 17T18,N2O] : MostRecentRun</t>
  </si>
  <si>
    <t>Industrial Sector Energy Related Emissions after CCS[crude oil if,pulp paper and printing 17T18,F gases] : MostRecentRun</t>
  </si>
  <si>
    <t>Industrial Sector Energy Related Emissions after CCS[crude oil if,refined petroleum and coke 19,CO2] : MostRecentRun</t>
  </si>
  <si>
    <t>Industrial Sector Energy Related Emissions after CCS[crude oil if,refined petroleum and coke 19,VOC] : MostRecentRun</t>
  </si>
  <si>
    <t>Industrial Sector Energy Related Emissions after CCS[crude oil if,refined petroleum and coke 19,CO] : MostRecentRun</t>
  </si>
  <si>
    <t>Industrial Sector Energy Related Emissions after CCS[crude oil if,refined petroleum and coke 19,NOx] : MostRecentRun</t>
  </si>
  <si>
    <t>Industrial Sector Energy Related Emissions after CCS[crude oil if,refined petroleum and coke 19,PM10] : MostRecentRun</t>
  </si>
  <si>
    <t>Industrial Sector Energy Related Emissions after CCS[crude oil if,refined petroleum and coke 19,PM25] : MostRecentRun</t>
  </si>
  <si>
    <t>Industrial Sector Energy Related Emissions after CCS[crude oil if,refined petroleum and coke 19,SOx] : MostRecentRun</t>
  </si>
  <si>
    <t>Industrial Sector Energy Related Emissions after CCS[crude oil if,refined petroleum and coke 19,BC] : MostRecentRun</t>
  </si>
  <si>
    <t>Industrial Sector Energy Related Emissions after CCS[crude oil if,refined petroleum and coke 19,OC] : MostRecentRun</t>
  </si>
  <si>
    <t>Industrial Sector Energy Related Emissions after CCS[crude oil if,refined petroleum and coke 19,CH4] : MostRecentRun</t>
  </si>
  <si>
    <t>Industrial Sector Energy Related Emissions after CCS[crude oil if,refined petroleum and coke 19,N2O] : MostRecentRun</t>
  </si>
  <si>
    <t>Industrial Sector Energy Related Emissions after CCS[crude oil if,refined petroleum and coke 19,F gases] : MostRecentRun</t>
  </si>
  <si>
    <t>Industrial Sector Energy Related Emissions after CCS[crude oil if,chemicals 20,CO2] : MostRecentRun</t>
  </si>
  <si>
    <t>Industrial Sector Energy Related Emissions after CCS[crude oil if,chemicals 20,VOC] : MostRecentRun</t>
  </si>
  <si>
    <t>Industrial Sector Energy Related Emissions after CCS[crude oil if,chemicals 20,CO] : MostRecentRun</t>
  </si>
  <si>
    <t>Industrial Sector Energy Related Emissions after CCS[crude oil if,chemicals 20,NOx] : MostRecentRun</t>
  </si>
  <si>
    <t>Industrial Sector Energy Related Emissions after CCS[crude oil if,chemicals 20,PM10] : MostRecentRun</t>
  </si>
  <si>
    <t>Industrial Sector Energy Related Emissions after CCS[crude oil if,chemicals 20,PM25] : MostRecentRun</t>
  </si>
  <si>
    <t>Industrial Sector Energy Related Emissions after CCS[crude oil if,chemicals 20,SOx] : MostRecentRun</t>
  </si>
  <si>
    <t>Industrial Sector Energy Related Emissions after CCS[crude oil if,chemicals 20,BC] : MostRecentRun</t>
  </si>
  <si>
    <t>Industrial Sector Energy Related Emissions after CCS[crude oil if,chemicals 20,OC] : MostRecentRun</t>
  </si>
  <si>
    <t>Industrial Sector Energy Related Emissions after CCS[crude oil if,chemicals 20,CH4] : MostRecentRun</t>
  </si>
  <si>
    <t>Industrial Sector Energy Related Emissions after CCS[crude oil if,chemicals 20,N2O] : MostRecentRun</t>
  </si>
  <si>
    <t>Industrial Sector Energy Related Emissions after CCS[crude oil if,chemicals 20,F gases] : MostRecentRun</t>
  </si>
  <si>
    <t>Industrial Sector Energy Related Emissions after CCS[crude oil if,rubber and plastic products 22,CO2] : MostRecentRun</t>
  </si>
  <si>
    <t>Industrial Sector Energy Related Emissions after CCS[crude oil if,rubber and plastic products 22,VOC] : MostRecentRun</t>
  </si>
  <si>
    <t>Industrial Sector Energy Related Emissions after CCS[crude oil if,rubber and plastic products 22,CO] : MostRecentRun</t>
  </si>
  <si>
    <t>Industrial Sector Energy Related Emissions after CCS[crude oil if,rubber and plastic products 22,NOx] : MostRecentRun</t>
  </si>
  <si>
    <t>Industrial Sector Energy Related Emissions after CCS[crude oil if,rubber and plastic products 22,PM10] : MostRecentRun</t>
  </si>
  <si>
    <t>Industrial Sector Energy Related Emissions after CCS[crude oil if,rubber and plastic products 22,PM25] : MostRecentRun</t>
  </si>
  <si>
    <t>Industrial Sector Energy Related Emissions after CCS[crude oil if,rubber and plastic products 22,SOx] : MostRecentRun</t>
  </si>
  <si>
    <t>Industrial Sector Energy Related Emissions after CCS[crude oil if,rubber and plastic products 22,BC] : MostRecentRun</t>
  </si>
  <si>
    <t>Industrial Sector Energy Related Emissions after CCS[crude oil if,rubber and plastic products 22,OC] : MostRecentRun</t>
  </si>
  <si>
    <t>Industrial Sector Energy Related Emissions after CCS[crude oil if,rubber and plastic products 22,CH4] : MostRecentRun</t>
  </si>
  <si>
    <t>Industrial Sector Energy Related Emissions after CCS[crude oil if,rubber and plastic products 22,N2O] : MostRecentRun</t>
  </si>
  <si>
    <t>Industrial Sector Energy Related Emissions after CCS[crude oil if,rubber and plastic products 22,F gases] : MostRecentRun</t>
  </si>
  <si>
    <t>Industrial Sector Energy Related Emissions after CCS[crude oil if,glass and glass products 231,CO2] : MostRecentRun</t>
  </si>
  <si>
    <t>Industrial Sector Energy Related Emissions after CCS[crude oil if,glass and glass products 231,VOC] : MostRecentRun</t>
  </si>
  <si>
    <t>Industrial Sector Energy Related Emissions after CCS[crude oil if,glass and glass products 231,CO] : MostRecentRun</t>
  </si>
  <si>
    <t>Industrial Sector Energy Related Emissions after CCS[crude oil if,glass and glass products 231,NOx] : MostRecentRun</t>
  </si>
  <si>
    <t>Industrial Sector Energy Related Emissions after CCS[crude oil if,glass and glass products 231,PM10] : MostRecentRun</t>
  </si>
  <si>
    <t>Industrial Sector Energy Related Emissions after CCS[crude oil if,glass and glass products 231,PM25] : MostRecentRun</t>
  </si>
  <si>
    <t>Industrial Sector Energy Related Emissions after CCS[crude oil if,glass and glass products 231,SOx] : MostRecentRun</t>
  </si>
  <si>
    <t>Industrial Sector Energy Related Emissions after CCS[crude oil if,glass and glass products 231,BC] : MostRecentRun</t>
  </si>
  <si>
    <t>Industrial Sector Energy Related Emissions after CCS[crude oil if,glass and glass products 231,OC] : MostRecentRun</t>
  </si>
  <si>
    <t>Industrial Sector Energy Related Emissions after CCS[crude oil if,glass and glass products 231,CH4] : MostRecentRun</t>
  </si>
  <si>
    <t>Industrial Sector Energy Related Emissions after CCS[crude oil if,glass and glass products 231,N2O] : MostRecentRun</t>
  </si>
  <si>
    <t>Industrial Sector Energy Related Emissions after CCS[crude oil if,glass and glass products 231,F gases] : MostRecentRun</t>
  </si>
  <si>
    <t>Industrial Sector Energy Related Emissions after CCS[crude oil if,cement and other nonmetallic minerals 239,CO2] : MostRecentRun</t>
  </si>
  <si>
    <t>Industrial Sector Energy Related Emissions after CCS[crude oil if,cement and other nonmetallic minerals 239,VOC] : MostRecentRun</t>
  </si>
  <si>
    <t>Industrial Sector Energy Related Emissions after CCS[crude oil if,cement and other nonmetallic minerals 239,CO] : MostRecentRun</t>
  </si>
  <si>
    <t>Industrial Sector Energy Related Emissions after CCS[crude oil if,cement and other nonmetallic minerals 239,NOx] : MostRecentRun</t>
  </si>
  <si>
    <t>Industrial Sector Energy Related Emissions after CCS[crude oil if,cement and other nonmetallic minerals 239,PM10] : MostRecentRun</t>
  </si>
  <si>
    <t>Industrial Sector Energy Related Emissions after CCS[crude oil if,cement and other nonmetallic minerals 239,PM25] : MostRecentRun</t>
  </si>
  <si>
    <t>Industrial Sector Energy Related Emissions after CCS[crude oil if,cement and other nonmetallic minerals 239,SOx] : MostRecentRun</t>
  </si>
  <si>
    <t>Industrial Sector Energy Related Emissions after CCS[crude oil if,cement and other nonmetallic minerals 239,BC] : MostRecentRun</t>
  </si>
  <si>
    <t>Industrial Sector Energy Related Emissions after CCS[crude oil if,cement and other nonmetallic minerals 239,OC] : MostRecentRun</t>
  </si>
  <si>
    <t>Industrial Sector Energy Related Emissions after CCS[crude oil if,cement and other nonmetallic minerals 239,CH4] : MostRecentRun</t>
  </si>
  <si>
    <t>Industrial Sector Energy Related Emissions after CCS[crude oil if,cement and other nonmetallic minerals 239,N2O] : MostRecentRun</t>
  </si>
  <si>
    <t>Industrial Sector Energy Related Emissions after CCS[crude oil if,cement and other nonmetallic minerals 239,F gases] : MostRecentRun</t>
  </si>
  <si>
    <t>Industrial Sector Energy Related Emissions after CCS[crude oil if,iron and steel 241,CO2] : MostRecentRun</t>
  </si>
  <si>
    <t>Industrial Sector Energy Related Emissions after CCS[crude oil if,iron and steel 241,VOC] : MostRecentRun</t>
  </si>
  <si>
    <t>Industrial Sector Energy Related Emissions after CCS[crude oil if,iron and steel 241,CO] : MostRecentRun</t>
  </si>
  <si>
    <t>Industrial Sector Energy Related Emissions after CCS[crude oil if,iron and steel 241,NOx] : MostRecentRun</t>
  </si>
  <si>
    <t>Industrial Sector Energy Related Emissions after CCS[crude oil if,iron and steel 241,PM10] : MostRecentRun</t>
  </si>
  <si>
    <t>Industrial Sector Energy Related Emissions after CCS[crude oil if,iron and steel 241,PM25] : MostRecentRun</t>
  </si>
  <si>
    <t>Industrial Sector Energy Related Emissions after CCS[crude oil if,iron and steel 241,SOx] : MostRecentRun</t>
  </si>
  <si>
    <t>Industrial Sector Energy Related Emissions after CCS[crude oil if,iron and steel 241,BC] : MostRecentRun</t>
  </si>
  <si>
    <t>Industrial Sector Energy Related Emissions after CCS[crude oil if,iron and steel 241,OC] : MostRecentRun</t>
  </si>
  <si>
    <t>Industrial Sector Energy Related Emissions after CCS[crude oil if,iron and steel 241,CH4] : MostRecentRun</t>
  </si>
  <si>
    <t>Industrial Sector Energy Related Emissions after CCS[crude oil if,iron and steel 241,N2O] : MostRecentRun</t>
  </si>
  <si>
    <t>Industrial Sector Energy Related Emissions after CCS[crude oil if,iron and steel 241,F gases] : MostRecentRun</t>
  </si>
  <si>
    <t>Industrial Sector Energy Related Emissions after CCS[crude oil if,other metals 242,CO2] : MostRecentRun</t>
  </si>
  <si>
    <t>Industrial Sector Energy Related Emissions after CCS[crude oil if,other metals 242,VOC] : MostRecentRun</t>
  </si>
  <si>
    <t>Industrial Sector Energy Related Emissions after CCS[crude oil if,other metals 242,CO] : MostRecentRun</t>
  </si>
  <si>
    <t>Industrial Sector Energy Related Emissions after CCS[crude oil if,other metals 242,NOx] : MostRecentRun</t>
  </si>
  <si>
    <t>Industrial Sector Energy Related Emissions after CCS[crude oil if,other metals 242,PM10] : MostRecentRun</t>
  </si>
  <si>
    <t>Industrial Sector Energy Related Emissions after CCS[crude oil if,other metals 242,PM25] : MostRecentRun</t>
  </si>
  <si>
    <t>Industrial Sector Energy Related Emissions after CCS[crude oil if,other metals 242,SOx] : MostRecentRun</t>
  </si>
  <si>
    <t>Industrial Sector Energy Related Emissions after CCS[crude oil if,other metals 242,BC] : MostRecentRun</t>
  </si>
  <si>
    <t>Industrial Sector Energy Related Emissions after CCS[crude oil if,other metals 242,OC] : MostRecentRun</t>
  </si>
  <si>
    <t>Industrial Sector Energy Related Emissions after CCS[crude oil if,other metals 242,CH4] : MostRecentRun</t>
  </si>
  <si>
    <t>Industrial Sector Energy Related Emissions after CCS[crude oil if,other metals 242,N2O] : MostRecentRun</t>
  </si>
  <si>
    <t>Industrial Sector Energy Related Emissions after CCS[crude oil if,other metals 242,F gases] : MostRecentRun</t>
  </si>
  <si>
    <t>Industrial Sector Energy Related Emissions after CCS[crude oil if,metal products except machinery and vehicles 25,CO2] : MostRecentRun</t>
  </si>
  <si>
    <t>Industrial Sector Energy Related Emissions after CCS[crude oil if,metal products except machinery and vehicles 25,VOC] : MostRecentRun</t>
  </si>
  <si>
    <t>Industrial Sector Energy Related Emissions after CCS[crude oil if,metal products except machinery and vehicles 25,CO] : MostRecentRun</t>
  </si>
  <si>
    <t>Industrial Sector Energy Related Emissions after CCS[crude oil if,metal products except machinery and vehicles 25,NOx] : MostRecentRun</t>
  </si>
  <si>
    <t>Industrial Sector Energy Related Emissions after CCS[crude oil if,metal products except machinery and vehicles 25,PM10] : MostRecentRun</t>
  </si>
  <si>
    <t>Industrial Sector Energy Related Emissions after CCS[crude oil if,metal products except machinery and vehicles 25,PM25] : MostRecentRun</t>
  </si>
  <si>
    <t>Industrial Sector Energy Related Emissions after CCS[crude oil if,metal products except machinery and vehicles 25,SOx] : MostRecentRun</t>
  </si>
  <si>
    <t>Industrial Sector Energy Related Emissions after CCS[crude oil if,metal products except machinery and vehicles 25,BC] : MostRecentRun</t>
  </si>
  <si>
    <t>Industrial Sector Energy Related Emissions after CCS[crude oil if,metal products except machinery and vehicles 25,OC] : MostRecentRun</t>
  </si>
  <si>
    <t>Industrial Sector Energy Related Emissions after CCS[crude oil if,metal products except machinery and vehicles 25,CH4] : MostRecentRun</t>
  </si>
  <si>
    <t>Industrial Sector Energy Related Emissions after CCS[crude oil if,metal products except machinery and vehicles 25,N2O] : MostRecentRun</t>
  </si>
  <si>
    <t>Industrial Sector Energy Related Emissions after CCS[crude oil if,metal products except machinery and vehicles 25,F gases] : MostRecentRun</t>
  </si>
  <si>
    <t>Industrial Sector Energy Related Emissions after CCS[crude oil if,computers and electronics 26,CO2] : MostRecentRun</t>
  </si>
  <si>
    <t>Industrial Sector Energy Related Emissions after CCS[crude oil if,computers and electronics 26,VOC] : MostRecentRun</t>
  </si>
  <si>
    <t>Industrial Sector Energy Related Emissions after CCS[crude oil if,computers and electronics 26,CO] : MostRecentRun</t>
  </si>
  <si>
    <t>Industrial Sector Energy Related Emissions after CCS[crude oil if,computers and electronics 26,NOx] : MostRecentRun</t>
  </si>
  <si>
    <t>Industrial Sector Energy Related Emissions after CCS[crude oil if,computers and electronics 26,PM10] : MostRecentRun</t>
  </si>
  <si>
    <t>Industrial Sector Energy Related Emissions after CCS[crude oil if,computers and electronics 26,PM25] : MostRecentRun</t>
  </si>
  <si>
    <t>Industrial Sector Energy Related Emissions after CCS[crude oil if,computers and electronics 26,SOx] : MostRecentRun</t>
  </si>
  <si>
    <t>Industrial Sector Energy Related Emissions after CCS[crude oil if,computers and electronics 26,BC] : MostRecentRun</t>
  </si>
  <si>
    <t>Industrial Sector Energy Related Emissions after CCS[crude oil if,computers and electronics 26,OC] : MostRecentRun</t>
  </si>
  <si>
    <t>Industrial Sector Energy Related Emissions after CCS[crude oil if,computers and electronics 26,CH4] : MostRecentRun</t>
  </si>
  <si>
    <t>Industrial Sector Energy Related Emissions after CCS[crude oil if,computers and electronics 26,N2O] : MostRecentRun</t>
  </si>
  <si>
    <t>Industrial Sector Energy Related Emissions after CCS[crude oil if,computers and electronics 26,F gases] : MostRecentRun</t>
  </si>
  <si>
    <t>Industrial Sector Energy Related Emissions after CCS[crude oil if,appliances and electrical equipment 27,CO2] : MostRecentRun</t>
  </si>
  <si>
    <t>Industrial Sector Energy Related Emissions after CCS[crude oil if,appliances and electrical equipment 27,VOC] : MostRecentRun</t>
  </si>
  <si>
    <t>Industrial Sector Energy Related Emissions after CCS[crude oil if,appliances and electrical equipment 27,CO] : MostRecentRun</t>
  </si>
  <si>
    <t>Industrial Sector Energy Related Emissions after CCS[crude oil if,appliances and electrical equipment 27,NOx] : MostRecentRun</t>
  </si>
  <si>
    <t>Industrial Sector Energy Related Emissions after CCS[crude oil if,appliances and electrical equipment 27,PM10] : MostRecentRun</t>
  </si>
  <si>
    <t>Industrial Sector Energy Related Emissions after CCS[crude oil if,appliances and electrical equipment 27,PM25] : MostRecentRun</t>
  </si>
  <si>
    <t>Industrial Sector Energy Related Emissions after CCS[crude oil if,appliances and electrical equipment 27,SOx] : MostRecentRun</t>
  </si>
  <si>
    <t>Industrial Sector Energy Related Emissions after CCS[crude oil if,appliances and electrical equipment 27,BC] : MostRecentRun</t>
  </si>
  <si>
    <t>Industrial Sector Energy Related Emissions after CCS[crude oil if,appliances and electrical equipment 27,OC] : MostRecentRun</t>
  </si>
  <si>
    <t>Industrial Sector Energy Related Emissions after CCS[crude oil if,appliances and electrical equipment 27,CH4] : MostRecentRun</t>
  </si>
  <si>
    <t>Industrial Sector Energy Related Emissions after CCS[crude oil if,appliances and electrical equipment 27,N2O] : MostRecentRun</t>
  </si>
  <si>
    <t>Industrial Sector Energy Related Emissions after CCS[crude oil if,appliances and electrical equipment 27,F gases] : MostRecentRun</t>
  </si>
  <si>
    <t>Industrial Sector Energy Related Emissions after CCS[crude oil if,other machinery 28,CO2] : MostRecentRun</t>
  </si>
  <si>
    <t>Industrial Sector Energy Related Emissions after CCS[crude oil if,other machinery 28,VOC] : MostRecentRun</t>
  </si>
  <si>
    <t>Industrial Sector Energy Related Emissions after CCS[crude oil if,other machinery 28,CO] : MostRecentRun</t>
  </si>
  <si>
    <t>Industrial Sector Energy Related Emissions after CCS[crude oil if,other machinery 28,NOx] : MostRecentRun</t>
  </si>
  <si>
    <t>Industrial Sector Energy Related Emissions after CCS[crude oil if,other machinery 28,PM10] : MostRecentRun</t>
  </si>
  <si>
    <t>Industrial Sector Energy Related Emissions after CCS[crude oil if,other machinery 28,PM25] : MostRecentRun</t>
  </si>
  <si>
    <t>Industrial Sector Energy Related Emissions after CCS[crude oil if,other machinery 28,SOx] : MostRecentRun</t>
  </si>
  <si>
    <t>Industrial Sector Energy Related Emissions after CCS[crude oil if,other machinery 28,BC] : MostRecentRun</t>
  </si>
  <si>
    <t>Industrial Sector Energy Related Emissions after CCS[crude oil if,other machinery 28,OC] : MostRecentRun</t>
  </si>
  <si>
    <t>Industrial Sector Energy Related Emissions after CCS[crude oil if,other machinery 28,CH4] : MostRecentRun</t>
  </si>
  <si>
    <t>Industrial Sector Energy Related Emissions after CCS[crude oil if,other machinery 28,N2O] : MostRecentRun</t>
  </si>
  <si>
    <t>Industrial Sector Energy Related Emissions after CCS[crude oil if,other machinery 28,F gases] : MostRecentRun</t>
  </si>
  <si>
    <t>Industrial Sector Energy Related Emissions after CCS[crude oil if,road vehicles 29,CO2] : MostRecentRun</t>
  </si>
  <si>
    <t>Industrial Sector Energy Related Emissions after CCS[crude oil if,road vehicles 29,VOC] : MostRecentRun</t>
  </si>
  <si>
    <t>Industrial Sector Energy Related Emissions after CCS[crude oil if,road vehicles 29,CO] : MostRecentRun</t>
  </si>
  <si>
    <t>Industrial Sector Energy Related Emissions after CCS[crude oil if,road vehicles 29,NOx] : MostRecentRun</t>
  </si>
  <si>
    <t>Industrial Sector Energy Related Emissions after CCS[crude oil if,road vehicles 29,PM10] : MostRecentRun</t>
  </si>
  <si>
    <t>Industrial Sector Energy Related Emissions after CCS[crude oil if,road vehicles 29,PM25] : MostRecentRun</t>
  </si>
  <si>
    <t>Industrial Sector Energy Related Emissions after CCS[crude oil if,road vehicles 29,SOx] : MostRecentRun</t>
  </si>
  <si>
    <t>Industrial Sector Energy Related Emissions after CCS[crude oil if,road vehicles 29,BC] : MostRecentRun</t>
  </si>
  <si>
    <t>Industrial Sector Energy Related Emissions after CCS[crude oil if,road vehicles 29,OC] : MostRecentRun</t>
  </si>
  <si>
    <t>Industrial Sector Energy Related Emissions after CCS[crude oil if,road vehicles 29,CH4] : MostRecentRun</t>
  </si>
  <si>
    <t>Industrial Sector Energy Related Emissions after CCS[crude oil if,road vehicles 29,N2O] : MostRecentRun</t>
  </si>
  <si>
    <t>Industrial Sector Energy Related Emissions after CCS[crude oil if,road vehicles 29,F gases] : MostRecentRun</t>
  </si>
  <si>
    <t>Industrial Sector Energy Related Emissions after CCS[crude oil if,nonroad vehicles 30,CO2] : MostRecentRun</t>
  </si>
  <si>
    <t>Industrial Sector Energy Related Emissions after CCS[crude oil if,nonroad vehicles 30,VOC] : MostRecentRun</t>
  </si>
  <si>
    <t>Industrial Sector Energy Related Emissions after CCS[crude oil if,nonroad vehicles 30,CO] : MostRecentRun</t>
  </si>
  <si>
    <t>Industrial Sector Energy Related Emissions after CCS[crude oil if,nonroad vehicles 30,NOx] : MostRecentRun</t>
  </si>
  <si>
    <t>Industrial Sector Energy Related Emissions after CCS[crude oil if,nonroad vehicles 30,PM10] : MostRecentRun</t>
  </si>
  <si>
    <t>Industrial Sector Energy Related Emissions after CCS[crude oil if,nonroad vehicles 30,PM25] : MostRecentRun</t>
  </si>
  <si>
    <t>Industrial Sector Energy Related Emissions after CCS[crude oil if,nonroad vehicles 30,SOx] : MostRecentRun</t>
  </si>
  <si>
    <t>Industrial Sector Energy Related Emissions after CCS[crude oil if,nonroad vehicles 30,BC] : MostRecentRun</t>
  </si>
  <si>
    <t>Industrial Sector Energy Related Emissions after CCS[crude oil if,nonroad vehicles 30,OC] : MostRecentRun</t>
  </si>
  <si>
    <t>Industrial Sector Energy Related Emissions after CCS[crude oil if,nonroad vehicles 30,CH4] : MostRecentRun</t>
  </si>
  <si>
    <t>Industrial Sector Energy Related Emissions after CCS[crude oil if,nonroad vehicles 30,N2O] : MostRecentRun</t>
  </si>
  <si>
    <t>Industrial Sector Energy Related Emissions after CCS[crude oil if,nonroad vehicles 30,F gases] : MostRecentRun</t>
  </si>
  <si>
    <t>Industrial Sector Energy Related Emissions after CCS[crude oil if,other manufacturing 31T33,CO2] : MostRecentRun</t>
  </si>
  <si>
    <t>Industrial Sector Energy Related Emissions after CCS[crude oil if,other manufacturing 31T33,VOC] : MostRecentRun</t>
  </si>
  <si>
    <t>Industrial Sector Energy Related Emissions after CCS[crude oil if,other manufacturing 31T33,CO] : MostRecentRun</t>
  </si>
  <si>
    <t>Industrial Sector Energy Related Emissions after CCS[crude oil if,other manufacturing 31T33,NOx] : MostRecentRun</t>
  </si>
  <si>
    <t>Industrial Sector Energy Related Emissions after CCS[crude oil if,other manufacturing 31T33,PM10] : MostRecentRun</t>
  </si>
  <si>
    <t>Industrial Sector Energy Related Emissions after CCS[crude oil if,other manufacturing 31T33,PM25] : MostRecentRun</t>
  </si>
  <si>
    <t>Industrial Sector Energy Related Emissions after CCS[crude oil if,other manufacturing 31T33,SOx] : MostRecentRun</t>
  </si>
  <si>
    <t>Industrial Sector Energy Related Emissions after CCS[crude oil if,other manufacturing 31T33,BC] : MostRecentRun</t>
  </si>
  <si>
    <t>Industrial Sector Energy Related Emissions after CCS[crude oil if,other manufacturing 31T33,OC] : MostRecentRun</t>
  </si>
  <si>
    <t>Industrial Sector Energy Related Emissions after CCS[crude oil if,other manufacturing 31T33,CH4] : MostRecentRun</t>
  </si>
  <si>
    <t>Industrial Sector Energy Related Emissions after CCS[crude oil if,other manufacturing 31T33,N2O] : MostRecentRun</t>
  </si>
  <si>
    <t>Industrial Sector Energy Related Emissions after CCS[crude oil if,other manufacturing 31T33,F gases] : MostRecentRun</t>
  </si>
  <si>
    <t>Industrial Sector Energy Related Emissions after CCS[crude oil if,energy pipelines and gas processing 352T353,CO2] : MostRecentRun</t>
  </si>
  <si>
    <t>Industrial Sector Energy Related Emissions after CCS[crude oil if,energy pipelines and gas processing 352T353,VOC] : MostRecentRun</t>
  </si>
  <si>
    <t>Industrial Sector Energy Related Emissions after CCS[crude oil if,energy pipelines and gas processing 352T353,CO] : MostRecentRun</t>
  </si>
  <si>
    <t>Industrial Sector Energy Related Emissions after CCS[crude oil if,energy pipelines and gas processing 352T353,NOx] : MostRecentRun</t>
  </si>
  <si>
    <t>Industrial Sector Energy Related Emissions after CCS[crude oil if,energy pipelines and gas processing 352T353,PM10] : MostRecentRun</t>
  </si>
  <si>
    <t>Industrial Sector Energy Related Emissions after CCS[crude oil if,energy pipelines and gas processing 352T353,PM25] : MostRecentRun</t>
  </si>
  <si>
    <t>Industrial Sector Energy Related Emissions after CCS[crude oil if,energy pipelines and gas processing 352T353,SOx] : MostRecentRun</t>
  </si>
  <si>
    <t>Industrial Sector Energy Related Emissions after CCS[crude oil if,energy pipelines and gas processing 352T353,BC] : MostRecentRun</t>
  </si>
  <si>
    <t>Industrial Sector Energy Related Emissions after CCS[crude oil if,energy pipelines and gas processing 352T353,OC] : MostRecentRun</t>
  </si>
  <si>
    <t>Industrial Sector Energy Related Emissions after CCS[crude oil if,energy pipelines and gas processing 352T353,CH4] : MostRecentRun</t>
  </si>
  <si>
    <t>Industrial Sector Energy Related Emissions after CCS[crude oil if,energy pipelines and gas processing 352T353,N2O] : MostRecentRun</t>
  </si>
  <si>
    <t>Industrial Sector Energy Related Emissions after CCS[crude oil if,energy pipelines and gas processing 352T353,F gases] : MostRecentRun</t>
  </si>
  <si>
    <t>Industrial Sector Energy Related Emissions after CCS[crude oil if,water and waste 36T39,CO2] : MostRecentRun</t>
  </si>
  <si>
    <t>Industrial Sector Energy Related Emissions after CCS[crude oil if,water and waste 36T39,VOC] : MostRecentRun</t>
  </si>
  <si>
    <t>Industrial Sector Energy Related Emissions after CCS[crude oil if,water and waste 36T39,CO] : MostRecentRun</t>
  </si>
  <si>
    <t>Industrial Sector Energy Related Emissions after CCS[crude oil if,water and waste 36T39,NOx] : MostRecentRun</t>
  </si>
  <si>
    <t>Industrial Sector Energy Related Emissions after CCS[crude oil if,water and waste 36T39,PM10] : MostRecentRun</t>
  </si>
  <si>
    <t>Industrial Sector Energy Related Emissions after CCS[crude oil if,water and waste 36T39,PM25] : MostRecentRun</t>
  </si>
  <si>
    <t>Industrial Sector Energy Related Emissions after CCS[crude oil if,water and waste 36T39,SOx] : MostRecentRun</t>
  </si>
  <si>
    <t>Industrial Sector Energy Related Emissions after CCS[crude oil if,water and waste 36T39,BC] : MostRecentRun</t>
  </si>
  <si>
    <t>Industrial Sector Energy Related Emissions after CCS[crude oil if,water and waste 36T39,OC] : MostRecentRun</t>
  </si>
  <si>
    <t>Industrial Sector Energy Related Emissions after CCS[crude oil if,water and waste 36T39,CH4] : MostRecentRun</t>
  </si>
  <si>
    <t>Industrial Sector Energy Related Emissions after CCS[crude oil if,water and waste 36T39,N2O] : MostRecentRun</t>
  </si>
  <si>
    <t>Industrial Sector Energy Related Emissions after CCS[crude oil if,water and waste 36T39,F gases] : MostRecentRun</t>
  </si>
  <si>
    <t>Industrial Sector Energy Related Emissions after CCS[crude oil if,construction 41T43,CO2] : MostRecentRun</t>
  </si>
  <si>
    <t>Industrial Sector Energy Related Emissions after CCS[crude oil if,construction 41T43,VOC] : MostRecentRun</t>
  </si>
  <si>
    <t>Industrial Sector Energy Related Emissions after CCS[crude oil if,construction 41T43,CO] : MostRecentRun</t>
  </si>
  <si>
    <t>Industrial Sector Energy Related Emissions after CCS[crude oil if,construction 41T43,NOx] : MostRecentRun</t>
  </si>
  <si>
    <t>Industrial Sector Energy Related Emissions after CCS[crude oil if,construction 41T43,PM10] : MostRecentRun</t>
  </si>
  <si>
    <t>Industrial Sector Energy Related Emissions after CCS[crude oil if,construction 41T43,PM25] : MostRecentRun</t>
  </si>
  <si>
    <t>Industrial Sector Energy Related Emissions after CCS[crude oil if,construction 41T43,SOx] : MostRecentRun</t>
  </si>
  <si>
    <t>Industrial Sector Energy Related Emissions after CCS[crude oil if,construction 41T43,BC] : MostRecentRun</t>
  </si>
  <si>
    <t>Industrial Sector Energy Related Emissions after CCS[crude oil if,construction 41T43,OC] : MostRecentRun</t>
  </si>
  <si>
    <t>Industrial Sector Energy Related Emissions after CCS[crude oil if,construction 41T43,CH4] : MostRecentRun</t>
  </si>
  <si>
    <t>Industrial Sector Energy Related Emissions after CCS[crude oil if,construction 41T43,N2O] : MostRecentRun</t>
  </si>
  <si>
    <t>Industrial Sector Energy Related Emissions after CCS[crude oil if,construction 41T43,F gases] : MostRecentRun</t>
  </si>
  <si>
    <t>Industrial Sector Energy Related Emissions after CCS[heavy or residual fuel oil if,agriculture and forestry 01T03,CO2] : MostRecentRun</t>
  </si>
  <si>
    <t>Industrial Sector Energy Related Emissions after CCS[heavy or residual fuel oil if,agriculture and forestry 01T03,VOC] : MostRecentRun</t>
  </si>
  <si>
    <t>Industrial Sector Energy Related Emissions after CCS[heavy or residual fuel oil if,agriculture and forestry 01T03,CO] : MostRecentRun</t>
  </si>
  <si>
    <t>Industrial Sector Energy Related Emissions after CCS[heavy or residual fuel oil if,agriculture and forestry 01T03,NOx] : MostRecentRun</t>
  </si>
  <si>
    <t>Industrial Sector Energy Related Emissions after CCS[heavy or residual fuel oil if,agriculture and forestry 01T03,PM10] : MostRecentRun</t>
  </si>
  <si>
    <t>Industrial Sector Energy Related Emissions after CCS[heavy or residual fuel oil if,agriculture and forestry 01T03,PM25] : MostRecentRun</t>
  </si>
  <si>
    <t>Industrial Sector Energy Related Emissions after CCS[heavy or residual fuel oil if,agriculture and forestry 01T03,SOx] : MostRecentRun</t>
  </si>
  <si>
    <t>Industrial Sector Energy Related Emissions after CCS[heavy or residual fuel oil if,agriculture and forestry 01T03,BC] : MostRecentRun</t>
  </si>
  <si>
    <t>Industrial Sector Energy Related Emissions after CCS[heavy or residual fuel oil if,agriculture and forestry 01T03,OC] : MostRecentRun</t>
  </si>
  <si>
    <t>Industrial Sector Energy Related Emissions after CCS[heavy or residual fuel oil if,agriculture and forestry 01T03,CH4] : MostRecentRun</t>
  </si>
  <si>
    <t>Industrial Sector Energy Related Emissions after CCS[heavy or residual fuel oil if,agriculture and forestry 01T03,N2O] : MostRecentRun</t>
  </si>
  <si>
    <t>Industrial Sector Energy Related Emissions after CCS[heavy or residual fuel oil if,agriculture and forestry 01T03,F gases] : MostRecentRun</t>
  </si>
  <si>
    <t>Industrial Sector Energy Related Emissions after CCS[heavy or residual fuel oil if,coal mining 05,CO2] : MostRecentRun</t>
  </si>
  <si>
    <t>Industrial Sector Energy Related Emissions after CCS[heavy or residual fuel oil if,coal mining 05,VOC] : MostRecentRun</t>
  </si>
  <si>
    <t>Industrial Sector Energy Related Emissions after CCS[heavy or residual fuel oil if,coal mining 05,CO] : MostRecentRun</t>
  </si>
  <si>
    <t>Industrial Sector Energy Related Emissions after CCS[heavy or residual fuel oil if,coal mining 05,NOx] : MostRecentRun</t>
  </si>
  <si>
    <t>Industrial Sector Energy Related Emissions after CCS[heavy or residual fuel oil if,coal mining 05,PM10] : MostRecentRun</t>
  </si>
  <si>
    <t>Industrial Sector Energy Related Emissions after CCS[heavy or residual fuel oil if,coal mining 05,PM25] : MostRecentRun</t>
  </si>
  <si>
    <t>Industrial Sector Energy Related Emissions after CCS[heavy or residual fuel oil if,coal mining 05,SOx] : MostRecentRun</t>
  </si>
  <si>
    <t>Industrial Sector Energy Related Emissions after CCS[heavy or residual fuel oil if,coal mining 05,BC] : MostRecentRun</t>
  </si>
  <si>
    <t>Industrial Sector Energy Related Emissions after CCS[heavy or residual fuel oil if,coal mining 05,OC] : MostRecentRun</t>
  </si>
  <si>
    <t>Industrial Sector Energy Related Emissions after CCS[heavy or residual fuel oil if,coal mining 05,CH4] : MostRecentRun</t>
  </si>
  <si>
    <t>Industrial Sector Energy Related Emissions after CCS[heavy or residual fuel oil if,coal mining 05,N2O] : MostRecentRun</t>
  </si>
  <si>
    <t>Industrial Sector Energy Related Emissions after CCS[heavy or residual fuel oil if,coal mining 05,F gases] : MostRecentRun</t>
  </si>
  <si>
    <t>Industrial Sector Energy Related Emissions after CCS[heavy or residual fuel oil if,oil and gas extraction 06,CO2] : MostRecentRun</t>
  </si>
  <si>
    <t>Industrial Sector Energy Related Emissions after CCS[heavy or residual fuel oil if,oil and gas extraction 06,VOC] : MostRecentRun</t>
  </si>
  <si>
    <t>Industrial Sector Energy Related Emissions after CCS[heavy or residual fuel oil if,oil and gas extraction 06,CO] : MostRecentRun</t>
  </si>
  <si>
    <t>Industrial Sector Energy Related Emissions after CCS[heavy or residual fuel oil if,oil and gas extraction 06,NOx] : MostRecentRun</t>
  </si>
  <si>
    <t>Industrial Sector Energy Related Emissions after CCS[heavy or residual fuel oil if,oil and gas extraction 06,PM10] : MostRecentRun</t>
  </si>
  <si>
    <t>Industrial Sector Energy Related Emissions after CCS[heavy or residual fuel oil if,oil and gas extraction 06,PM25] : MostRecentRun</t>
  </si>
  <si>
    <t>Industrial Sector Energy Related Emissions after CCS[heavy or residual fuel oil if,oil and gas extraction 06,SOx] : MostRecentRun</t>
  </si>
  <si>
    <t>Industrial Sector Energy Related Emissions after CCS[heavy or residual fuel oil if,oil and gas extraction 06,BC] : MostRecentRun</t>
  </si>
  <si>
    <t>Industrial Sector Energy Related Emissions after CCS[heavy or residual fuel oil if,oil and gas extraction 06,OC] : MostRecentRun</t>
  </si>
  <si>
    <t>Industrial Sector Energy Related Emissions after CCS[heavy or residual fuel oil if,oil and gas extraction 06,CH4] : MostRecentRun</t>
  </si>
  <si>
    <t>Industrial Sector Energy Related Emissions after CCS[heavy or residual fuel oil if,oil and gas extraction 06,N2O] : MostRecentRun</t>
  </si>
  <si>
    <t>Industrial Sector Energy Related Emissions after CCS[heavy or residual fuel oil if,oil and gas extraction 06,F gases] : MostRecentRun</t>
  </si>
  <si>
    <t>Industrial Sector Energy Related Emissions after CCS[heavy or residual fuel oil if,other mining and quarrying 07T08,CO2] : MostRecentRun</t>
  </si>
  <si>
    <t>Industrial Sector Energy Related Emissions after CCS[heavy or residual fuel oil if,other mining and quarrying 07T08,VOC] : MostRecentRun</t>
  </si>
  <si>
    <t>Industrial Sector Energy Related Emissions after CCS[heavy or residual fuel oil if,other mining and quarrying 07T08,CO] : MostRecentRun</t>
  </si>
  <si>
    <t>Industrial Sector Energy Related Emissions after CCS[heavy or residual fuel oil if,other mining and quarrying 07T08,NOx] : MostRecentRun</t>
  </si>
  <si>
    <t>Industrial Sector Energy Related Emissions after CCS[heavy or residual fuel oil if,other mining and quarrying 07T08,PM10] : MostRecentRun</t>
  </si>
  <si>
    <t>Industrial Sector Energy Related Emissions after CCS[heavy or residual fuel oil if,other mining and quarrying 07T08,PM25] : MostRecentRun</t>
  </si>
  <si>
    <t>Industrial Sector Energy Related Emissions after CCS[heavy or residual fuel oil if,other mining and quarrying 07T08,SOx] : MostRecentRun</t>
  </si>
  <si>
    <t>Industrial Sector Energy Related Emissions after CCS[heavy or residual fuel oil if,other mining and quarrying 07T08,BC] : MostRecentRun</t>
  </si>
  <si>
    <t>Industrial Sector Energy Related Emissions after CCS[heavy or residual fuel oil if,other mining and quarrying 07T08,OC] : MostRecentRun</t>
  </si>
  <si>
    <t>Industrial Sector Energy Related Emissions after CCS[heavy or residual fuel oil if,other mining and quarrying 07T08,CH4] : MostRecentRun</t>
  </si>
  <si>
    <t>Industrial Sector Energy Related Emissions after CCS[heavy or residual fuel oil if,other mining and quarrying 07T08,N2O] : MostRecentRun</t>
  </si>
  <si>
    <t>Industrial Sector Energy Related Emissions after CCS[heavy or residual fuel oil if,other mining and quarrying 07T08,F gases] : MostRecentRun</t>
  </si>
  <si>
    <t>Industrial Sector Energy Related Emissions after CCS[heavy or residual fuel oil if,food beverage and tobacco 10T12,CO2] : MostRecentRun</t>
  </si>
  <si>
    <t>Industrial Sector Energy Related Emissions after CCS[heavy or residual fuel oil if,food beverage and tobacco 10T12,VOC] : MostRecentRun</t>
  </si>
  <si>
    <t>Industrial Sector Energy Related Emissions after CCS[heavy or residual fuel oil if,food beverage and tobacco 10T12,CO] : MostRecentRun</t>
  </si>
  <si>
    <t>Industrial Sector Energy Related Emissions after CCS[heavy or residual fuel oil if,food beverage and tobacco 10T12,NOx] : MostRecentRun</t>
  </si>
  <si>
    <t>Industrial Sector Energy Related Emissions after CCS[heavy or residual fuel oil if,food beverage and tobacco 10T12,PM10] : MostRecentRun</t>
  </si>
  <si>
    <t>Industrial Sector Energy Related Emissions after CCS[heavy or residual fuel oil if,food beverage and tobacco 10T12,PM25] : MostRecentRun</t>
  </si>
  <si>
    <t>Industrial Sector Energy Related Emissions after CCS[heavy or residual fuel oil if,food beverage and tobacco 10T12,SOx] : MostRecentRun</t>
  </si>
  <si>
    <t>Industrial Sector Energy Related Emissions after CCS[heavy or residual fuel oil if,food beverage and tobacco 10T12,BC] : MostRecentRun</t>
  </si>
  <si>
    <t>Industrial Sector Energy Related Emissions after CCS[heavy or residual fuel oil if,food beverage and tobacco 10T12,OC] : MostRecentRun</t>
  </si>
  <si>
    <t>Industrial Sector Energy Related Emissions after CCS[heavy or residual fuel oil if,food beverage and tobacco 10T12,CH4] : MostRecentRun</t>
  </si>
  <si>
    <t>Industrial Sector Energy Related Emissions after CCS[heavy or residual fuel oil if,food beverage and tobacco 10T12,N2O] : MostRecentRun</t>
  </si>
  <si>
    <t>Industrial Sector Energy Related Emissions after CCS[heavy or residual fuel oil if,food beverage and tobacco 10T12,F gases] : MostRecentRun</t>
  </si>
  <si>
    <t>Industrial Sector Energy Related Emissions after CCS[heavy or residual fuel oil if,textiles apparel and leather 13T15,CO2] : MostRecentRun</t>
  </si>
  <si>
    <t>Industrial Sector Energy Related Emissions after CCS[heavy or residual fuel oil if,textiles apparel and leather 13T15,VOC] : MostRecentRun</t>
  </si>
  <si>
    <t>Industrial Sector Energy Related Emissions after CCS[heavy or residual fuel oil if,textiles apparel and leather 13T15,CO] : MostRecentRun</t>
  </si>
  <si>
    <t>Industrial Sector Energy Related Emissions after CCS[heavy or residual fuel oil if,textiles apparel and leather 13T15,NOx] : MostRecentRun</t>
  </si>
  <si>
    <t>Industrial Sector Energy Related Emissions after CCS[heavy or residual fuel oil if,textiles apparel and leather 13T15,PM10] : MostRecentRun</t>
  </si>
  <si>
    <t>Industrial Sector Energy Related Emissions after CCS[heavy or residual fuel oil if,textiles apparel and leather 13T15,PM25] : MostRecentRun</t>
  </si>
  <si>
    <t>Industrial Sector Energy Related Emissions after CCS[heavy or residual fuel oil if,textiles apparel and leather 13T15,SOx] : MostRecentRun</t>
  </si>
  <si>
    <t>Industrial Sector Energy Related Emissions after CCS[heavy or residual fuel oil if,textiles apparel and leather 13T15,BC] : MostRecentRun</t>
  </si>
  <si>
    <t>Industrial Sector Energy Related Emissions after CCS[heavy or residual fuel oil if,textiles apparel and leather 13T15,OC] : MostRecentRun</t>
  </si>
  <si>
    <t>Industrial Sector Energy Related Emissions after CCS[heavy or residual fuel oil if,textiles apparel and leather 13T15,CH4] : MostRecentRun</t>
  </si>
  <si>
    <t>Industrial Sector Energy Related Emissions after CCS[heavy or residual fuel oil if,textiles apparel and leather 13T15,N2O] : MostRecentRun</t>
  </si>
  <si>
    <t>Industrial Sector Energy Related Emissions after CCS[heavy or residual fuel oil if,textiles apparel and leather 13T15,F gases] : MostRecentRun</t>
  </si>
  <si>
    <t>Industrial Sector Energy Related Emissions after CCS[heavy or residual fuel oil if,wood products 16,CO2] : MostRecentRun</t>
  </si>
  <si>
    <t>Industrial Sector Energy Related Emissions after CCS[heavy or residual fuel oil if,wood products 16,VOC] : MostRecentRun</t>
  </si>
  <si>
    <t>Industrial Sector Energy Related Emissions after CCS[heavy or residual fuel oil if,wood products 16,CO] : MostRecentRun</t>
  </si>
  <si>
    <t>Industrial Sector Energy Related Emissions after CCS[heavy or residual fuel oil if,wood products 16,NOx] : MostRecentRun</t>
  </si>
  <si>
    <t>Industrial Sector Energy Related Emissions after CCS[heavy or residual fuel oil if,wood products 16,PM10] : MostRecentRun</t>
  </si>
  <si>
    <t>Industrial Sector Energy Related Emissions after CCS[heavy or residual fuel oil if,wood products 16,PM25] : MostRecentRun</t>
  </si>
  <si>
    <t>Industrial Sector Energy Related Emissions after CCS[heavy or residual fuel oil if,wood products 16,SOx] : MostRecentRun</t>
  </si>
  <si>
    <t>Industrial Sector Energy Related Emissions after CCS[heavy or residual fuel oil if,wood products 16,BC] : MostRecentRun</t>
  </si>
  <si>
    <t>Industrial Sector Energy Related Emissions after CCS[heavy or residual fuel oil if,wood products 16,OC] : MostRecentRun</t>
  </si>
  <si>
    <t>Industrial Sector Energy Related Emissions after CCS[heavy or residual fuel oil if,wood products 16,CH4] : MostRecentRun</t>
  </si>
  <si>
    <t>Industrial Sector Energy Related Emissions after CCS[heavy or residual fuel oil if,wood products 16,N2O] : MostRecentRun</t>
  </si>
  <si>
    <t>Industrial Sector Energy Related Emissions after CCS[heavy or residual fuel oil if,wood products 16,F gases] : MostRecentRun</t>
  </si>
  <si>
    <t>Industrial Sector Energy Related Emissions after CCS[heavy or residual fuel oil if,pulp paper and printing 17T18,CO2] : MostRecentRun</t>
  </si>
  <si>
    <t>Industrial Sector Energy Related Emissions after CCS[heavy or residual fuel oil if,pulp paper and printing 17T18,VOC] : MostRecentRun</t>
  </si>
  <si>
    <t>Industrial Sector Energy Related Emissions after CCS[heavy or residual fuel oil if,pulp paper and printing 17T18,CO] : MostRecentRun</t>
  </si>
  <si>
    <t>Industrial Sector Energy Related Emissions after CCS[heavy or residual fuel oil if,pulp paper and printing 17T18,NOx] : MostRecentRun</t>
  </si>
  <si>
    <t>Industrial Sector Energy Related Emissions after CCS[heavy or residual fuel oil if,pulp paper and printing 17T18,PM10] : MostRecentRun</t>
  </si>
  <si>
    <t>Industrial Sector Energy Related Emissions after CCS[heavy or residual fuel oil if,pulp paper and printing 17T18,PM25] : MostRecentRun</t>
  </si>
  <si>
    <t>Industrial Sector Energy Related Emissions after CCS[heavy or residual fuel oil if,pulp paper and printing 17T18,SOx] : MostRecentRun</t>
  </si>
  <si>
    <t>Industrial Sector Energy Related Emissions after CCS[heavy or residual fuel oil if,pulp paper and printing 17T18,BC] : MostRecentRun</t>
  </si>
  <si>
    <t>Industrial Sector Energy Related Emissions after CCS[heavy or residual fuel oil if,pulp paper and printing 17T18,OC] : MostRecentRun</t>
  </si>
  <si>
    <t>Industrial Sector Energy Related Emissions after CCS[heavy or residual fuel oil if,pulp paper and printing 17T18,CH4] : MostRecentRun</t>
  </si>
  <si>
    <t>Industrial Sector Energy Related Emissions after CCS[heavy or residual fuel oil if,pulp paper and printing 17T18,N2O] : MostRecentRun</t>
  </si>
  <si>
    <t>Industrial Sector Energy Related Emissions after CCS[heavy or residual fuel oil if,pulp paper and printing 17T18,F gases] : MostRecentRun</t>
  </si>
  <si>
    <t>Industrial Sector Energy Related Emissions after CCS[heavy or residual fuel oil if,refined petroleum and coke 19,CO2] : MostRecentRun</t>
  </si>
  <si>
    <t>Industrial Sector Energy Related Emissions after CCS[heavy or residual fuel oil if,refined petroleum and coke 19,VOC] : MostRecentRun</t>
  </si>
  <si>
    <t>Industrial Sector Energy Related Emissions after CCS[heavy or residual fuel oil if,refined petroleum and coke 19,CO] : MostRecentRun</t>
  </si>
  <si>
    <t>Industrial Sector Energy Related Emissions after CCS[heavy or residual fuel oil if,refined petroleum and coke 19,NOx] : MostRecentRun</t>
  </si>
  <si>
    <t>Industrial Sector Energy Related Emissions after CCS[heavy or residual fuel oil if,refined petroleum and coke 19,PM10] : MostRecentRun</t>
  </si>
  <si>
    <t>Industrial Sector Energy Related Emissions after CCS[heavy or residual fuel oil if,refined petroleum and coke 19,PM25] : MostRecentRun</t>
  </si>
  <si>
    <t>Industrial Sector Energy Related Emissions after CCS[heavy or residual fuel oil if,refined petroleum and coke 19,SOx] : MostRecentRun</t>
  </si>
  <si>
    <t>Industrial Sector Energy Related Emissions after CCS[heavy or residual fuel oil if,refined petroleum and coke 19,BC] : MostRecentRun</t>
  </si>
  <si>
    <t>Industrial Sector Energy Related Emissions after CCS[heavy or residual fuel oil if,refined petroleum and coke 19,OC] : MostRecentRun</t>
  </si>
  <si>
    <t>Industrial Sector Energy Related Emissions after CCS[heavy or residual fuel oil if,refined petroleum and coke 19,CH4] : MostRecentRun</t>
  </si>
  <si>
    <t>Industrial Sector Energy Related Emissions after CCS[heavy or residual fuel oil if,refined petroleum and coke 19,N2O] : MostRecentRun</t>
  </si>
  <si>
    <t>Industrial Sector Energy Related Emissions after CCS[heavy or residual fuel oil if,refined petroleum and coke 19,F gases] : MostRecentRun</t>
  </si>
  <si>
    <t>Industrial Sector Energy Related Emissions after CCS[heavy or residual fuel oil if,chemicals 20,CO2] : MostRecentRun</t>
  </si>
  <si>
    <t>Industrial Sector Energy Related Emissions after CCS[heavy or residual fuel oil if,chemicals 20,VOC] : MostRecentRun</t>
  </si>
  <si>
    <t>Industrial Sector Energy Related Emissions after CCS[heavy or residual fuel oil if,chemicals 20,CO] : MostRecentRun</t>
  </si>
  <si>
    <t>Industrial Sector Energy Related Emissions after CCS[heavy or residual fuel oil if,chemicals 20,NOx] : MostRecentRun</t>
  </si>
  <si>
    <t>Industrial Sector Energy Related Emissions after CCS[heavy or residual fuel oil if,chemicals 20,PM10] : MostRecentRun</t>
  </si>
  <si>
    <t>Industrial Sector Energy Related Emissions after CCS[heavy or residual fuel oil if,chemicals 20,PM25] : MostRecentRun</t>
  </si>
  <si>
    <t>Industrial Sector Energy Related Emissions after CCS[heavy or residual fuel oil if,chemicals 20,SOx] : MostRecentRun</t>
  </si>
  <si>
    <t>Industrial Sector Energy Related Emissions after CCS[heavy or residual fuel oil if,chemicals 20,BC] : MostRecentRun</t>
  </si>
  <si>
    <t>Industrial Sector Energy Related Emissions after CCS[heavy or residual fuel oil if,chemicals 20,OC] : MostRecentRun</t>
  </si>
  <si>
    <t>Industrial Sector Energy Related Emissions after CCS[heavy or residual fuel oil if,chemicals 20,CH4] : MostRecentRun</t>
  </si>
  <si>
    <t>Industrial Sector Energy Related Emissions after CCS[heavy or residual fuel oil if,chemicals 20,N2O] : MostRecentRun</t>
  </si>
  <si>
    <t>Industrial Sector Energy Related Emissions after CCS[heavy or residual fuel oil if,chemicals 20,F gases] : MostRecentRun</t>
  </si>
  <si>
    <t>Industrial Sector Energy Related Emissions after CCS[heavy or residual fuel oil if,rubber and plastic products 22,CO2] : MostRecentRun</t>
  </si>
  <si>
    <t>Industrial Sector Energy Related Emissions after CCS[heavy or residual fuel oil if,rubber and plastic products 22,VOC] : MostRecentRun</t>
  </si>
  <si>
    <t>Industrial Sector Energy Related Emissions after CCS[heavy or residual fuel oil if,rubber and plastic products 22,CO] : MostRecentRun</t>
  </si>
  <si>
    <t>Industrial Sector Energy Related Emissions after CCS[heavy or residual fuel oil if,rubber and plastic products 22,NOx] : MostRecentRun</t>
  </si>
  <si>
    <t>Industrial Sector Energy Related Emissions after CCS[heavy or residual fuel oil if,rubber and plastic products 22,PM10] : MostRecentRun</t>
  </si>
  <si>
    <t>Industrial Sector Energy Related Emissions after CCS[heavy or residual fuel oil if,rubber and plastic products 22,PM25] : MostRecentRun</t>
  </si>
  <si>
    <t>Industrial Sector Energy Related Emissions after CCS[heavy or residual fuel oil if,rubber and plastic products 22,SOx] : MostRecentRun</t>
  </si>
  <si>
    <t>Industrial Sector Energy Related Emissions after CCS[heavy or residual fuel oil if,rubber and plastic products 22,BC] : MostRecentRun</t>
  </si>
  <si>
    <t>Industrial Sector Energy Related Emissions after CCS[heavy or residual fuel oil if,rubber and plastic products 22,OC] : MostRecentRun</t>
  </si>
  <si>
    <t>Industrial Sector Energy Related Emissions after CCS[heavy or residual fuel oil if,rubber and plastic products 22,CH4] : MostRecentRun</t>
  </si>
  <si>
    <t>Industrial Sector Energy Related Emissions after CCS[heavy or residual fuel oil if,rubber and plastic products 22,N2O] : MostRecentRun</t>
  </si>
  <si>
    <t>Industrial Sector Energy Related Emissions after CCS[heavy or residual fuel oil if,rubber and plastic products 22,F gases] : MostRecentRun</t>
  </si>
  <si>
    <t>Industrial Sector Energy Related Emissions after CCS[heavy or residual fuel oil if,glass and glass products 231,CO2] : MostRecentRun</t>
  </si>
  <si>
    <t>Industrial Sector Energy Related Emissions after CCS[heavy or residual fuel oil if,glass and glass products 231,VOC] : MostRecentRun</t>
  </si>
  <si>
    <t>Industrial Sector Energy Related Emissions after CCS[heavy or residual fuel oil if,glass and glass products 231,CO] : MostRecentRun</t>
  </si>
  <si>
    <t>Industrial Sector Energy Related Emissions after CCS[heavy or residual fuel oil if,glass and glass products 231,NOx] : MostRecentRun</t>
  </si>
  <si>
    <t>Industrial Sector Energy Related Emissions after CCS[heavy or residual fuel oil if,glass and glass products 231,PM10] : MostRecentRun</t>
  </si>
  <si>
    <t>Industrial Sector Energy Related Emissions after CCS[heavy or residual fuel oil if,glass and glass products 231,PM25] : MostRecentRun</t>
  </si>
  <si>
    <t>Industrial Sector Energy Related Emissions after CCS[heavy or residual fuel oil if,glass and glass products 231,SOx] : MostRecentRun</t>
  </si>
  <si>
    <t>Industrial Sector Energy Related Emissions after CCS[heavy or residual fuel oil if,glass and glass products 231,BC] : MostRecentRun</t>
  </si>
  <si>
    <t>Industrial Sector Energy Related Emissions after CCS[heavy or residual fuel oil if,glass and glass products 231,OC] : MostRecentRun</t>
  </si>
  <si>
    <t>Industrial Sector Energy Related Emissions after CCS[heavy or residual fuel oil if,glass and glass products 231,CH4] : MostRecentRun</t>
  </si>
  <si>
    <t>Industrial Sector Energy Related Emissions after CCS[heavy or residual fuel oil if,glass and glass products 231,N2O] : MostRecentRun</t>
  </si>
  <si>
    <t>Industrial Sector Energy Related Emissions after CCS[heavy or residual fuel oil if,glass and glass products 231,F gases] : MostRecentRun</t>
  </si>
  <si>
    <t>Industrial Sector Energy Related Emissions after CCS[heavy or residual fuel oil if,cement and other nonmetallic minerals 239,CO2] : MostRecentRun</t>
  </si>
  <si>
    <t>Industrial Sector Energy Related Emissions after CCS[heavy or residual fuel oil if,cement and other nonmetallic minerals 239,VOC] : MostRecentRun</t>
  </si>
  <si>
    <t>Industrial Sector Energy Related Emissions after CCS[heavy or residual fuel oil if,cement and other nonmetallic minerals 239,CO] : MostRecentRun</t>
  </si>
  <si>
    <t>Industrial Sector Energy Related Emissions after CCS[heavy or residual fuel oil if,cement and other nonmetallic minerals 239,NOx] : MostRecentRun</t>
  </si>
  <si>
    <t>Industrial Sector Energy Related Emissions after CCS[heavy or residual fuel oil if,cement and other nonmetallic minerals 239,PM10] : MostRecentRun</t>
  </si>
  <si>
    <t>Industrial Sector Energy Related Emissions after CCS[heavy or residual fuel oil if,cement and other nonmetallic minerals 239,PM25] : MostRecentRun</t>
  </si>
  <si>
    <t>Industrial Sector Energy Related Emissions after CCS[heavy or residual fuel oil if,cement and other nonmetallic minerals 239,SOx] : MostRecentRun</t>
  </si>
  <si>
    <t>Industrial Sector Energy Related Emissions after CCS[heavy or residual fuel oil if,cement and other nonmetallic minerals 239,BC] : MostRecentRun</t>
  </si>
  <si>
    <t>Industrial Sector Energy Related Emissions after CCS[heavy or residual fuel oil if,cement and other nonmetallic minerals 239,OC] : MostRecentRun</t>
  </si>
  <si>
    <t>Industrial Sector Energy Related Emissions after CCS[heavy or residual fuel oil if,cement and other nonmetallic minerals 239,CH4] : MostRecentRun</t>
  </si>
  <si>
    <t>Industrial Sector Energy Related Emissions after CCS[heavy or residual fuel oil if,cement and other nonmetallic minerals 239,N2O] : MostRecentRun</t>
  </si>
  <si>
    <t>Industrial Sector Energy Related Emissions after CCS[heavy or residual fuel oil if,cement and other nonmetallic minerals 239,F gases] : MostRecentRun</t>
  </si>
  <si>
    <t>Industrial Sector Energy Related Emissions after CCS[heavy or residual fuel oil if,iron and steel 241,CO2] : MostRecentRun</t>
  </si>
  <si>
    <t>Industrial Sector Energy Related Emissions after CCS[heavy or residual fuel oil if,iron and steel 241,VOC] : MostRecentRun</t>
  </si>
  <si>
    <t>Industrial Sector Energy Related Emissions after CCS[heavy or residual fuel oil if,iron and steel 241,CO] : MostRecentRun</t>
  </si>
  <si>
    <t>Industrial Sector Energy Related Emissions after CCS[heavy or residual fuel oil if,iron and steel 241,NOx] : MostRecentRun</t>
  </si>
  <si>
    <t>Industrial Sector Energy Related Emissions after CCS[heavy or residual fuel oil if,iron and steel 241,PM10] : MostRecentRun</t>
  </si>
  <si>
    <t>Industrial Sector Energy Related Emissions after CCS[heavy or residual fuel oil if,iron and steel 241,PM25] : MostRecentRun</t>
  </si>
  <si>
    <t>Industrial Sector Energy Related Emissions after CCS[heavy or residual fuel oil if,iron and steel 241,SOx] : MostRecentRun</t>
  </si>
  <si>
    <t>Industrial Sector Energy Related Emissions after CCS[heavy or residual fuel oil if,iron and steel 241,BC] : MostRecentRun</t>
  </si>
  <si>
    <t>Industrial Sector Energy Related Emissions after CCS[heavy or residual fuel oil if,iron and steel 241,OC] : MostRecentRun</t>
  </si>
  <si>
    <t>Industrial Sector Energy Related Emissions after CCS[heavy or residual fuel oil if,iron and steel 241,CH4] : MostRecentRun</t>
  </si>
  <si>
    <t>Industrial Sector Energy Related Emissions after CCS[heavy or residual fuel oil if,iron and steel 241,N2O] : MostRecentRun</t>
  </si>
  <si>
    <t>Industrial Sector Energy Related Emissions after CCS[heavy or residual fuel oil if,iron and steel 241,F gases] : MostRecentRun</t>
  </si>
  <si>
    <t>Industrial Sector Energy Related Emissions after CCS[heavy or residual fuel oil if,other metals 242,CO2] : MostRecentRun</t>
  </si>
  <si>
    <t>Industrial Sector Energy Related Emissions after CCS[heavy or residual fuel oil if,other metals 242,VOC] : MostRecentRun</t>
  </si>
  <si>
    <t>Industrial Sector Energy Related Emissions after CCS[heavy or residual fuel oil if,other metals 242,CO] : MostRecentRun</t>
  </si>
  <si>
    <t>Industrial Sector Energy Related Emissions after CCS[heavy or residual fuel oil if,other metals 242,NOx] : MostRecentRun</t>
  </si>
  <si>
    <t>Industrial Sector Energy Related Emissions after CCS[heavy or residual fuel oil if,other metals 242,PM10] : MostRecentRun</t>
  </si>
  <si>
    <t>Industrial Sector Energy Related Emissions after CCS[heavy or residual fuel oil if,other metals 242,PM25] : MostRecentRun</t>
  </si>
  <si>
    <t>Industrial Sector Energy Related Emissions after CCS[heavy or residual fuel oil if,other metals 242,SOx] : MostRecentRun</t>
  </si>
  <si>
    <t>Industrial Sector Energy Related Emissions after CCS[heavy or residual fuel oil if,other metals 242,BC] : MostRecentRun</t>
  </si>
  <si>
    <t>Industrial Sector Energy Related Emissions after CCS[heavy or residual fuel oil if,other metals 242,OC] : MostRecentRun</t>
  </si>
  <si>
    <t>Industrial Sector Energy Related Emissions after CCS[heavy or residual fuel oil if,other metals 242,CH4] : MostRecentRun</t>
  </si>
  <si>
    <t>Industrial Sector Energy Related Emissions after CCS[heavy or residual fuel oil if,other metals 242,N2O] : MostRecentRun</t>
  </si>
  <si>
    <t>Industrial Sector Energy Related Emissions after CCS[heavy or residual fuel oil if,other metals 242,F gases] : MostRecentRun</t>
  </si>
  <si>
    <t>Industrial Sector Energy Related Emissions after CCS[heavy or residual fuel oil if,metal products except machinery and vehicles 25,CO2] : MostRecentRun</t>
  </si>
  <si>
    <t>Industrial Sector Energy Related Emissions after CCS[heavy or residual fuel oil if,metal products except machinery and vehicles 25,VOC] : MostRecentRun</t>
  </si>
  <si>
    <t>Industrial Sector Energy Related Emissions after CCS[heavy or residual fuel oil if,metal products except machinery and vehicles 25,CO] : MostRecentRun</t>
  </si>
  <si>
    <t>Industrial Sector Energy Related Emissions after CCS[heavy or residual fuel oil if,metal products except machinery and vehicles 25,NOx] : MostRecentRun</t>
  </si>
  <si>
    <t>Industrial Sector Energy Related Emissions after CCS[heavy or residual fuel oil if,metal products except machinery and vehicles 25,PM10] : MostRecentRun</t>
  </si>
  <si>
    <t>Industrial Sector Energy Related Emissions after CCS[heavy or residual fuel oil if,metal products except machinery and vehicles 25,PM25] : MostRecentRun</t>
  </si>
  <si>
    <t>Industrial Sector Energy Related Emissions after CCS[heavy or residual fuel oil if,metal products except machinery and vehicles 25,SOx] : MostRecentRun</t>
  </si>
  <si>
    <t>Industrial Sector Energy Related Emissions after CCS[heavy or residual fuel oil if,metal products except machinery and vehicles 25,BC] : MostRecentRun</t>
  </si>
  <si>
    <t>Industrial Sector Energy Related Emissions after CCS[heavy or residual fuel oil if,metal products except machinery and vehicles 25,OC] : MostRecentRun</t>
  </si>
  <si>
    <t>Industrial Sector Energy Related Emissions after CCS[heavy or residual fuel oil if,metal products except machinery and vehicles 25,CH4] : MostRecentRun</t>
  </si>
  <si>
    <t>Industrial Sector Energy Related Emissions after CCS[heavy or residual fuel oil if,metal products except machinery and vehicles 25,N2O] : MostRecentRun</t>
  </si>
  <si>
    <t>Industrial Sector Energy Related Emissions after CCS[heavy or residual fuel oil if,metal products except machinery and vehicles 25,F gases] : MostRecentRun</t>
  </si>
  <si>
    <t>Industrial Sector Energy Related Emissions after CCS[heavy or residual fuel oil if,computers and electronics 26,CO2] : MostRecentRun</t>
  </si>
  <si>
    <t>Industrial Sector Energy Related Emissions after CCS[heavy or residual fuel oil if,computers and electronics 26,VOC] : MostRecentRun</t>
  </si>
  <si>
    <t>Industrial Sector Energy Related Emissions after CCS[heavy or residual fuel oil if,computers and electronics 26,CO] : MostRecentRun</t>
  </si>
  <si>
    <t>Industrial Sector Energy Related Emissions after CCS[heavy or residual fuel oil if,computers and electronics 26,NOx] : MostRecentRun</t>
  </si>
  <si>
    <t>Industrial Sector Energy Related Emissions after CCS[heavy or residual fuel oil if,computers and electronics 26,PM10] : MostRecentRun</t>
  </si>
  <si>
    <t>Industrial Sector Energy Related Emissions after CCS[heavy or residual fuel oil if,computers and electronics 26,PM25] : MostRecentRun</t>
  </si>
  <si>
    <t>Industrial Sector Energy Related Emissions after CCS[heavy or residual fuel oil if,computers and electronics 26,SOx] : MostRecentRun</t>
  </si>
  <si>
    <t>Industrial Sector Energy Related Emissions after CCS[heavy or residual fuel oil if,computers and electronics 26,BC] : MostRecentRun</t>
  </si>
  <si>
    <t>Industrial Sector Energy Related Emissions after CCS[heavy or residual fuel oil if,computers and electronics 26,OC] : MostRecentRun</t>
  </si>
  <si>
    <t>Industrial Sector Energy Related Emissions after CCS[heavy or residual fuel oil if,computers and electronics 26,CH4] : MostRecentRun</t>
  </si>
  <si>
    <t>Industrial Sector Energy Related Emissions after CCS[heavy or residual fuel oil if,computers and electronics 26,N2O] : MostRecentRun</t>
  </si>
  <si>
    <t>Industrial Sector Energy Related Emissions after CCS[heavy or residual fuel oil if,computers and electronics 26,F gases] : MostRecentRun</t>
  </si>
  <si>
    <t>Industrial Sector Energy Related Emissions after CCS[heavy or residual fuel oil if,appliances and electrical equipment 27,CO2] : MostRecentRun</t>
  </si>
  <si>
    <t>Industrial Sector Energy Related Emissions after CCS[heavy or residual fuel oil if,appliances and electrical equipment 27,VOC] : MostRecentRun</t>
  </si>
  <si>
    <t>Industrial Sector Energy Related Emissions after CCS[heavy or residual fuel oil if,appliances and electrical equipment 27,CO] : MostRecentRun</t>
  </si>
  <si>
    <t>Industrial Sector Energy Related Emissions after CCS[heavy or residual fuel oil if,appliances and electrical equipment 27,NOx] : MostRecentRun</t>
  </si>
  <si>
    <t>Industrial Sector Energy Related Emissions after CCS[heavy or residual fuel oil if,appliances and electrical equipment 27,PM10] : MostRecentRun</t>
  </si>
  <si>
    <t>Industrial Sector Energy Related Emissions after CCS[heavy or residual fuel oil if,appliances and electrical equipment 27,PM25] : MostRecentRun</t>
  </si>
  <si>
    <t>Industrial Sector Energy Related Emissions after CCS[heavy or residual fuel oil if,appliances and electrical equipment 27,SOx] : MostRecentRun</t>
  </si>
  <si>
    <t>Industrial Sector Energy Related Emissions after CCS[heavy or residual fuel oil if,appliances and electrical equipment 27,BC] : MostRecentRun</t>
  </si>
  <si>
    <t>Industrial Sector Energy Related Emissions after CCS[heavy or residual fuel oil if,appliances and electrical equipment 27,OC] : MostRecentRun</t>
  </si>
  <si>
    <t>Industrial Sector Energy Related Emissions after CCS[heavy or residual fuel oil if,appliances and electrical equipment 27,CH4] : MostRecentRun</t>
  </si>
  <si>
    <t>Industrial Sector Energy Related Emissions after CCS[heavy or residual fuel oil if,appliances and electrical equipment 27,N2O] : MostRecentRun</t>
  </si>
  <si>
    <t>Industrial Sector Energy Related Emissions after CCS[heavy or residual fuel oil if,appliances and electrical equipment 27,F gases] : MostRecentRun</t>
  </si>
  <si>
    <t>Industrial Sector Energy Related Emissions after CCS[heavy or residual fuel oil if,other machinery 28,CO2] : MostRecentRun</t>
  </si>
  <si>
    <t>Industrial Sector Energy Related Emissions after CCS[heavy or residual fuel oil if,other machinery 28,VOC] : MostRecentRun</t>
  </si>
  <si>
    <t>Industrial Sector Energy Related Emissions after CCS[heavy or residual fuel oil if,other machinery 28,CO] : MostRecentRun</t>
  </si>
  <si>
    <t>Industrial Sector Energy Related Emissions after CCS[heavy or residual fuel oil if,other machinery 28,NOx] : MostRecentRun</t>
  </si>
  <si>
    <t>Industrial Sector Energy Related Emissions after CCS[heavy or residual fuel oil if,other machinery 28,PM10] : MostRecentRun</t>
  </si>
  <si>
    <t>Industrial Sector Energy Related Emissions after CCS[heavy or residual fuel oil if,other machinery 28,PM25] : MostRecentRun</t>
  </si>
  <si>
    <t>Industrial Sector Energy Related Emissions after CCS[heavy or residual fuel oil if,other machinery 28,SOx] : MostRecentRun</t>
  </si>
  <si>
    <t>Industrial Sector Energy Related Emissions after CCS[heavy or residual fuel oil if,other machinery 28,BC] : MostRecentRun</t>
  </si>
  <si>
    <t>Industrial Sector Energy Related Emissions after CCS[heavy or residual fuel oil if,other machinery 28,OC] : MostRecentRun</t>
  </si>
  <si>
    <t>Industrial Sector Energy Related Emissions after CCS[heavy or residual fuel oil if,other machinery 28,CH4] : MostRecentRun</t>
  </si>
  <si>
    <t>Industrial Sector Energy Related Emissions after CCS[heavy or residual fuel oil if,other machinery 28,N2O] : MostRecentRun</t>
  </si>
  <si>
    <t>Industrial Sector Energy Related Emissions after CCS[heavy or residual fuel oil if,other machinery 28,F gases] : MostRecentRun</t>
  </si>
  <si>
    <t>Industrial Sector Energy Related Emissions after CCS[heavy or residual fuel oil if,road vehicles 29,CO2] : MostRecentRun</t>
  </si>
  <si>
    <t>Industrial Sector Energy Related Emissions after CCS[heavy or residual fuel oil if,road vehicles 29,VOC] : MostRecentRun</t>
  </si>
  <si>
    <t>Industrial Sector Energy Related Emissions after CCS[heavy or residual fuel oil if,road vehicles 29,CO] : MostRecentRun</t>
  </si>
  <si>
    <t>Industrial Sector Energy Related Emissions after CCS[heavy or residual fuel oil if,road vehicles 29,NOx] : MostRecentRun</t>
  </si>
  <si>
    <t>Industrial Sector Energy Related Emissions after CCS[heavy or residual fuel oil if,road vehicles 29,PM10] : MostRecentRun</t>
  </si>
  <si>
    <t>Industrial Sector Energy Related Emissions after CCS[heavy or residual fuel oil if,road vehicles 29,PM25] : MostRecentRun</t>
  </si>
  <si>
    <t>Industrial Sector Energy Related Emissions after CCS[heavy or residual fuel oil if,road vehicles 29,SOx] : MostRecentRun</t>
  </si>
  <si>
    <t>Industrial Sector Energy Related Emissions after CCS[heavy or residual fuel oil if,road vehicles 29,BC] : MostRecentRun</t>
  </si>
  <si>
    <t>Industrial Sector Energy Related Emissions after CCS[heavy or residual fuel oil if,road vehicles 29,OC] : MostRecentRun</t>
  </si>
  <si>
    <t>Industrial Sector Energy Related Emissions after CCS[heavy or residual fuel oil if,road vehicles 29,CH4] : MostRecentRun</t>
  </si>
  <si>
    <t>Industrial Sector Energy Related Emissions after CCS[heavy or residual fuel oil if,road vehicles 29,N2O] : MostRecentRun</t>
  </si>
  <si>
    <t>Industrial Sector Energy Related Emissions after CCS[heavy or residual fuel oil if,road vehicles 29,F gases] : MostRecentRun</t>
  </si>
  <si>
    <t>Industrial Sector Energy Related Emissions after CCS[heavy or residual fuel oil if,nonroad vehicles 30,CO2] : MostRecentRun</t>
  </si>
  <si>
    <t>Industrial Sector Energy Related Emissions after CCS[heavy or residual fuel oil if,nonroad vehicles 30,VOC] : MostRecentRun</t>
  </si>
  <si>
    <t>Industrial Sector Energy Related Emissions after CCS[heavy or residual fuel oil if,nonroad vehicles 30,CO] : MostRecentRun</t>
  </si>
  <si>
    <t>Industrial Sector Energy Related Emissions after CCS[heavy or residual fuel oil if,nonroad vehicles 30,NOx] : MostRecentRun</t>
  </si>
  <si>
    <t>Industrial Sector Energy Related Emissions after CCS[heavy or residual fuel oil if,nonroad vehicles 30,PM10] : MostRecentRun</t>
  </si>
  <si>
    <t>Industrial Sector Energy Related Emissions after CCS[heavy or residual fuel oil if,nonroad vehicles 30,PM25] : MostRecentRun</t>
  </si>
  <si>
    <t>Industrial Sector Energy Related Emissions after CCS[heavy or residual fuel oil if,nonroad vehicles 30,SOx] : MostRecentRun</t>
  </si>
  <si>
    <t>Industrial Sector Energy Related Emissions after CCS[heavy or residual fuel oil if,nonroad vehicles 30,BC] : MostRecentRun</t>
  </si>
  <si>
    <t>Industrial Sector Energy Related Emissions after CCS[heavy or residual fuel oil if,nonroad vehicles 30,OC] : MostRecentRun</t>
  </si>
  <si>
    <t>Industrial Sector Energy Related Emissions after CCS[heavy or residual fuel oil if,nonroad vehicles 30,CH4] : MostRecentRun</t>
  </si>
  <si>
    <t>Industrial Sector Energy Related Emissions after CCS[heavy or residual fuel oil if,nonroad vehicles 30,N2O] : MostRecentRun</t>
  </si>
  <si>
    <t>Industrial Sector Energy Related Emissions after CCS[heavy or residual fuel oil if,nonroad vehicles 30,F gases] : MostRecentRun</t>
  </si>
  <si>
    <t>Industrial Sector Energy Related Emissions after CCS[heavy or residual fuel oil if,other manufacturing 31T33,CO2] : MostRecentRun</t>
  </si>
  <si>
    <t>Industrial Sector Energy Related Emissions after CCS[heavy or residual fuel oil if,other manufacturing 31T33,VOC] : MostRecentRun</t>
  </si>
  <si>
    <t>Industrial Sector Energy Related Emissions after CCS[heavy or residual fuel oil if,other manufacturing 31T33,CO] : MostRecentRun</t>
  </si>
  <si>
    <t>Industrial Sector Energy Related Emissions after CCS[heavy or residual fuel oil if,other manufacturing 31T33,NOx] : MostRecentRun</t>
  </si>
  <si>
    <t>Industrial Sector Energy Related Emissions after CCS[heavy or residual fuel oil if,other manufacturing 31T33,PM10] : MostRecentRun</t>
  </si>
  <si>
    <t>Industrial Sector Energy Related Emissions after CCS[heavy or residual fuel oil if,other manufacturing 31T33,PM25] : MostRecentRun</t>
  </si>
  <si>
    <t>Industrial Sector Energy Related Emissions after CCS[heavy or residual fuel oil if,other manufacturing 31T33,SOx] : MostRecentRun</t>
  </si>
  <si>
    <t>Industrial Sector Energy Related Emissions after CCS[heavy or residual fuel oil if,other manufacturing 31T33,BC] : MostRecentRun</t>
  </si>
  <si>
    <t>Industrial Sector Energy Related Emissions after CCS[heavy or residual fuel oil if,other manufacturing 31T33,OC] : MostRecentRun</t>
  </si>
  <si>
    <t>Industrial Sector Energy Related Emissions after CCS[heavy or residual fuel oil if,other manufacturing 31T33,CH4] : MostRecentRun</t>
  </si>
  <si>
    <t>Industrial Sector Energy Related Emissions after CCS[heavy or residual fuel oil if,other manufacturing 31T33,N2O] : MostRecentRun</t>
  </si>
  <si>
    <t>Industrial Sector Energy Related Emissions after CCS[heavy or residual fuel oil if,other manufacturing 31T33,F gases] : MostRecentRun</t>
  </si>
  <si>
    <t>Industrial Sector Energy Related Emissions after CCS[heavy or residual fuel oil if,energy pipelines and gas processing 352T353,CO2] : MostRecentRun</t>
  </si>
  <si>
    <t>Industrial Sector Energy Related Emissions after CCS[heavy or residual fuel oil if,energy pipelines and gas processing 352T353,VOC] : MostRecentRun</t>
  </si>
  <si>
    <t>Industrial Sector Energy Related Emissions after CCS[heavy or residual fuel oil if,energy pipelines and gas processing 352T353,CO] : MostRecentRun</t>
  </si>
  <si>
    <t>Industrial Sector Energy Related Emissions after CCS[heavy or residual fuel oil if,energy pipelines and gas processing 352T353,NOx] : MostRecentRun</t>
  </si>
  <si>
    <t>Industrial Sector Energy Related Emissions after CCS[heavy or residual fuel oil if,energy pipelines and gas processing 352T353,PM10] : MostRecentRun</t>
  </si>
  <si>
    <t>Industrial Sector Energy Related Emissions after CCS[heavy or residual fuel oil if,energy pipelines and gas processing 352T353,PM25] : MostRecentRun</t>
  </si>
  <si>
    <t>Industrial Sector Energy Related Emissions after CCS[heavy or residual fuel oil if,energy pipelines and gas processing 352T353,SOx] : MostRecentRun</t>
  </si>
  <si>
    <t>Industrial Sector Energy Related Emissions after CCS[heavy or residual fuel oil if,energy pipelines and gas processing 352T353,BC] : MostRecentRun</t>
  </si>
  <si>
    <t>Industrial Sector Energy Related Emissions after CCS[heavy or residual fuel oil if,energy pipelines and gas processing 352T353,OC] : MostRecentRun</t>
  </si>
  <si>
    <t>Industrial Sector Energy Related Emissions after CCS[heavy or residual fuel oil if,energy pipelines and gas processing 352T353,CH4] : MostRecentRun</t>
  </si>
  <si>
    <t>Industrial Sector Energy Related Emissions after CCS[heavy or residual fuel oil if,energy pipelines and gas processing 352T353,N2O] : MostRecentRun</t>
  </si>
  <si>
    <t>Industrial Sector Energy Related Emissions after CCS[heavy or residual fuel oil if,energy pipelines and gas processing 352T353,F gases] : MostRecentRun</t>
  </si>
  <si>
    <t>Industrial Sector Energy Related Emissions after CCS[heavy or residual fuel oil if,water and waste 36T39,CO2] : MostRecentRun</t>
  </si>
  <si>
    <t>Industrial Sector Energy Related Emissions after CCS[heavy or residual fuel oil if,water and waste 36T39,VOC] : MostRecentRun</t>
  </si>
  <si>
    <t>Industrial Sector Energy Related Emissions after CCS[heavy or residual fuel oil if,water and waste 36T39,CO] : MostRecentRun</t>
  </si>
  <si>
    <t>Industrial Sector Energy Related Emissions after CCS[heavy or residual fuel oil if,water and waste 36T39,NOx] : MostRecentRun</t>
  </si>
  <si>
    <t>Industrial Sector Energy Related Emissions after CCS[heavy or residual fuel oil if,water and waste 36T39,PM10] : MostRecentRun</t>
  </si>
  <si>
    <t>Industrial Sector Energy Related Emissions after CCS[heavy or residual fuel oil if,water and waste 36T39,PM25] : MostRecentRun</t>
  </si>
  <si>
    <t>Industrial Sector Energy Related Emissions after CCS[heavy or residual fuel oil if,water and waste 36T39,SOx] : MostRecentRun</t>
  </si>
  <si>
    <t>Industrial Sector Energy Related Emissions after CCS[heavy or residual fuel oil if,water and waste 36T39,BC] : MostRecentRun</t>
  </si>
  <si>
    <t>Industrial Sector Energy Related Emissions after CCS[heavy or residual fuel oil if,water and waste 36T39,OC] : MostRecentRun</t>
  </si>
  <si>
    <t>Industrial Sector Energy Related Emissions after CCS[heavy or residual fuel oil if,water and waste 36T39,CH4] : MostRecentRun</t>
  </si>
  <si>
    <t>Industrial Sector Energy Related Emissions after CCS[heavy or residual fuel oil if,water and waste 36T39,N2O] : MostRecentRun</t>
  </si>
  <si>
    <t>Industrial Sector Energy Related Emissions after CCS[heavy or residual fuel oil if,water and waste 36T39,F gases] : MostRecentRun</t>
  </si>
  <si>
    <t>Industrial Sector Energy Related Emissions after CCS[heavy or residual fuel oil if,construction 41T43,CO2] : MostRecentRun</t>
  </si>
  <si>
    <t>Industrial Sector Energy Related Emissions after CCS[heavy or residual fuel oil if,construction 41T43,VOC] : MostRecentRun</t>
  </si>
  <si>
    <t>Industrial Sector Energy Related Emissions after CCS[heavy or residual fuel oil if,construction 41T43,CO] : MostRecentRun</t>
  </si>
  <si>
    <t>Industrial Sector Energy Related Emissions after CCS[heavy or residual fuel oil if,construction 41T43,NOx] : MostRecentRun</t>
  </si>
  <si>
    <t>Industrial Sector Energy Related Emissions after CCS[heavy or residual fuel oil if,construction 41T43,PM10] : MostRecentRun</t>
  </si>
  <si>
    <t>Industrial Sector Energy Related Emissions after CCS[heavy or residual fuel oil if,construction 41T43,PM25] : MostRecentRun</t>
  </si>
  <si>
    <t>Industrial Sector Energy Related Emissions after CCS[heavy or residual fuel oil if,construction 41T43,SOx] : MostRecentRun</t>
  </si>
  <si>
    <t>Industrial Sector Energy Related Emissions after CCS[heavy or residual fuel oil if,construction 41T43,BC] : MostRecentRun</t>
  </si>
  <si>
    <t>Industrial Sector Energy Related Emissions after CCS[heavy or residual fuel oil if,construction 41T43,OC] : MostRecentRun</t>
  </si>
  <si>
    <t>Industrial Sector Energy Related Emissions after CCS[heavy or residual fuel oil if,construction 41T43,CH4] : MostRecentRun</t>
  </si>
  <si>
    <t>Industrial Sector Energy Related Emissions after CCS[heavy or residual fuel oil if,construction 41T43,N2O] : MostRecentRun</t>
  </si>
  <si>
    <t>Industrial Sector Energy Related Emissions after CCS[heavy or residual fuel oil if,construction 41T43,F gases] : MostRecentRun</t>
  </si>
  <si>
    <t>Industrial Sector Energy Related Emissions after CCS[LPG propane or butane if,agriculture and forestry 01T03,CO2] : MostRecentRun</t>
  </si>
  <si>
    <t>Industrial Sector Energy Related Emissions after CCS[LPG propane or butane if,agriculture and forestry 01T03,VOC] : MostRecentRun</t>
  </si>
  <si>
    <t>Industrial Sector Energy Related Emissions after CCS[LPG propane or butane if,agriculture and forestry 01T03,CO] : MostRecentRun</t>
  </si>
  <si>
    <t>Industrial Sector Energy Related Emissions after CCS[LPG propane or butane if,agriculture and forestry 01T03,NOx] : MostRecentRun</t>
  </si>
  <si>
    <t>Industrial Sector Energy Related Emissions after CCS[LPG propane or butane if,agriculture and forestry 01T03,PM10] : MostRecentRun</t>
  </si>
  <si>
    <t>Industrial Sector Energy Related Emissions after CCS[LPG propane or butane if,agriculture and forestry 01T03,PM25] : MostRecentRun</t>
  </si>
  <si>
    <t>Industrial Sector Energy Related Emissions after CCS[LPG propane or butane if,agriculture and forestry 01T03,SOx] : MostRecentRun</t>
  </si>
  <si>
    <t>Industrial Sector Energy Related Emissions after CCS[LPG propane or butane if,agriculture and forestry 01T03,BC] : MostRecentRun</t>
  </si>
  <si>
    <t>Industrial Sector Energy Related Emissions after CCS[LPG propane or butane if,agriculture and forestry 01T03,OC] : MostRecentRun</t>
  </si>
  <si>
    <t>Industrial Sector Energy Related Emissions after CCS[LPG propane or butane if,agriculture and forestry 01T03,CH4] : MostRecentRun</t>
  </si>
  <si>
    <t>Industrial Sector Energy Related Emissions after CCS[LPG propane or butane if,agriculture and forestry 01T03,N2O] : MostRecentRun</t>
  </si>
  <si>
    <t>Industrial Sector Energy Related Emissions after CCS[LPG propane or butane if,agriculture and forestry 01T03,F gases] : MostRecentRun</t>
  </si>
  <si>
    <t>Industrial Sector Energy Related Emissions after CCS[LPG propane or butane if,coal mining 05,CO2] : MostRecentRun</t>
  </si>
  <si>
    <t>Industrial Sector Energy Related Emissions after CCS[LPG propane or butane if,coal mining 05,VOC] : MostRecentRun</t>
  </si>
  <si>
    <t>Industrial Sector Energy Related Emissions after CCS[LPG propane or butane if,coal mining 05,CO] : MostRecentRun</t>
  </si>
  <si>
    <t>Industrial Sector Energy Related Emissions after CCS[LPG propane or butane if,coal mining 05,NOx] : MostRecentRun</t>
  </si>
  <si>
    <t>Industrial Sector Energy Related Emissions after CCS[LPG propane or butane if,coal mining 05,PM10] : MostRecentRun</t>
  </si>
  <si>
    <t>Industrial Sector Energy Related Emissions after CCS[LPG propane or butane if,coal mining 05,PM25] : MostRecentRun</t>
  </si>
  <si>
    <t>Industrial Sector Energy Related Emissions after CCS[LPG propane or butane if,coal mining 05,SOx] : MostRecentRun</t>
  </si>
  <si>
    <t>Industrial Sector Energy Related Emissions after CCS[LPG propane or butane if,coal mining 05,BC] : MostRecentRun</t>
  </si>
  <si>
    <t>Industrial Sector Energy Related Emissions after CCS[LPG propane or butane if,coal mining 05,OC] : MostRecentRun</t>
  </si>
  <si>
    <t>Industrial Sector Energy Related Emissions after CCS[LPG propane or butane if,coal mining 05,CH4] : MostRecentRun</t>
  </si>
  <si>
    <t>Industrial Sector Energy Related Emissions after CCS[LPG propane or butane if,coal mining 05,N2O] : MostRecentRun</t>
  </si>
  <si>
    <t>Industrial Sector Energy Related Emissions after CCS[LPG propane or butane if,coal mining 05,F gases] : MostRecentRun</t>
  </si>
  <si>
    <t>Industrial Sector Energy Related Emissions after CCS[LPG propane or butane if,oil and gas extraction 06,CO2] : MostRecentRun</t>
  </si>
  <si>
    <t>Industrial Sector Energy Related Emissions after CCS[LPG propane or butane if,oil and gas extraction 06,VOC] : MostRecentRun</t>
  </si>
  <si>
    <t>Industrial Sector Energy Related Emissions after CCS[LPG propane or butane if,oil and gas extraction 06,CO] : MostRecentRun</t>
  </si>
  <si>
    <t>Industrial Sector Energy Related Emissions after CCS[LPG propane or butane if,oil and gas extraction 06,NOx] : MostRecentRun</t>
  </si>
  <si>
    <t>Industrial Sector Energy Related Emissions after CCS[LPG propane or butane if,oil and gas extraction 06,PM10] : MostRecentRun</t>
  </si>
  <si>
    <t>Industrial Sector Energy Related Emissions after CCS[LPG propane or butane if,oil and gas extraction 06,PM25] : MostRecentRun</t>
  </si>
  <si>
    <t>Industrial Sector Energy Related Emissions after CCS[LPG propane or butane if,oil and gas extraction 06,SOx] : MostRecentRun</t>
  </si>
  <si>
    <t>Industrial Sector Energy Related Emissions after CCS[LPG propane or butane if,oil and gas extraction 06,BC] : MostRecentRun</t>
  </si>
  <si>
    <t>Industrial Sector Energy Related Emissions after CCS[LPG propane or butane if,oil and gas extraction 06,OC] : MostRecentRun</t>
  </si>
  <si>
    <t>Industrial Sector Energy Related Emissions after CCS[LPG propane or butane if,oil and gas extraction 06,CH4] : MostRecentRun</t>
  </si>
  <si>
    <t>Industrial Sector Energy Related Emissions after CCS[LPG propane or butane if,oil and gas extraction 06,N2O] : MostRecentRun</t>
  </si>
  <si>
    <t>Industrial Sector Energy Related Emissions after CCS[LPG propane or butane if,oil and gas extraction 06,F gases] : MostRecentRun</t>
  </si>
  <si>
    <t>Industrial Sector Energy Related Emissions after CCS[LPG propane or butane if,other mining and quarrying 07T08,CO2] : MostRecentRun</t>
  </si>
  <si>
    <t>Industrial Sector Energy Related Emissions after CCS[LPG propane or butane if,other mining and quarrying 07T08,VOC] : MostRecentRun</t>
  </si>
  <si>
    <t>Industrial Sector Energy Related Emissions after CCS[LPG propane or butane if,other mining and quarrying 07T08,CO] : MostRecentRun</t>
  </si>
  <si>
    <t>Industrial Sector Energy Related Emissions after CCS[LPG propane or butane if,other mining and quarrying 07T08,NOx] : MostRecentRun</t>
  </si>
  <si>
    <t>Industrial Sector Energy Related Emissions after CCS[LPG propane or butane if,other mining and quarrying 07T08,PM10] : MostRecentRun</t>
  </si>
  <si>
    <t>Industrial Sector Energy Related Emissions after CCS[LPG propane or butane if,other mining and quarrying 07T08,PM25] : MostRecentRun</t>
  </si>
  <si>
    <t>Industrial Sector Energy Related Emissions after CCS[LPG propane or butane if,other mining and quarrying 07T08,SOx] : MostRecentRun</t>
  </si>
  <si>
    <t>Industrial Sector Energy Related Emissions after CCS[LPG propane or butane if,other mining and quarrying 07T08,BC] : MostRecentRun</t>
  </si>
  <si>
    <t>Industrial Sector Energy Related Emissions after CCS[LPG propane or butane if,other mining and quarrying 07T08,OC] : MostRecentRun</t>
  </si>
  <si>
    <t>Industrial Sector Energy Related Emissions after CCS[LPG propane or butane if,other mining and quarrying 07T08,CH4] : MostRecentRun</t>
  </si>
  <si>
    <t>Industrial Sector Energy Related Emissions after CCS[LPG propane or butane if,other mining and quarrying 07T08,N2O] : MostRecentRun</t>
  </si>
  <si>
    <t>Industrial Sector Energy Related Emissions after CCS[LPG propane or butane if,other mining and quarrying 07T08,F gases] : MostRecentRun</t>
  </si>
  <si>
    <t>Industrial Sector Energy Related Emissions after CCS[LPG propane or butane if,food beverage and tobacco 10T12,CO2] : MostRecentRun</t>
  </si>
  <si>
    <t>Industrial Sector Energy Related Emissions after CCS[LPG propane or butane if,food beverage and tobacco 10T12,VOC] : MostRecentRun</t>
  </si>
  <si>
    <t>Industrial Sector Energy Related Emissions after CCS[LPG propane or butane if,food beverage and tobacco 10T12,CO] : MostRecentRun</t>
  </si>
  <si>
    <t>Industrial Sector Energy Related Emissions after CCS[LPG propane or butane if,food beverage and tobacco 10T12,NOx] : MostRecentRun</t>
  </si>
  <si>
    <t>Industrial Sector Energy Related Emissions after CCS[LPG propane or butane if,food beverage and tobacco 10T12,PM10] : MostRecentRun</t>
  </si>
  <si>
    <t>Industrial Sector Energy Related Emissions after CCS[LPG propane or butane if,food beverage and tobacco 10T12,PM25] : MostRecentRun</t>
  </si>
  <si>
    <t>Industrial Sector Energy Related Emissions after CCS[LPG propane or butane if,food beverage and tobacco 10T12,SOx] : MostRecentRun</t>
  </si>
  <si>
    <t>Industrial Sector Energy Related Emissions after CCS[LPG propane or butane if,food beverage and tobacco 10T12,BC] : MostRecentRun</t>
  </si>
  <si>
    <t>Industrial Sector Energy Related Emissions after CCS[LPG propane or butane if,food beverage and tobacco 10T12,OC] : MostRecentRun</t>
  </si>
  <si>
    <t>Industrial Sector Energy Related Emissions after CCS[LPG propane or butane if,food beverage and tobacco 10T12,CH4] : MostRecentRun</t>
  </si>
  <si>
    <t>Industrial Sector Energy Related Emissions after CCS[LPG propane or butane if,food beverage and tobacco 10T12,N2O] : MostRecentRun</t>
  </si>
  <si>
    <t>Industrial Sector Energy Related Emissions after CCS[LPG propane or butane if,food beverage and tobacco 10T12,F gases] : MostRecentRun</t>
  </si>
  <si>
    <t>Industrial Sector Energy Related Emissions after CCS[LPG propane or butane if,textiles apparel and leather 13T15,CO2] : MostRecentRun</t>
  </si>
  <si>
    <t>Industrial Sector Energy Related Emissions after CCS[LPG propane or butane if,textiles apparel and leather 13T15,VOC] : MostRecentRun</t>
  </si>
  <si>
    <t>Industrial Sector Energy Related Emissions after CCS[LPG propane or butane if,textiles apparel and leather 13T15,CO] : MostRecentRun</t>
  </si>
  <si>
    <t>Industrial Sector Energy Related Emissions after CCS[LPG propane or butane if,textiles apparel and leather 13T15,NOx] : MostRecentRun</t>
  </si>
  <si>
    <t>Industrial Sector Energy Related Emissions after CCS[LPG propane or butane if,textiles apparel and leather 13T15,PM10] : MostRecentRun</t>
  </si>
  <si>
    <t>Industrial Sector Energy Related Emissions after CCS[LPG propane or butane if,textiles apparel and leather 13T15,PM25] : MostRecentRun</t>
  </si>
  <si>
    <t>Industrial Sector Energy Related Emissions after CCS[LPG propane or butane if,textiles apparel and leather 13T15,SOx] : MostRecentRun</t>
  </si>
  <si>
    <t>Industrial Sector Energy Related Emissions after CCS[LPG propane or butane if,textiles apparel and leather 13T15,BC] : MostRecentRun</t>
  </si>
  <si>
    <t>Industrial Sector Energy Related Emissions after CCS[LPG propane or butane if,textiles apparel and leather 13T15,OC] : MostRecentRun</t>
  </si>
  <si>
    <t>Industrial Sector Energy Related Emissions after CCS[LPG propane or butane if,textiles apparel and leather 13T15,CH4] : MostRecentRun</t>
  </si>
  <si>
    <t>Industrial Sector Energy Related Emissions after CCS[LPG propane or butane if,textiles apparel and leather 13T15,N2O] : MostRecentRun</t>
  </si>
  <si>
    <t>Industrial Sector Energy Related Emissions after CCS[LPG propane or butane if,textiles apparel and leather 13T15,F gases] : MostRecentRun</t>
  </si>
  <si>
    <t>Industrial Sector Energy Related Emissions after CCS[LPG propane or butane if,wood products 16,CO2] : MostRecentRun</t>
  </si>
  <si>
    <t>Industrial Sector Energy Related Emissions after CCS[LPG propane or butane if,wood products 16,VOC] : MostRecentRun</t>
  </si>
  <si>
    <t>Industrial Sector Energy Related Emissions after CCS[LPG propane or butane if,wood products 16,CO] : MostRecentRun</t>
  </si>
  <si>
    <t>Industrial Sector Energy Related Emissions after CCS[LPG propane or butane if,wood products 16,NOx] : MostRecentRun</t>
  </si>
  <si>
    <t>Industrial Sector Energy Related Emissions after CCS[LPG propane or butane if,wood products 16,PM10] : MostRecentRun</t>
  </si>
  <si>
    <t>Industrial Sector Energy Related Emissions after CCS[LPG propane or butane if,wood products 16,PM25] : MostRecentRun</t>
  </si>
  <si>
    <t>Industrial Sector Energy Related Emissions after CCS[LPG propane or butane if,wood products 16,SOx] : MostRecentRun</t>
  </si>
  <si>
    <t>Industrial Sector Energy Related Emissions after CCS[LPG propane or butane if,wood products 16,BC] : MostRecentRun</t>
  </si>
  <si>
    <t>Industrial Sector Energy Related Emissions after CCS[LPG propane or butane if,wood products 16,OC] : MostRecentRun</t>
  </si>
  <si>
    <t>Industrial Sector Energy Related Emissions after CCS[LPG propane or butane if,wood products 16,CH4] : MostRecentRun</t>
  </si>
  <si>
    <t>Industrial Sector Energy Related Emissions after CCS[LPG propane or butane if,wood products 16,N2O] : MostRecentRun</t>
  </si>
  <si>
    <t>Industrial Sector Energy Related Emissions after CCS[LPG propane or butane if,wood products 16,F gases] : MostRecentRun</t>
  </si>
  <si>
    <t>Industrial Sector Energy Related Emissions after CCS[LPG propane or butane if,pulp paper and printing 17T18,CO2] : MostRecentRun</t>
  </si>
  <si>
    <t>Industrial Sector Energy Related Emissions after CCS[LPG propane or butane if,pulp paper and printing 17T18,VOC] : MostRecentRun</t>
  </si>
  <si>
    <t>Industrial Sector Energy Related Emissions after CCS[LPG propane or butane if,pulp paper and printing 17T18,CO] : MostRecentRun</t>
  </si>
  <si>
    <t>Industrial Sector Energy Related Emissions after CCS[LPG propane or butane if,pulp paper and printing 17T18,NOx] : MostRecentRun</t>
  </si>
  <si>
    <t>Industrial Sector Energy Related Emissions after CCS[LPG propane or butane if,pulp paper and printing 17T18,PM10] : MostRecentRun</t>
  </si>
  <si>
    <t>Industrial Sector Energy Related Emissions after CCS[LPG propane or butane if,pulp paper and printing 17T18,PM25] : MostRecentRun</t>
  </si>
  <si>
    <t>Industrial Sector Energy Related Emissions after CCS[LPG propane or butane if,pulp paper and printing 17T18,SOx] : MostRecentRun</t>
  </si>
  <si>
    <t>Industrial Sector Energy Related Emissions after CCS[LPG propane or butane if,pulp paper and printing 17T18,BC] : MostRecentRun</t>
  </si>
  <si>
    <t>Industrial Sector Energy Related Emissions after CCS[LPG propane or butane if,pulp paper and printing 17T18,OC] : MostRecentRun</t>
  </si>
  <si>
    <t>Industrial Sector Energy Related Emissions after CCS[LPG propane or butane if,pulp paper and printing 17T18,CH4] : MostRecentRun</t>
  </si>
  <si>
    <t>Industrial Sector Energy Related Emissions after CCS[LPG propane or butane if,pulp paper and printing 17T18,N2O] : MostRecentRun</t>
  </si>
  <si>
    <t>Industrial Sector Energy Related Emissions after CCS[LPG propane or butane if,pulp paper and printing 17T18,F gases] : MostRecentRun</t>
  </si>
  <si>
    <t>Industrial Sector Energy Related Emissions after CCS[LPG propane or butane if,refined petroleum and coke 19,CO2] : MostRecentRun</t>
  </si>
  <si>
    <t>Industrial Sector Energy Related Emissions after CCS[LPG propane or butane if,refined petroleum and coke 19,VOC] : MostRecentRun</t>
  </si>
  <si>
    <t>Industrial Sector Energy Related Emissions after CCS[LPG propane or butane if,refined petroleum and coke 19,CO] : MostRecentRun</t>
  </si>
  <si>
    <t>Industrial Sector Energy Related Emissions after CCS[LPG propane or butane if,refined petroleum and coke 19,NOx] : MostRecentRun</t>
  </si>
  <si>
    <t>Industrial Sector Energy Related Emissions after CCS[LPG propane or butane if,refined petroleum and coke 19,PM10] : MostRecentRun</t>
  </si>
  <si>
    <t>Industrial Sector Energy Related Emissions after CCS[LPG propane or butane if,refined petroleum and coke 19,PM25] : MostRecentRun</t>
  </si>
  <si>
    <t>Industrial Sector Energy Related Emissions after CCS[LPG propane or butane if,refined petroleum and coke 19,SOx] : MostRecentRun</t>
  </si>
  <si>
    <t>Industrial Sector Energy Related Emissions after CCS[LPG propane or butane if,refined petroleum and coke 19,BC] : MostRecentRun</t>
  </si>
  <si>
    <t>Industrial Sector Energy Related Emissions after CCS[LPG propane or butane if,refined petroleum and coke 19,OC] : MostRecentRun</t>
  </si>
  <si>
    <t>Industrial Sector Energy Related Emissions after CCS[LPG propane or butane if,refined petroleum and coke 19,CH4] : MostRecentRun</t>
  </si>
  <si>
    <t>Industrial Sector Energy Related Emissions after CCS[LPG propane or butane if,refined petroleum and coke 19,N2O] : MostRecentRun</t>
  </si>
  <si>
    <t>Industrial Sector Energy Related Emissions after CCS[LPG propane or butane if,refined petroleum and coke 19,F gases] : MostRecentRun</t>
  </si>
  <si>
    <t>Industrial Sector Energy Related Emissions after CCS[LPG propane or butane if,chemicals 20,CO2] : MostRecentRun</t>
  </si>
  <si>
    <t>Industrial Sector Energy Related Emissions after CCS[LPG propane or butane if,chemicals 20,VOC] : MostRecentRun</t>
  </si>
  <si>
    <t>Industrial Sector Energy Related Emissions after CCS[LPG propane or butane if,chemicals 20,CO] : MostRecentRun</t>
  </si>
  <si>
    <t>Industrial Sector Energy Related Emissions after CCS[LPG propane or butane if,chemicals 20,NOx] : MostRecentRun</t>
  </si>
  <si>
    <t>Industrial Sector Energy Related Emissions after CCS[LPG propane or butane if,chemicals 20,PM10] : MostRecentRun</t>
  </si>
  <si>
    <t>Industrial Sector Energy Related Emissions after CCS[LPG propane or butane if,chemicals 20,PM25] : MostRecentRun</t>
  </si>
  <si>
    <t>Industrial Sector Energy Related Emissions after CCS[LPG propane or butane if,chemicals 20,SOx] : MostRecentRun</t>
  </si>
  <si>
    <t>Industrial Sector Energy Related Emissions after CCS[LPG propane or butane if,chemicals 20,BC] : MostRecentRun</t>
  </si>
  <si>
    <t>Industrial Sector Energy Related Emissions after CCS[LPG propane or butane if,chemicals 20,OC] : MostRecentRun</t>
  </si>
  <si>
    <t>Industrial Sector Energy Related Emissions after CCS[LPG propane or butane if,chemicals 20,CH4] : MostRecentRun</t>
  </si>
  <si>
    <t>Industrial Sector Energy Related Emissions after CCS[LPG propane or butane if,chemicals 20,N2O] : MostRecentRun</t>
  </si>
  <si>
    <t>Industrial Sector Energy Related Emissions after CCS[LPG propane or butane if,chemicals 20,F gases] : MostRecentRun</t>
  </si>
  <si>
    <t>Industrial Sector Energy Related Emissions after CCS[LPG propane or butane if,rubber and plastic products 22,CO2] : MostRecentRun</t>
  </si>
  <si>
    <t>Industrial Sector Energy Related Emissions after CCS[LPG propane or butane if,rubber and plastic products 22,VOC] : MostRecentRun</t>
  </si>
  <si>
    <t>Industrial Sector Energy Related Emissions after CCS[LPG propane or butane if,rubber and plastic products 22,CO] : MostRecentRun</t>
  </si>
  <si>
    <t>Industrial Sector Energy Related Emissions after CCS[LPG propane or butane if,rubber and plastic products 22,NOx] : MostRecentRun</t>
  </si>
  <si>
    <t>Industrial Sector Energy Related Emissions after CCS[LPG propane or butane if,rubber and plastic products 22,PM10] : MostRecentRun</t>
  </si>
  <si>
    <t>Industrial Sector Energy Related Emissions after CCS[LPG propane or butane if,rubber and plastic products 22,PM25] : MostRecentRun</t>
  </si>
  <si>
    <t>Industrial Sector Energy Related Emissions after CCS[LPG propane or butane if,rubber and plastic products 22,SOx] : MostRecentRun</t>
  </si>
  <si>
    <t>Industrial Sector Energy Related Emissions after CCS[LPG propane or butane if,rubber and plastic products 22,BC] : MostRecentRun</t>
  </si>
  <si>
    <t>Industrial Sector Energy Related Emissions after CCS[LPG propane or butane if,rubber and plastic products 22,OC] : MostRecentRun</t>
  </si>
  <si>
    <t>Industrial Sector Energy Related Emissions after CCS[LPG propane or butane if,rubber and plastic products 22,CH4] : MostRecentRun</t>
  </si>
  <si>
    <t>Industrial Sector Energy Related Emissions after CCS[LPG propane or butane if,rubber and plastic products 22,N2O] : MostRecentRun</t>
  </si>
  <si>
    <t>Industrial Sector Energy Related Emissions after CCS[LPG propane or butane if,rubber and plastic products 22,F gases] : MostRecentRun</t>
  </si>
  <si>
    <t>Industrial Sector Energy Related Emissions after CCS[LPG propane or butane if,glass and glass products 231,CO2] : MostRecentRun</t>
  </si>
  <si>
    <t>Industrial Sector Energy Related Emissions after CCS[LPG propane or butane if,glass and glass products 231,VOC] : MostRecentRun</t>
  </si>
  <si>
    <t>Industrial Sector Energy Related Emissions after CCS[LPG propane or butane if,glass and glass products 231,CO] : MostRecentRun</t>
  </si>
  <si>
    <t>Industrial Sector Energy Related Emissions after CCS[LPG propane or butane if,glass and glass products 231,NOx] : MostRecentRun</t>
  </si>
  <si>
    <t>Industrial Sector Energy Related Emissions after CCS[LPG propane or butane if,glass and glass products 231,PM10] : MostRecentRun</t>
  </si>
  <si>
    <t>Industrial Sector Energy Related Emissions after CCS[LPG propane or butane if,glass and glass products 231,PM25] : MostRecentRun</t>
  </si>
  <si>
    <t>Industrial Sector Energy Related Emissions after CCS[LPG propane or butane if,glass and glass products 231,SOx] : MostRecentRun</t>
  </si>
  <si>
    <t>Industrial Sector Energy Related Emissions after CCS[LPG propane or butane if,glass and glass products 231,BC] : MostRecentRun</t>
  </si>
  <si>
    <t>Industrial Sector Energy Related Emissions after CCS[LPG propane or butane if,glass and glass products 231,OC] : MostRecentRun</t>
  </si>
  <si>
    <t>Industrial Sector Energy Related Emissions after CCS[LPG propane or butane if,glass and glass products 231,CH4] : MostRecentRun</t>
  </si>
  <si>
    <t>Industrial Sector Energy Related Emissions after CCS[LPG propane or butane if,glass and glass products 231,N2O] : MostRecentRun</t>
  </si>
  <si>
    <t>Industrial Sector Energy Related Emissions after CCS[LPG propane or butane if,glass and glass products 231,F gases] : MostRecentRun</t>
  </si>
  <si>
    <t>Industrial Sector Energy Related Emissions after CCS[LPG propane or butane if,cement and other nonmetallic minerals 239,CO2] : MostRecentRun</t>
  </si>
  <si>
    <t>Industrial Sector Energy Related Emissions after CCS[LPG propane or butane if,cement and other nonmetallic minerals 239,VOC] : MostRecentRun</t>
  </si>
  <si>
    <t>Industrial Sector Energy Related Emissions after CCS[LPG propane or butane if,cement and other nonmetallic minerals 239,CO] : MostRecentRun</t>
  </si>
  <si>
    <t>Industrial Sector Energy Related Emissions after CCS[LPG propane or butane if,cement and other nonmetallic minerals 239,NOx] : MostRecentRun</t>
  </si>
  <si>
    <t>Industrial Sector Energy Related Emissions after CCS[LPG propane or butane if,cement and other nonmetallic minerals 239,PM10] : MostRecentRun</t>
  </si>
  <si>
    <t>Industrial Sector Energy Related Emissions after CCS[LPG propane or butane if,cement and other nonmetallic minerals 239,PM25] : MostRecentRun</t>
  </si>
  <si>
    <t>Industrial Sector Energy Related Emissions after CCS[LPG propane or butane if,cement and other nonmetallic minerals 239,SOx] : MostRecentRun</t>
  </si>
  <si>
    <t>Industrial Sector Energy Related Emissions after CCS[LPG propane or butane if,cement and other nonmetallic minerals 239,BC] : MostRecentRun</t>
  </si>
  <si>
    <t>Industrial Sector Energy Related Emissions after CCS[LPG propane or butane if,cement and other nonmetallic minerals 239,OC] : MostRecentRun</t>
  </si>
  <si>
    <t>Industrial Sector Energy Related Emissions after CCS[LPG propane or butane if,cement and other nonmetallic minerals 239,CH4] : MostRecentRun</t>
  </si>
  <si>
    <t>Industrial Sector Energy Related Emissions after CCS[LPG propane or butane if,cement and other nonmetallic minerals 239,N2O] : MostRecentRun</t>
  </si>
  <si>
    <t>Industrial Sector Energy Related Emissions after CCS[LPG propane or butane if,cement and other nonmetallic minerals 239,F gases] : MostRecentRun</t>
  </si>
  <si>
    <t>Industrial Sector Energy Related Emissions after CCS[LPG propane or butane if,iron and steel 241,CO2] : MostRecentRun</t>
  </si>
  <si>
    <t>Industrial Sector Energy Related Emissions after CCS[LPG propane or butane if,iron and steel 241,VOC] : MostRecentRun</t>
  </si>
  <si>
    <t>Industrial Sector Energy Related Emissions after CCS[LPG propane or butane if,iron and steel 241,CO] : MostRecentRun</t>
  </si>
  <si>
    <t>Industrial Sector Energy Related Emissions after CCS[LPG propane or butane if,iron and steel 241,NOx] : MostRecentRun</t>
  </si>
  <si>
    <t>Industrial Sector Energy Related Emissions after CCS[LPG propane or butane if,iron and steel 241,PM10] : MostRecentRun</t>
  </si>
  <si>
    <t>Industrial Sector Energy Related Emissions after CCS[LPG propane or butane if,iron and steel 241,PM25] : MostRecentRun</t>
  </si>
  <si>
    <t>Industrial Sector Energy Related Emissions after CCS[LPG propane or butane if,iron and steel 241,SOx] : MostRecentRun</t>
  </si>
  <si>
    <t>Industrial Sector Energy Related Emissions after CCS[LPG propane or butane if,iron and steel 241,BC] : MostRecentRun</t>
  </si>
  <si>
    <t>Industrial Sector Energy Related Emissions after CCS[LPG propane or butane if,iron and steel 241,OC] : MostRecentRun</t>
  </si>
  <si>
    <t>Industrial Sector Energy Related Emissions after CCS[LPG propane or butane if,iron and steel 241,CH4] : MostRecentRun</t>
  </si>
  <si>
    <t>Industrial Sector Energy Related Emissions after CCS[LPG propane or butane if,iron and steel 241,N2O] : MostRecentRun</t>
  </si>
  <si>
    <t>Industrial Sector Energy Related Emissions after CCS[LPG propane or butane if,iron and steel 241,F gases] : MostRecentRun</t>
  </si>
  <si>
    <t>Industrial Sector Energy Related Emissions after CCS[LPG propane or butane if,other metals 242,CO2] : MostRecentRun</t>
  </si>
  <si>
    <t>Industrial Sector Energy Related Emissions after CCS[LPG propane or butane if,other metals 242,VOC] : MostRecentRun</t>
  </si>
  <si>
    <t>Industrial Sector Energy Related Emissions after CCS[LPG propane or butane if,other metals 242,CO] : MostRecentRun</t>
  </si>
  <si>
    <t>Industrial Sector Energy Related Emissions after CCS[LPG propane or butane if,other metals 242,NOx] : MostRecentRun</t>
  </si>
  <si>
    <t>Industrial Sector Energy Related Emissions after CCS[LPG propane or butane if,other metals 242,PM10] : MostRecentRun</t>
  </si>
  <si>
    <t>Industrial Sector Energy Related Emissions after CCS[LPG propane or butane if,other metals 242,PM25] : MostRecentRun</t>
  </si>
  <si>
    <t>Industrial Sector Energy Related Emissions after CCS[LPG propane or butane if,other metals 242,SOx] : MostRecentRun</t>
  </si>
  <si>
    <t>Industrial Sector Energy Related Emissions after CCS[LPG propane or butane if,other metals 242,BC] : MostRecentRun</t>
  </si>
  <si>
    <t>Industrial Sector Energy Related Emissions after CCS[LPG propane or butane if,other metals 242,OC] : MostRecentRun</t>
  </si>
  <si>
    <t>Industrial Sector Energy Related Emissions after CCS[LPG propane or butane if,other metals 242,CH4] : MostRecentRun</t>
  </si>
  <si>
    <t>Industrial Sector Energy Related Emissions after CCS[LPG propane or butane if,other metals 242,N2O] : MostRecentRun</t>
  </si>
  <si>
    <t>Industrial Sector Energy Related Emissions after CCS[LPG propane or butane if,other metals 242,F gases] : MostRecentRun</t>
  </si>
  <si>
    <t>Industrial Sector Energy Related Emissions after CCS[LPG propane or butane if,metal products except machinery and vehicles 25,CO2] : MostRecentRun</t>
  </si>
  <si>
    <t>Industrial Sector Energy Related Emissions after CCS[LPG propane or butane if,metal products except machinery and vehicles 25,VOC] : MostRecentRun</t>
  </si>
  <si>
    <t>Industrial Sector Energy Related Emissions after CCS[LPG propane or butane if,metal products except machinery and vehicles 25,CO] : MostRecentRun</t>
  </si>
  <si>
    <t>Industrial Sector Energy Related Emissions after CCS[LPG propane or butane if,metal products except machinery and vehicles 25,NOx] : MostRecentRun</t>
  </si>
  <si>
    <t>Industrial Sector Energy Related Emissions after CCS[LPG propane or butane if,metal products except machinery and vehicles 25,PM10] : MostRecentRun</t>
  </si>
  <si>
    <t>Industrial Sector Energy Related Emissions after CCS[LPG propane or butane if,metal products except machinery and vehicles 25,PM25] : MostRecentRun</t>
  </si>
  <si>
    <t>Industrial Sector Energy Related Emissions after CCS[LPG propane or butane if,metal products except machinery and vehicles 25,SOx] : MostRecentRun</t>
  </si>
  <si>
    <t>Industrial Sector Energy Related Emissions after CCS[LPG propane or butane if,metal products except machinery and vehicles 25,BC] : MostRecentRun</t>
  </si>
  <si>
    <t>Industrial Sector Energy Related Emissions after CCS[LPG propane or butane if,metal products except machinery and vehicles 25,OC] : MostRecentRun</t>
  </si>
  <si>
    <t>Industrial Sector Energy Related Emissions after CCS[LPG propane or butane if,metal products except machinery and vehicles 25,CH4] : MostRecentRun</t>
  </si>
  <si>
    <t>Industrial Sector Energy Related Emissions after CCS[LPG propane or butane if,metal products except machinery and vehicles 25,N2O] : MostRecentRun</t>
  </si>
  <si>
    <t>Industrial Sector Energy Related Emissions after CCS[LPG propane or butane if,metal products except machinery and vehicles 25,F gases] : MostRecentRun</t>
  </si>
  <si>
    <t>Industrial Sector Energy Related Emissions after CCS[LPG propane or butane if,computers and electronics 26,CO2] : MostRecentRun</t>
  </si>
  <si>
    <t>Industrial Sector Energy Related Emissions after CCS[LPG propane or butane if,computers and electronics 26,VOC] : MostRecentRun</t>
  </si>
  <si>
    <t>Industrial Sector Energy Related Emissions after CCS[LPG propane or butane if,computers and electronics 26,CO] : MostRecentRun</t>
  </si>
  <si>
    <t>Industrial Sector Energy Related Emissions after CCS[LPG propane or butane if,computers and electronics 26,NOx] : MostRecentRun</t>
  </si>
  <si>
    <t>Industrial Sector Energy Related Emissions after CCS[LPG propane or butane if,computers and electronics 26,PM10] : MostRecentRun</t>
  </si>
  <si>
    <t>Industrial Sector Energy Related Emissions after CCS[LPG propane or butane if,computers and electronics 26,PM25] : MostRecentRun</t>
  </si>
  <si>
    <t>Industrial Sector Energy Related Emissions after CCS[LPG propane or butane if,computers and electronics 26,SOx] : MostRecentRun</t>
  </si>
  <si>
    <t>Industrial Sector Energy Related Emissions after CCS[LPG propane or butane if,computers and electronics 26,BC] : MostRecentRun</t>
  </si>
  <si>
    <t>Industrial Sector Energy Related Emissions after CCS[LPG propane or butane if,computers and electronics 26,OC] : MostRecentRun</t>
  </si>
  <si>
    <t>Industrial Sector Energy Related Emissions after CCS[LPG propane or butane if,computers and electronics 26,CH4] : MostRecentRun</t>
  </si>
  <si>
    <t>Industrial Sector Energy Related Emissions after CCS[LPG propane or butane if,computers and electronics 26,N2O] : MostRecentRun</t>
  </si>
  <si>
    <t>Industrial Sector Energy Related Emissions after CCS[LPG propane or butane if,computers and electronics 26,F gases] : MostRecentRun</t>
  </si>
  <si>
    <t>Industrial Sector Energy Related Emissions after CCS[LPG propane or butane if,appliances and electrical equipment 27,CO2] : MostRecentRun</t>
  </si>
  <si>
    <t>Industrial Sector Energy Related Emissions after CCS[LPG propane or butane if,appliances and electrical equipment 27,VOC] : MostRecentRun</t>
  </si>
  <si>
    <t>Industrial Sector Energy Related Emissions after CCS[LPG propane or butane if,appliances and electrical equipment 27,CO] : MostRecentRun</t>
  </si>
  <si>
    <t>Industrial Sector Energy Related Emissions after CCS[LPG propane or butane if,appliances and electrical equipment 27,NOx] : MostRecentRun</t>
  </si>
  <si>
    <t>Industrial Sector Energy Related Emissions after CCS[LPG propane or butane if,appliances and electrical equipment 27,PM10] : MostRecentRun</t>
  </si>
  <si>
    <t>Industrial Sector Energy Related Emissions after CCS[LPG propane or butane if,appliances and electrical equipment 27,PM25] : MostRecentRun</t>
  </si>
  <si>
    <t>Industrial Sector Energy Related Emissions after CCS[LPG propane or butane if,appliances and electrical equipment 27,SOx] : MostRecentRun</t>
  </si>
  <si>
    <t>Industrial Sector Energy Related Emissions after CCS[LPG propane or butane if,appliances and electrical equipment 27,BC] : MostRecentRun</t>
  </si>
  <si>
    <t>Industrial Sector Energy Related Emissions after CCS[LPG propane or butane if,appliances and electrical equipment 27,OC] : MostRecentRun</t>
  </si>
  <si>
    <t>Industrial Sector Energy Related Emissions after CCS[LPG propane or butane if,appliances and electrical equipment 27,CH4] : MostRecentRun</t>
  </si>
  <si>
    <t>Industrial Sector Energy Related Emissions after CCS[LPG propane or butane if,appliances and electrical equipment 27,N2O] : MostRecentRun</t>
  </si>
  <si>
    <t>Industrial Sector Energy Related Emissions after CCS[LPG propane or butane if,appliances and electrical equipment 27,F gases] : MostRecentRun</t>
  </si>
  <si>
    <t>Industrial Sector Energy Related Emissions after CCS[LPG propane or butane if,other machinery 28,CO2] : MostRecentRun</t>
  </si>
  <si>
    <t>Industrial Sector Energy Related Emissions after CCS[LPG propane or butane if,other machinery 28,VOC] : MostRecentRun</t>
  </si>
  <si>
    <t>Industrial Sector Energy Related Emissions after CCS[LPG propane or butane if,other machinery 28,CO] : MostRecentRun</t>
  </si>
  <si>
    <t>Industrial Sector Energy Related Emissions after CCS[LPG propane or butane if,other machinery 28,NOx] : MostRecentRun</t>
  </si>
  <si>
    <t>Industrial Sector Energy Related Emissions after CCS[LPG propane or butane if,other machinery 28,PM10] : MostRecentRun</t>
  </si>
  <si>
    <t>Industrial Sector Energy Related Emissions after CCS[LPG propane or butane if,other machinery 28,PM25] : MostRecentRun</t>
  </si>
  <si>
    <t>Industrial Sector Energy Related Emissions after CCS[LPG propane or butane if,other machinery 28,SOx] : MostRecentRun</t>
  </si>
  <si>
    <t>Industrial Sector Energy Related Emissions after CCS[LPG propane or butane if,other machinery 28,BC] : MostRecentRun</t>
  </si>
  <si>
    <t>Industrial Sector Energy Related Emissions after CCS[LPG propane or butane if,other machinery 28,OC] : MostRecentRun</t>
  </si>
  <si>
    <t>Industrial Sector Energy Related Emissions after CCS[LPG propane or butane if,other machinery 28,CH4] : MostRecentRun</t>
  </si>
  <si>
    <t>Industrial Sector Energy Related Emissions after CCS[LPG propane or butane if,other machinery 28,N2O] : MostRecentRun</t>
  </si>
  <si>
    <t>Industrial Sector Energy Related Emissions after CCS[LPG propane or butane if,other machinery 28,F gases] : MostRecentRun</t>
  </si>
  <si>
    <t>Industrial Sector Energy Related Emissions after CCS[LPG propane or butane if,road vehicles 29,CO2] : MostRecentRun</t>
  </si>
  <si>
    <t>Industrial Sector Energy Related Emissions after CCS[LPG propane or butane if,road vehicles 29,VOC] : MostRecentRun</t>
  </si>
  <si>
    <t>Industrial Sector Energy Related Emissions after CCS[LPG propane or butane if,road vehicles 29,CO] : MostRecentRun</t>
  </si>
  <si>
    <t>Industrial Sector Energy Related Emissions after CCS[LPG propane or butane if,road vehicles 29,NOx] : MostRecentRun</t>
  </si>
  <si>
    <t>Industrial Sector Energy Related Emissions after CCS[LPG propane or butane if,road vehicles 29,PM10] : MostRecentRun</t>
  </si>
  <si>
    <t>Industrial Sector Energy Related Emissions after CCS[LPG propane or butane if,road vehicles 29,PM25] : MostRecentRun</t>
  </si>
  <si>
    <t>Industrial Sector Energy Related Emissions after CCS[LPG propane or butane if,road vehicles 29,SOx] : MostRecentRun</t>
  </si>
  <si>
    <t>Industrial Sector Energy Related Emissions after CCS[LPG propane or butane if,road vehicles 29,BC] : MostRecentRun</t>
  </si>
  <si>
    <t>Industrial Sector Energy Related Emissions after CCS[LPG propane or butane if,road vehicles 29,OC] : MostRecentRun</t>
  </si>
  <si>
    <t>Industrial Sector Energy Related Emissions after CCS[LPG propane or butane if,road vehicles 29,CH4] : MostRecentRun</t>
  </si>
  <si>
    <t>Industrial Sector Energy Related Emissions after CCS[LPG propane or butane if,road vehicles 29,N2O] : MostRecentRun</t>
  </si>
  <si>
    <t>Industrial Sector Energy Related Emissions after CCS[LPG propane or butane if,road vehicles 29,F gases] : MostRecentRun</t>
  </si>
  <si>
    <t>Industrial Sector Energy Related Emissions after CCS[LPG propane or butane if,nonroad vehicles 30,CO2] : MostRecentRun</t>
  </si>
  <si>
    <t>Industrial Sector Energy Related Emissions after CCS[LPG propane or butane if,nonroad vehicles 30,VOC] : MostRecentRun</t>
  </si>
  <si>
    <t>Industrial Sector Energy Related Emissions after CCS[LPG propane or butane if,nonroad vehicles 30,CO] : MostRecentRun</t>
  </si>
  <si>
    <t>Industrial Sector Energy Related Emissions after CCS[LPG propane or butane if,nonroad vehicles 30,NOx] : MostRecentRun</t>
  </si>
  <si>
    <t>Industrial Sector Energy Related Emissions after CCS[LPG propane or butane if,nonroad vehicles 30,PM10] : MostRecentRun</t>
  </si>
  <si>
    <t>Industrial Sector Energy Related Emissions after CCS[LPG propane or butane if,nonroad vehicles 30,PM25] : MostRecentRun</t>
  </si>
  <si>
    <t>Industrial Sector Energy Related Emissions after CCS[LPG propane or butane if,nonroad vehicles 30,SOx] : MostRecentRun</t>
  </si>
  <si>
    <t>Industrial Sector Energy Related Emissions after CCS[LPG propane or butane if,nonroad vehicles 30,BC] : MostRecentRun</t>
  </si>
  <si>
    <t>Industrial Sector Energy Related Emissions after CCS[LPG propane or butane if,nonroad vehicles 30,OC] : MostRecentRun</t>
  </si>
  <si>
    <t>Industrial Sector Energy Related Emissions after CCS[LPG propane or butane if,nonroad vehicles 30,CH4] : MostRecentRun</t>
  </si>
  <si>
    <t>Industrial Sector Energy Related Emissions after CCS[LPG propane or butane if,nonroad vehicles 30,N2O] : MostRecentRun</t>
  </si>
  <si>
    <t>Industrial Sector Energy Related Emissions after CCS[LPG propane or butane if,nonroad vehicles 30,F gases] : MostRecentRun</t>
  </si>
  <si>
    <t>Industrial Sector Energy Related Emissions after CCS[LPG propane or butane if,other manufacturing 31T33,CO2] : MostRecentRun</t>
  </si>
  <si>
    <t>Industrial Sector Energy Related Emissions after CCS[LPG propane or butane if,other manufacturing 31T33,VOC] : MostRecentRun</t>
  </si>
  <si>
    <t>Industrial Sector Energy Related Emissions after CCS[LPG propane or butane if,other manufacturing 31T33,CO] : MostRecentRun</t>
  </si>
  <si>
    <t>Industrial Sector Energy Related Emissions after CCS[LPG propane or butane if,other manufacturing 31T33,NOx] : MostRecentRun</t>
  </si>
  <si>
    <t>Industrial Sector Energy Related Emissions after CCS[LPG propane or butane if,other manufacturing 31T33,PM10] : MostRecentRun</t>
  </si>
  <si>
    <t>Industrial Sector Energy Related Emissions after CCS[LPG propane or butane if,other manufacturing 31T33,PM25] : MostRecentRun</t>
  </si>
  <si>
    <t>Industrial Sector Energy Related Emissions after CCS[LPG propane or butane if,other manufacturing 31T33,SOx] : MostRecentRun</t>
  </si>
  <si>
    <t>Industrial Sector Energy Related Emissions after CCS[LPG propane or butane if,other manufacturing 31T33,BC] : MostRecentRun</t>
  </si>
  <si>
    <t>Industrial Sector Energy Related Emissions after CCS[LPG propane or butane if,other manufacturing 31T33,OC] : MostRecentRun</t>
  </si>
  <si>
    <t>Industrial Sector Energy Related Emissions after CCS[LPG propane or butane if,other manufacturing 31T33,CH4] : MostRecentRun</t>
  </si>
  <si>
    <t>Industrial Sector Energy Related Emissions after CCS[LPG propane or butane if,other manufacturing 31T33,N2O] : MostRecentRun</t>
  </si>
  <si>
    <t>Industrial Sector Energy Related Emissions after CCS[LPG propane or butane if,other manufacturing 31T33,F gases] : MostRecentRun</t>
  </si>
  <si>
    <t>Industrial Sector Energy Related Emissions after CCS[LPG propane or butane if,energy pipelines and gas processing 352T353,CO2] : MostRecentRun</t>
  </si>
  <si>
    <t>Industrial Sector Energy Related Emissions after CCS[LPG propane or butane if,energy pipelines and gas processing 352T353,VOC] : MostRecentRun</t>
  </si>
  <si>
    <t>Industrial Sector Energy Related Emissions after CCS[LPG propane or butane if,energy pipelines and gas processing 352T353,CO] : MostRecentRun</t>
  </si>
  <si>
    <t>Industrial Sector Energy Related Emissions after CCS[LPG propane or butane if,energy pipelines and gas processing 352T353,NOx] : MostRecentRun</t>
  </si>
  <si>
    <t>Industrial Sector Energy Related Emissions after CCS[LPG propane or butane if,energy pipelines and gas processing 352T353,PM10] : MostRecentRun</t>
  </si>
  <si>
    <t>Industrial Sector Energy Related Emissions after CCS[LPG propane or butane if,energy pipelines and gas processing 352T353,PM25] : MostRecentRun</t>
  </si>
  <si>
    <t>Industrial Sector Energy Related Emissions after CCS[LPG propane or butane if,energy pipelines and gas processing 352T353,SOx] : MostRecentRun</t>
  </si>
  <si>
    <t>Industrial Sector Energy Related Emissions after CCS[LPG propane or butane if,energy pipelines and gas processing 352T353,BC] : MostRecentRun</t>
  </si>
  <si>
    <t>Industrial Sector Energy Related Emissions after CCS[LPG propane or butane if,energy pipelines and gas processing 352T353,OC] : MostRecentRun</t>
  </si>
  <si>
    <t>Industrial Sector Energy Related Emissions after CCS[LPG propane or butane if,energy pipelines and gas processing 352T353,CH4] : MostRecentRun</t>
  </si>
  <si>
    <t>Industrial Sector Energy Related Emissions after CCS[LPG propane or butane if,energy pipelines and gas processing 352T353,N2O] : MostRecentRun</t>
  </si>
  <si>
    <t>Industrial Sector Energy Related Emissions after CCS[LPG propane or butane if,energy pipelines and gas processing 352T353,F gases] : MostRecentRun</t>
  </si>
  <si>
    <t>Industrial Sector Energy Related Emissions after CCS[LPG propane or butane if,water and waste 36T39,CO2] : MostRecentRun</t>
  </si>
  <si>
    <t>Industrial Sector Energy Related Emissions after CCS[LPG propane or butane if,water and waste 36T39,VOC] : MostRecentRun</t>
  </si>
  <si>
    <t>Industrial Sector Energy Related Emissions after CCS[LPG propane or butane if,water and waste 36T39,CO] : MostRecentRun</t>
  </si>
  <si>
    <t>Industrial Sector Energy Related Emissions after CCS[LPG propane or butane if,water and waste 36T39,NOx] : MostRecentRun</t>
  </si>
  <si>
    <t>Industrial Sector Energy Related Emissions after CCS[LPG propane or butane if,water and waste 36T39,PM10] : MostRecentRun</t>
  </si>
  <si>
    <t>Industrial Sector Energy Related Emissions after CCS[LPG propane or butane if,water and waste 36T39,PM25] : MostRecentRun</t>
  </si>
  <si>
    <t>Industrial Sector Energy Related Emissions after CCS[LPG propane or butane if,water and waste 36T39,SOx] : MostRecentRun</t>
  </si>
  <si>
    <t>Industrial Sector Energy Related Emissions after CCS[LPG propane or butane if,water and waste 36T39,BC] : MostRecentRun</t>
  </si>
  <si>
    <t>Industrial Sector Energy Related Emissions after CCS[LPG propane or butane if,water and waste 36T39,OC] : MostRecentRun</t>
  </si>
  <si>
    <t>Industrial Sector Energy Related Emissions after CCS[LPG propane or butane if,water and waste 36T39,CH4] : MostRecentRun</t>
  </si>
  <si>
    <t>Industrial Sector Energy Related Emissions after CCS[LPG propane or butane if,water and waste 36T39,N2O] : MostRecentRun</t>
  </si>
  <si>
    <t>Industrial Sector Energy Related Emissions after CCS[LPG propane or butane if,water and waste 36T39,F gases] : MostRecentRun</t>
  </si>
  <si>
    <t>Industrial Sector Energy Related Emissions after CCS[LPG propane or butane if,construction 41T43,CO2] : MostRecentRun</t>
  </si>
  <si>
    <t>Industrial Sector Energy Related Emissions after CCS[LPG propane or butane if,construction 41T43,VOC] : MostRecentRun</t>
  </si>
  <si>
    <t>Industrial Sector Energy Related Emissions after CCS[LPG propane or butane if,construction 41T43,CO] : MostRecentRun</t>
  </si>
  <si>
    <t>Industrial Sector Energy Related Emissions after CCS[LPG propane or butane if,construction 41T43,NOx] : MostRecentRun</t>
  </si>
  <si>
    <t>Industrial Sector Energy Related Emissions after CCS[LPG propane or butane if,construction 41T43,PM10] : MostRecentRun</t>
  </si>
  <si>
    <t>Industrial Sector Energy Related Emissions after CCS[LPG propane or butane if,construction 41T43,PM25] : MostRecentRun</t>
  </si>
  <si>
    <t>Industrial Sector Energy Related Emissions after CCS[LPG propane or butane if,construction 41T43,SOx] : MostRecentRun</t>
  </si>
  <si>
    <t>Industrial Sector Energy Related Emissions after CCS[LPG propane or butane if,construction 41T43,BC] : MostRecentRun</t>
  </si>
  <si>
    <t>Industrial Sector Energy Related Emissions after CCS[LPG propane or butane if,construction 41T43,OC] : MostRecentRun</t>
  </si>
  <si>
    <t>Industrial Sector Energy Related Emissions after CCS[LPG propane or butane if,construction 41T43,CH4] : MostRecentRun</t>
  </si>
  <si>
    <t>Industrial Sector Energy Related Emissions after CCS[LPG propane or butane if,construction 41T43,N2O] : MostRecentRun</t>
  </si>
  <si>
    <t>Industrial Sector Energy Related Emissions after CCS[LPG propane or butane if,construction 41T43,F gases] : MostRecentRun</t>
  </si>
  <si>
    <t>Industrial Sector Energy Related Emissions after CCS[hydrogen if,agriculture and forestry 01T03,CO2] : MostRecentRun</t>
  </si>
  <si>
    <t>Industrial Sector Energy Related Emissions after CCS[hydrogen if,agriculture and forestry 01T03,VOC] : MostRecentRun</t>
  </si>
  <si>
    <t>Industrial Sector Energy Related Emissions after CCS[hydrogen if,agriculture and forestry 01T03,CO] : MostRecentRun</t>
  </si>
  <si>
    <t>Industrial Sector Energy Related Emissions after CCS[hydrogen if,agriculture and forestry 01T03,NOx] : MostRecentRun</t>
  </si>
  <si>
    <t>Industrial Sector Energy Related Emissions after CCS[hydrogen if,agriculture and forestry 01T03,PM10] : MostRecentRun</t>
  </si>
  <si>
    <t>Industrial Sector Energy Related Emissions after CCS[hydrogen if,agriculture and forestry 01T03,PM25] : MostRecentRun</t>
  </si>
  <si>
    <t>Industrial Sector Energy Related Emissions after CCS[hydrogen if,agriculture and forestry 01T03,SOx] : MostRecentRun</t>
  </si>
  <si>
    <t>Industrial Sector Energy Related Emissions after CCS[hydrogen if,agriculture and forestry 01T03,BC] : MostRecentRun</t>
  </si>
  <si>
    <t>Industrial Sector Energy Related Emissions after CCS[hydrogen if,agriculture and forestry 01T03,OC] : MostRecentRun</t>
  </si>
  <si>
    <t>Industrial Sector Energy Related Emissions after CCS[hydrogen if,agriculture and forestry 01T03,CH4] : MostRecentRun</t>
  </si>
  <si>
    <t>Industrial Sector Energy Related Emissions after CCS[hydrogen if,agriculture and forestry 01T03,N2O] : MostRecentRun</t>
  </si>
  <si>
    <t>Industrial Sector Energy Related Emissions after CCS[hydrogen if,agriculture and forestry 01T03,F gases] : MostRecentRun</t>
  </si>
  <si>
    <t>Industrial Sector Energy Related Emissions after CCS[hydrogen if,coal mining 05,CO2] : MostRecentRun</t>
  </si>
  <si>
    <t>Industrial Sector Energy Related Emissions after CCS[hydrogen if,coal mining 05,VOC] : MostRecentRun</t>
  </si>
  <si>
    <t>Industrial Sector Energy Related Emissions after CCS[hydrogen if,coal mining 05,CO] : MostRecentRun</t>
  </si>
  <si>
    <t>Industrial Sector Energy Related Emissions after CCS[hydrogen if,coal mining 05,NOx] : MostRecentRun</t>
  </si>
  <si>
    <t>Industrial Sector Energy Related Emissions after CCS[hydrogen if,coal mining 05,PM10] : MostRecentRun</t>
  </si>
  <si>
    <t>Industrial Sector Energy Related Emissions after CCS[hydrogen if,coal mining 05,PM25] : MostRecentRun</t>
  </si>
  <si>
    <t>Industrial Sector Energy Related Emissions after CCS[hydrogen if,coal mining 05,SOx] : MostRecentRun</t>
  </si>
  <si>
    <t>Industrial Sector Energy Related Emissions after CCS[hydrogen if,coal mining 05,BC] : MostRecentRun</t>
  </si>
  <si>
    <t>Industrial Sector Energy Related Emissions after CCS[hydrogen if,coal mining 05,OC] : MostRecentRun</t>
  </si>
  <si>
    <t>Industrial Sector Energy Related Emissions after CCS[hydrogen if,coal mining 05,CH4] : MostRecentRun</t>
  </si>
  <si>
    <t>Industrial Sector Energy Related Emissions after CCS[hydrogen if,coal mining 05,N2O] : MostRecentRun</t>
  </si>
  <si>
    <t>Industrial Sector Energy Related Emissions after CCS[hydrogen if,coal mining 05,F gases] : MostRecentRun</t>
  </si>
  <si>
    <t>Industrial Sector Energy Related Emissions after CCS[hydrogen if,oil and gas extraction 06,CO2] : MostRecentRun</t>
  </si>
  <si>
    <t>Industrial Sector Energy Related Emissions after CCS[hydrogen if,oil and gas extraction 06,VOC] : MostRecentRun</t>
  </si>
  <si>
    <t>Industrial Sector Energy Related Emissions after CCS[hydrogen if,oil and gas extraction 06,CO] : MostRecentRun</t>
  </si>
  <si>
    <t>Industrial Sector Energy Related Emissions after CCS[hydrogen if,oil and gas extraction 06,NOx] : MostRecentRun</t>
  </si>
  <si>
    <t>Industrial Sector Energy Related Emissions after CCS[hydrogen if,oil and gas extraction 06,PM10] : MostRecentRun</t>
  </si>
  <si>
    <t>Industrial Sector Energy Related Emissions after CCS[hydrogen if,oil and gas extraction 06,PM25] : MostRecentRun</t>
  </si>
  <si>
    <t>Industrial Sector Energy Related Emissions after CCS[hydrogen if,oil and gas extraction 06,SOx] : MostRecentRun</t>
  </si>
  <si>
    <t>Industrial Sector Energy Related Emissions after CCS[hydrogen if,oil and gas extraction 06,BC] : MostRecentRun</t>
  </si>
  <si>
    <t>Industrial Sector Energy Related Emissions after CCS[hydrogen if,oil and gas extraction 06,OC] : MostRecentRun</t>
  </si>
  <si>
    <t>Industrial Sector Energy Related Emissions after CCS[hydrogen if,oil and gas extraction 06,CH4] : MostRecentRun</t>
  </si>
  <si>
    <t>Industrial Sector Energy Related Emissions after CCS[hydrogen if,oil and gas extraction 06,N2O] : MostRecentRun</t>
  </si>
  <si>
    <t>Industrial Sector Energy Related Emissions after CCS[hydrogen if,oil and gas extraction 06,F gases] : MostRecentRun</t>
  </si>
  <si>
    <t>Industrial Sector Energy Related Emissions after CCS[hydrogen if,other mining and quarrying 07T08,CO2] : MostRecentRun</t>
  </si>
  <si>
    <t>Industrial Sector Energy Related Emissions after CCS[hydrogen if,other mining and quarrying 07T08,VOC] : MostRecentRun</t>
  </si>
  <si>
    <t>Industrial Sector Energy Related Emissions after CCS[hydrogen if,other mining and quarrying 07T08,CO] : MostRecentRun</t>
  </si>
  <si>
    <t>Industrial Sector Energy Related Emissions after CCS[hydrogen if,other mining and quarrying 07T08,NOx] : MostRecentRun</t>
  </si>
  <si>
    <t>Industrial Sector Energy Related Emissions after CCS[hydrogen if,other mining and quarrying 07T08,PM10] : MostRecentRun</t>
  </si>
  <si>
    <t>Industrial Sector Energy Related Emissions after CCS[hydrogen if,other mining and quarrying 07T08,PM25] : MostRecentRun</t>
  </si>
  <si>
    <t>Industrial Sector Energy Related Emissions after CCS[hydrogen if,other mining and quarrying 07T08,SOx] : MostRecentRun</t>
  </si>
  <si>
    <t>Industrial Sector Energy Related Emissions after CCS[hydrogen if,other mining and quarrying 07T08,BC] : MostRecentRun</t>
  </si>
  <si>
    <t>Industrial Sector Energy Related Emissions after CCS[hydrogen if,other mining and quarrying 07T08,OC] : MostRecentRun</t>
  </si>
  <si>
    <t>Industrial Sector Energy Related Emissions after CCS[hydrogen if,other mining and quarrying 07T08,CH4] : MostRecentRun</t>
  </si>
  <si>
    <t>Industrial Sector Energy Related Emissions after CCS[hydrogen if,other mining and quarrying 07T08,N2O] : MostRecentRun</t>
  </si>
  <si>
    <t>Industrial Sector Energy Related Emissions after CCS[hydrogen if,other mining and quarrying 07T08,F gases] : MostRecentRun</t>
  </si>
  <si>
    <t>Industrial Sector Energy Related Emissions after CCS[hydrogen if,food beverage and tobacco 10T12,CO2] : MostRecentRun</t>
  </si>
  <si>
    <t>Industrial Sector Energy Related Emissions after CCS[hydrogen if,food beverage and tobacco 10T12,VOC] : MostRecentRun</t>
  </si>
  <si>
    <t>Industrial Sector Energy Related Emissions after CCS[hydrogen if,food beverage and tobacco 10T12,CO] : MostRecentRun</t>
  </si>
  <si>
    <t>Industrial Sector Energy Related Emissions after CCS[hydrogen if,food beverage and tobacco 10T12,NOx] : MostRecentRun</t>
  </si>
  <si>
    <t>Industrial Sector Energy Related Emissions after CCS[hydrogen if,food beverage and tobacco 10T12,PM10] : MostRecentRun</t>
  </si>
  <si>
    <t>Industrial Sector Energy Related Emissions after CCS[hydrogen if,food beverage and tobacco 10T12,PM25] : MostRecentRun</t>
  </si>
  <si>
    <t>Industrial Sector Energy Related Emissions after CCS[hydrogen if,food beverage and tobacco 10T12,SOx] : MostRecentRun</t>
  </si>
  <si>
    <t>Industrial Sector Energy Related Emissions after CCS[hydrogen if,food beverage and tobacco 10T12,BC] : MostRecentRun</t>
  </si>
  <si>
    <t>Industrial Sector Energy Related Emissions after CCS[hydrogen if,food beverage and tobacco 10T12,OC] : MostRecentRun</t>
  </si>
  <si>
    <t>Industrial Sector Energy Related Emissions after CCS[hydrogen if,food beverage and tobacco 10T12,CH4] : MostRecentRun</t>
  </si>
  <si>
    <t>Industrial Sector Energy Related Emissions after CCS[hydrogen if,food beverage and tobacco 10T12,N2O] : MostRecentRun</t>
  </si>
  <si>
    <t>Industrial Sector Energy Related Emissions after CCS[hydrogen if,food beverage and tobacco 10T12,F gases] : MostRecentRun</t>
  </si>
  <si>
    <t>Industrial Sector Energy Related Emissions after CCS[hydrogen if,textiles apparel and leather 13T15,CO2] : MostRecentRun</t>
  </si>
  <si>
    <t>Industrial Sector Energy Related Emissions after CCS[hydrogen if,textiles apparel and leather 13T15,VOC] : MostRecentRun</t>
  </si>
  <si>
    <t>Industrial Sector Energy Related Emissions after CCS[hydrogen if,textiles apparel and leather 13T15,CO] : MostRecentRun</t>
  </si>
  <si>
    <t>Industrial Sector Energy Related Emissions after CCS[hydrogen if,textiles apparel and leather 13T15,NOx] : MostRecentRun</t>
  </si>
  <si>
    <t>Industrial Sector Energy Related Emissions after CCS[hydrogen if,textiles apparel and leather 13T15,PM10] : MostRecentRun</t>
  </si>
  <si>
    <t>Industrial Sector Energy Related Emissions after CCS[hydrogen if,textiles apparel and leather 13T15,PM25] : MostRecentRun</t>
  </si>
  <si>
    <t>Industrial Sector Energy Related Emissions after CCS[hydrogen if,textiles apparel and leather 13T15,SOx] : MostRecentRun</t>
  </si>
  <si>
    <t>Industrial Sector Energy Related Emissions after CCS[hydrogen if,textiles apparel and leather 13T15,BC] : MostRecentRun</t>
  </si>
  <si>
    <t>Industrial Sector Energy Related Emissions after CCS[hydrogen if,textiles apparel and leather 13T15,OC] : MostRecentRun</t>
  </si>
  <si>
    <t>Industrial Sector Energy Related Emissions after CCS[hydrogen if,textiles apparel and leather 13T15,CH4] : MostRecentRun</t>
  </si>
  <si>
    <t>Industrial Sector Energy Related Emissions after CCS[hydrogen if,textiles apparel and leather 13T15,N2O] : MostRecentRun</t>
  </si>
  <si>
    <t>Industrial Sector Energy Related Emissions after CCS[hydrogen if,textiles apparel and leather 13T15,F gases] : MostRecentRun</t>
  </si>
  <si>
    <t>Industrial Sector Energy Related Emissions after CCS[hydrogen if,wood products 16,CO2] : MostRecentRun</t>
  </si>
  <si>
    <t>Industrial Sector Energy Related Emissions after CCS[hydrogen if,wood products 16,VOC] : MostRecentRun</t>
  </si>
  <si>
    <t>Industrial Sector Energy Related Emissions after CCS[hydrogen if,wood products 16,CO] : MostRecentRun</t>
  </si>
  <si>
    <t>Industrial Sector Energy Related Emissions after CCS[hydrogen if,wood products 16,NOx] : MostRecentRun</t>
  </si>
  <si>
    <t>Industrial Sector Energy Related Emissions after CCS[hydrogen if,wood products 16,PM10] : MostRecentRun</t>
  </si>
  <si>
    <t>Industrial Sector Energy Related Emissions after CCS[hydrogen if,wood products 16,PM25] : MostRecentRun</t>
  </si>
  <si>
    <t>Industrial Sector Energy Related Emissions after CCS[hydrogen if,wood products 16,SOx] : MostRecentRun</t>
  </si>
  <si>
    <t>Industrial Sector Energy Related Emissions after CCS[hydrogen if,wood products 16,BC] : MostRecentRun</t>
  </si>
  <si>
    <t>Industrial Sector Energy Related Emissions after CCS[hydrogen if,wood products 16,OC] : MostRecentRun</t>
  </si>
  <si>
    <t>Industrial Sector Energy Related Emissions after CCS[hydrogen if,wood products 16,CH4] : MostRecentRun</t>
  </si>
  <si>
    <t>Industrial Sector Energy Related Emissions after CCS[hydrogen if,wood products 16,N2O] : MostRecentRun</t>
  </si>
  <si>
    <t>Industrial Sector Energy Related Emissions after CCS[hydrogen if,wood products 16,F gases] : MostRecentRun</t>
  </si>
  <si>
    <t>Industrial Sector Energy Related Emissions after CCS[hydrogen if,pulp paper and printing 17T18,CO2] : MostRecentRun</t>
  </si>
  <si>
    <t>Industrial Sector Energy Related Emissions after CCS[hydrogen if,pulp paper and printing 17T18,VOC] : MostRecentRun</t>
  </si>
  <si>
    <t>Industrial Sector Energy Related Emissions after CCS[hydrogen if,pulp paper and printing 17T18,CO] : MostRecentRun</t>
  </si>
  <si>
    <t>Industrial Sector Energy Related Emissions after CCS[hydrogen if,pulp paper and printing 17T18,NOx] : MostRecentRun</t>
  </si>
  <si>
    <t>Industrial Sector Energy Related Emissions after CCS[hydrogen if,pulp paper and printing 17T18,PM10] : MostRecentRun</t>
  </si>
  <si>
    <t>Industrial Sector Energy Related Emissions after CCS[hydrogen if,pulp paper and printing 17T18,PM25] : MostRecentRun</t>
  </si>
  <si>
    <t>Industrial Sector Energy Related Emissions after CCS[hydrogen if,pulp paper and printing 17T18,SOx] : MostRecentRun</t>
  </si>
  <si>
    <t>Industrial Sector Energy Related Emissions after CCS[hydrogen if,pulp paper and printing 17T18,BC] : MostRecentRun</t>
  </si>
  <si>
    <t>Industrial Sector Energy Related Emissions after CCS[hydrogen if,pulp paper and printing 17T18,OC] : MostRecentRun</t>
  </si>
  <si>
    <t>Industrial Sector Energy Related Emissions after CCS[hydrogen if,pulp paper and printing 17T18,CH4] : MostRecentRun</t>
  </si>
  <si>
    <t>Industrial Sector Energy Related Emissions after CCS[hydrogen if,pulp paper and printing 17T18,N2O] : MostRecentRun</t>
  </si>
  <si>
    <t>Industrial Sector Energy Related Emissions after CCS[hydrogen if,pulp paper and printing 17T18,F gases] : MostRecentRun</t>
  </si>
  <si>
    <t>Industrial Sector Energy Related Emissions after CCS[hydrogen if,refined petroleum and coke 19,CO2] : MostRecentRun</t>
  </si>
  <si>
    <t>Industrial Sector Energy Related Emissions after CCS[hydrogen if,refined petroleum and coke 19,VOC] : MostRecentRun</t>
  </si>
  <si>
    <t>Industrial Sector Energy Related Emissions after CCS[hydrogen if,refined petroleum and coke 19,CO] : MostRecentRun</t>
  </si>
  <si>
    <t>Industrial Sector Energy Related Emissions after CCS[hydrogen if,refined petroleum and coke 19,NOx] : MostRecentRun</t>
  </si>
  <si>
    <t>Industrial Sector Energy Related Emissions after CCS[hydrogen if,refined petroleum and coke 19,PM10] : MostRecentRun</t>
  </si>
  <si>
    <t>Industrial Sector Energy Related Emissions after CCS[hydrogen if,refined petroleum and coke 19,PM25] : MostRecentRun</t>
  </si>
  <si>
    <t>Industrial Sector Energy Related Emissions after CCS[hydrogen if,refined petroleum and coke 19,SOx] : MostRecentRun</t>
  </si>
  <si>
    <t>Industrial Sector Energy Related Emissions after CCS[hydrogen if,refined petroleum and coke 19,BC] : MostRecentRun</t>
  </si>
  <si>
    <t>Industrial Sector Energy Related Emissions after CCS[hydrogen if,refined petroleum and coke 19,OC] : MostRecentRun</t>
  </si>
  <si>
    <t>Industrial Sector Energy Related Emissions after CCS[hydrogen if,refined petroleum and coke 19,CH4] : MostRecentRun</t>
  </si>
  <si>
    <t>Industrial Sector Energy Related Emissions after CCS[hydrogen if,refined petroleum and coke 19,N2O] : MostRecentRun</t>
  </si>
  <si>
    <t>Industrial Sector Energy Related Emissions after CCS[hydrogen if,refined petroleum and coke 19,F gases] : MostRecentRun</t>
  </si>
  <si>
    <t>Industrial Sector Energy Related Emissions after CCS[hydrogen if,chemicals 20,CO2] : MostRecentRun</t>
  </si>
  <si>
    <t>Industrial Sector Energy Related Emissions after CCS[hydrogen if,chemicals 20,VOC] : MostRecentRun</t>
  </si>
  <si>
    <t>Industrial Sector Energy Related Emissions after CCS[hydrogen if,chemicals 20,CO] : MostRecentRun</t>
  </si>
  <si>
    <t>Industrial Sector Energy Related Emissions after CCS[hydrogen if,chemicals 20,NOx] : MostRecentRun</t>
  </si>
  <si>
    <t>Industrial Sector Energy Related Emissions after CCS[hydrogen if,chemicals 20,PM10] : MostRecentRun</t>
  </si>
  <si>
    <t>Industrial Sector Energy Related Emissions after CCS[hydrogen if,chemicals 20,PM25] : MostRecentRun</t>
  </si>
  <si>
    <t>Industrial Sector Energy Related Emissions after CCS[hydrogen if,chemicals 20,SOx] : MostRecentRun</t>
  </si>
  <si>
    <t>Industrial Sector Energy Related Emissions after CCS[hydrogen if,chemicals 20,BC] : MostRecentRun</t>
  </si>
  <si>
    <t>Industrial Sector Energy Related Emissions after CCS[hydrogen if,chemicals 20,OC] : MostRecentRun</t>
  </si>
  <si>
    <t>Industrial Sector Energy Related Emissions after CCS[hydrogen if,chemicals 20,CH4] : MostRecentRun</t>
  </si>
  <si>
    <t>Industrial Sector Energy Related Emissions after CCS[hydrogen if,chemicals 20,N2O] : MostRecentRun</t>
  </si>
  <si>
    <t>Industrial Sector Energy Related Emissions after CCS[hydrogen if,chemicals 20,F gases] : MostRecentRun</t>
  </si>
  <si>
    <t>Industrial Sector Energy Related Emissions after CCS[hydrogen if,rubber and plastic products 22,CO2] : MostRecentRun</t>
  </si>
  <si>
    <t>Industrial Sector Energy Related Emissions after CCS[hydrogen if,rubber and plastic products 22,VOC] : MostRecentRun</t>
  </si>
  <si>
    <t>Industrial Sector Energy Related Emissions after CCS[hydrogen if,rubber and plastic products 22,CO] : MostRecentRun</t>
  </si>
  <si>
    <t>Industrial Sector Energy Related Emissions after CCS[hydrogen if,rubber and plastic products 22,NOx] : MostRecentRun</t>
  </si>
  <si>
    <t>Industrial Sector Energy Related Emissions after CCS[hydrogen if,rubber and plastic products 22,PM10] : MostRecentRun</t>
  </si>
  <si>
    <t>Industrial Sector Energy Related Emissions after CCS[hydrogen if,rubber and plastic products 22,PM25] : MostRecentRun</t>
  </si>
  <si>
    <t>Industrial Sector Energy Related Emissions after CCS[hydrogen if,rubber and plastic products 22,SOx] : MostRecentRun</t>
  </si>
  <si>
    <t>Industrial Sector Energy Related Emissions after CCS[hydrogen if,rubber and plastic products 22,BC] : MostRecentRun</t>
  </si>
  <si>
    <t>Industrial Sector Energy Related Emissions after CCS[hydrogen if,rubber and plastic products 22,OC] : MostRecentRun</t>
  </si>
  <si>
    <t>Industrial Sector Energy Related Emissions after CCS[hydrogen if,rubber and plastic products 22,CH4] : MostRecentRun</t>
  </si>
  <si>
    <t>Industrial Sector Energy Related Emissions after CCS[hydrogen if,rubber and plastic products 22,N2O] : MostRecentRun</t>
  </si>
  <si>
    <t>Industrial Sector Energy Related Emissions after CCS[hydrogen if,rubber and plastic products 22,F gases] : MostRecentRun</t>
  </si>
  <si>
    <t>Industrial Sector Energy Related Emissions after CCS[hydrogen if,glass and glass products 231,CO2] : MostRecentRun</t>
  </si>
  <si>
    <t>Industrial Sector Energy Related Emissions after CCS[hydrogen if,glass and glass products 231,VOC] : MostRecentRun</t>
  </si>
  <si>
    <t>Industrial Sector Energy Related Emissions after CCS[hydrogen if,glass and glass products 231,CO] : MostRecentRun</t>
  </si>
  <si>
    <t>Industrial Sector Energy Related Emissions after CCS[hydrogen if,glass and glass products 231,NOx] : MostRecentRun</t>
  </si>
  <si>
    <t>Industrial Sector Energy Related Emissions after CCS[hydrogen if,glass and glass products 231,PM10] : MostRecentRun</t>
  </si>
  <si>
    <t>Industrial Sector Energy Related Emissions after CCS[hydrogen if,glass and glass products 231,PM25] : MostRecentRun</t>
  </si>
  <si>
    <t>Industrial Sector Energy Related Emissions after CCS[hydrogen if,glass and glass products 231,SOx] : MostRecentRun</t>
  </si>
  <si>
    <t>Industrial Sector Energy Related Emissions after CCS[hydrogen if,glass and glass products 231,BC] : MostRecentRun</t>
  </si>
  <si>
    <t>Industrial Sector Energy Related Emissions after CCS[hydrogen if,glass and glass products 231,OC] : MostRecentRun</t>
  </si>
  <si>
    <t>Industrial Sector Energy Related Emissions after CCS[hydrogen if,glass and glass products 231,CH4] : MostRecentRun</t>
  </si>
  <si>
    <t>Industrial Sector Energy Related Emissions after CCS[hydrogen if,glass and glass products 231,N2O] : MostRecentRun</t>
  </si>
  <si>
    <t>Industrial Sector Energy Related Emissions after CCS[hydrogen if,glass and glass products 231,F gases] : MostRecentRun</t>
  </si>
  <si>
    <t>Industrial Sector Energy Related Emissions after CCS[hydrogen if,cement and other nonmetallic minerals 239,CO2] : MostRecentRun</t>
  </si>
  <si>
    <t>Industrial Sector Energy Related Emissions after CCS[hydrogen if,cement and other nonmetallic minerals 239,VOC] : MostRecentRun</t>
  </si>
  <si>
    <t>Industrial Sector Energy Related Emissions after CCS[hydrogen if,cement and other nonmetallic minerals 239,CO] : MostRecentRun</t>
  </si>
  <si>
    <t>Industrial Sector Energy Related Emissions after CCS[hydrogen if,cement and other nonmetallic minerals 239,NOx] : MostRecentRun</t>
  </si>
  <si>
    <t>Industrial Sector Energy Related Emissions after CCS[hydrogen if,cement and other nonmetallic minerals 239,PM10] : MostRecentRun</t>
  </si>
  <si>
    <t>Industrial Sector Energy Related Emissions after CCS[hydrogen if,cement and other nonmetallic minerals 239,PM25] : MostRecentRun</t>
  </si>
  <si>
    <t>Industrial Sector Energy Related Emissions after CCS[hydrogen if,cement and other nonmetallic minerals 239,SOx] : MostRecentRun</t>
  </si>
  <si>
    <t>Industrial Sector Energy Related Emissions after CCS[hydrogen if,cement and other nonmetallic minerals 239,BC] : MostRecentRun</t>
  </si>
  <si>
    <t>Industrial Sector Energy Related Emissions after CCS[hydrogen if,cement and other nonmetallic minerals 239,OC] : MostRecentRun</t>
  </si>
  <si>
    <t>Industrial Sector Energy Related Emissions after CCS[hydrogen if,cement and other nonmetallic minerals 239,CH4] : MostRecentRun</t>
  </si>
  <si>
    <t>Industrial Sector Energy Related Emissions after CCS[hydrogen if,cement and other nonmetallic minerals 239,N2O] : MostRecentRun</t>
  </si>
  <si>
    <t>Industrial Sector Energy Related Emissions after CCS[hydrogen if,cement and other nonmetallic minerals 239,F gases] : MostRecentRun</t>
  </si>
  <si>
    <t>Industrial Sector Energy Related Emissions after CCS[hydrogen if,iron and steel 241,CO2] : MostRecentRun</t>
  </si>
  <si>
    <t>Industrial Sector Energy Related Emissions after CCS[hydrogen if,iron and steel 241,VOC] : MostRecentRun</t>
  </si>
  <si>
    <t>Industrial Sector Energy Related Emissions after CCS[hydrogen if,iron and steel 241,CO] : MostRecentRun</t>
  </si>
  <si>
    <t>Industrial Sector Energy Related Emissions after CCS[hydrogen if,iron and steel 241,NOx] : MostRecentRun</t>
  </si>
  <si>
    <t>Industrial Sector Energy Related Emissions after CCS[hydrogen if,iron and steel 241,PM10] : MostRecentRun</t>
  </si>
  <si>
    <t>Industrial Sector Energy Related Emissions after CCS[hydrogen if,iron and steel 241,PM25] : MostRecentRun</t>
  </si>
  <si>
    <t>Industrial Sector Energy Related Emissions after CCS[hydrogen if,iron and steel 241,SOx] : MostRecentRun</t>
  </si>
  <si>
    <t>Industrial Sector Energy Related Emissions after CCS[hydrogen if,iron and steel 241,BC] : MostRecentRun</t>
  </si>
  <si>
    <t>Industrial Sector Energy Related Emissions after CCS[hydrogen if,iron and steel 241,OC] : MostRecentRun</t>
  </si>
  <si>
    <t>Industrial Sector Energy Related Emissions after CCS[hydrogen if,iron and steel 241,CH4] : MostRecentRun</t>
  </si>
  <si>
    <t>Industrial Sector Energy Related Emissions after CCS[hydrogen if,iron and steel 241,N2O] : MostRecentRun</t>
  </si>
  <si>
    <t>Industrial Sector Energy Related Emissions after CCS[hydrogen if,iron and steel 241,F gases] : MostRecentRun</t>
  </si>
  <si>
    <t>Industrial Sector Energy Related Emissions after CCS[hydrogen if,other metals 242,CO2] : MostRecentRun</t>
  </si>
  <si>
    <t>Industrial Sector Energy Related Emissions after CCS[hydrogen if,other metals 242,VOC] : MostRecentRun</t>
  </si>
  <si>
    <t>Industrial Sector Energy Related Emissions after CCS[hydrogen if,other metals 242,CO] : MostRecentRun</t>
  </si>
  <si>
    <t>Industrial Sector Energy Related Emissions after CCS[hydrogen if,other metals 242,NOx] : MostRecentRun</t>
  </si>
  <si>
    <t>Industrial Sector Energy Related Emissions after CCS[hydrogen if,other metals 242,PM10] : MostRecentRun</t>
  </si>
  <si>
    <t>Industrial Sector Energy Related Emissions after CCS[hydrogen if,other metals 242,PM25] : MostRecentRun</t>
  </si>
  <si>
    <t>Industrial Sector Energy Related Emissions after CCS[hydrogen if,other metals 242,SOx] : MostRecentRun</t>
  </si>
  <si>
    <t>Industrial Sector Energy Related Emissions after CCS[hydrogen if,other metals 242,BC] : MostRecentRun</t>
  </si>
  <si>
    <t>Industrial Sector Energy Related Emissions after CCS[hydrogen if,other metals 242,OC] : MostRecentRun</t>
  </si>
  <si>
    <t>Industrial Sector Energy Related Emissions after CCS[hydrogen if,other metals 242,CH4] : MostRecentRun</t>
  </si>
  <si>
    <t>Industrial Sector Energy Related Emissions after CCS[hydrogen if,other metals 242,N2O] : MostRecentRun</t>
  </si>
  <si>
    <t>Industrial Sector Energy Related Emissions after CCS[hydrogen if,other metals 242,F gases] : MostRecentRun</t>
  </si>
  <si>
    <t>Industrial Sector Energy Related Emissions after CCS[hydrogen if,metal products except machinery and vehicles 25,CO2] : MostRecentRun</t>
  </si>
  <si>
    <t>Industrial Sector Energy Related Emissions after CCS[hydrogen if,metal products except machinery and vehicles 25,VOC] : MostRecentRun</t>
  </si>
  <si>
    <t>Industrial Sector Energy Related Emissions after CCS[hydrogen if,metal products except machinery and vehicles 25,CO] : MostRecentRun</t>
  </si>
  <si>
    <t>Industrial Sector Energy Related Emissions after CCS[hydrogen if,metal products except machinery and vehicles 25,NOx] : MostRecentRun</t>
  </si>
  <si>
    <t>Industrial Sector Energy Related Emissions after CCS[hydrogen if,metal products except machinery and vehicles 25,PM10] : MostRecentRun</t>
  </si>
  <si>
    <t>Industrial Sector Energy Related Emissions after CCS[hydrogen if,metal products except machinery and vehicles 25,PM25] : MostRecentRun</t>
  </si>
  <si>
    <t>Industrial Sector Energy Related Emissions after CCS[hydrogen if,metal products except machinery and vehicles 25,SOx] : MostRecentRun</t>
  </si>
  <si>
    <t>Industrial Sector Energy Related Emissions after CCS[hydrogen if,metal products except machinery and vehicles 25,BC] : MostRecentRun</t>
  </si>
  <si>
    <t>Industrial Sector Energy Related Emissions after CCS[hydrogen if,metal products except machinery and vehicles 25,OC] : MostRecentRun</t>
  </si>
  <si>
    <t>Industrial Sector Energy Related Emissions after CCS[hydrogen if,metal products except machinery and vehicles 25,CH4] : MostRecentRun</t>
  </si>
  <si>
    <t>Industrial Sector Energy Related Emissions after CCS[hydrogen if,metal products except machinery and vehicles 25,N2O] : MostRecentRun</t>
  </si>
  <si>
    <t>Industrial Sector Energy Related Emissions after CCS[hydrogen if,metal products except machinery and vehicles 25,F gases] : MostRecentRun</t>
  </si>
  <si>
    <t>Industrial Sector Energy Related Emissions after CCS[hydrogen if,computers and electronics 26,CO2] : MostRecentRun</t>
  </si>
  <si>
    <t>Industrial Sector Energy Related Emissions after CCS[hydrogen if,computers and electronics 26,VOC] : MostRecentRun</t>
  </si>
  <si>
    <t>Industrial Sector Energy Related Emissions after CCS[hydrogen if,computers and electronics 26,CO] : MostRecentRun</t>
  </si>
  <si>
    <t>Industrial Sector Energy Related Emissions after CCS[hydrogen if,computers and electronics 26,NOx] : MostRecentRun</t>
  </si>
  <si>
    <t>Industrial Sector Energy Related Emissions after CCS[hydrogen if,computers and electronics 26,PM10] : MostRecentRun</t>
  </si>
  <si>
    <t>Industrial Sector Energy Related Emissions after CCS[hydrogen if,computers and electronics 26,PM25] : MostRecentRun</t>
  </si>
  <si>
    <t>Industrial Sector Energy Related Emissions after CCS[hydrogen if,computers and electronics 26,SOx] : MostRecentRun</t>
  </si>
  <si>
    <t>Industrial Sector Energy Related Emissions after CCS[hydrogen if,computers and electronics 26,BC] : MostRecentRun</t>
  </si>
  <si>
    <t>Industrial Sector Energy Related Emissions after CCS[hydrogen if,computers and electronics 26,OC] : MostRecentRun</t>
  </si>
  <si>
    <t>Industrial Sector Energy Related Emissions after CCS[hydrogen if,computers and electronics 26,CH4] : MostRecentRun</t>
  </si>
  <si>
    <t>Industrial Sector Energy Related Emissions after CCS[hydrogen if,computers and electronics 26,N2O] : MostRecentRun</t>
  </si>
  <si>
    <t>Industrial Sector Energy Related Emissions after CCS[hydrogen if,computers and electronics 26,F gases] : MostRecentRun</t>
  </si>
  <si>
    <t>Industrial Sector Energy Related Emissions after CCS[hydrogen if,appliances and electrical equipment 27,CO2] : MostRecentRun</t>
  </si>
  <si>
    <t>Industrial Sector Energy Related Emissions after CCS[hydrogen if,appliances and electrical equipment 27,VOC] : MostRecentRun</t>
  </si>
  <si>
    <t>Industrial Sector Energy Related Emissions after CCS[hydrogen if,appliances and electrical equipment 27,CO] : MostRecentRun</t>
  </si>
  <si>
    <t>Industrial Sector Energy Related Emissions after CCS[hydrogen if,appliances and electrical equipment 27,NOx] : MostRecentRun</t>
  </si>
  <si>
    <t>Industrial Sector Energy Related Emissions after CCS[hydrogen if,appliances and electrical equipment 27,PM10] : MostRecentRun</t>
  </si>
  <si>
    <t>Industrial Sector Energy Related Emissions after CCS[hydrogen if,appliances and electrical equipment 27,PM25] : MostRecentRun</t>
  </si>
  <si>
    <t>Industrial Sector Energy Related Emissions after CCS[hydrogen if,appliances and electrical equipment 27,SOx] : MostRecentRun</t>
  </si>
  <si>
    <t>Industrial Sector Energy Related Emissions after CCS[hydrogen if,appliances and electrical equipment 27,BC] : MostRecentRun</t>
  </si>
  <si>
    <t>Industrial Sector Energy Related Emissions after CCS[hydrogen if,appliances and electrical equipment 27,OC] : MostRecentRun</t>
  </si>
  <si>
    <t>Industrial Sector Energy Related Emissions after CCS[hydrogen if,appliances and electrical equipment 27,CH4] : MostRecentRun</t>
  </si>
  <si>
    <t>Industrial Sector Energy Related Emissions after CCS[hydrogen if,appliances and electrical equipment 27,N2O] : MostRecentRun</t>
  </si>
  <si>
    <t>Industrial Sector Energy Related Emissions after CCS[hydrogen if,appliances and electrical equipment 27,F gases] : MostRecentRun</t>
  </si>
  <si>
    <t>Industrial Sector Energy Related Emissions after CCS[hydrogen if,other machinery 28,CO2] : MostRecentRun</t>
  </si>
  <si>
    <t>Industrial Sector Energy Related Emissions after CCS[hydrogen if,other machinery 28,VOC] : MostRecentRun</t>
  </si>
  <si>
    <t>Industrial Sector Energy Related Emissions after CCS[hydrogen if,other machinery 28,CO] : MostRecentRun</t>
  </si>
  <si>
    <t>Industrial Sector Energy Related Emissions after CCS[hydrogen if,other machinery 28,NOx] : MostRecentRun</t>
  </si>
  <si>
    <t>Industrial Sector Energy Related Emissions after CCS[hydrogen if,other machinery 28,PM10] : MostRecentRun</t>
  </si>
  <si>
    <t>Industrial Sector Energy Related Emissions after CCS[hydrogen if,other machinery 28,PM25] : MostRecentRun</t>
  </si>
  <si>
    <t>Industrial Sector Energy Related Emissions after CCS[hydrogen if,other machinery 28,SOx] : MostRecentRun</t>
  </si>
  <si>
    <t>Industrial Sector Energy Related Emissions after CCS[hydrogen if,other machinery 28,BC] : MostRecentRun</t>
  </si>
  <si>
    <t>Industrial Sector Energy Related Emissions after CCS[hydrogen if,other machinery 28,OC] : MostRecentRun</t>
  </si>
  <si>
    <t>Industrial Sector Energy Related Emissions after CCS[hydrogen if,other machinery 28,CH4] : MostRecentRun</t>
  </si>
  <si>
    <t>Industrial Sector Energy Related Emissions after CCS[hydrogen if,other machinery 28,N2O] : MostRecentRun</t>
  </si>
  <si>
    <t>Industrial Sector Energy Related Emissions after CCS[hydrogen if,other machinery 28,F gases] : MostRecentRun</t>
  </si>
  <si>
    <t>Industrial Sector Energy Related Emissions after CCS[hydrogen if,road vehicles 29,CO2] : MostRecentRun</t>
  </si>
  <si>
    <t>Industrial Sector Energy Related Emissions after CCS[hydrogen if,road vehicles 29,VOC] : MostRecentRun</t>
  </si>
  <si>
    <t>Industrial Sector Energy Related Emissions after CCS[hydrogen if,road vehicles 29,CO] : MostRecentRun</t>
  </si>
  <si>
    <t>Industrial Sector Energy Related Emissions after CCS[hydrogen if,road vehicles 29,NOx] : MostRecentRun</t>
  </si>
  <si>
    <t>Industrial Sector Energy Related Emissions after CCS[hydrogen if,road vehicles 29,PM10] : MostRecentRun</t>
  </si>
  <si>
    <t>Industrial Sector Energy Related Emissions after CCS[hydrogen if,road vehicles 29,PM25] : MostRecentRun</t>
  </si>
  <si>
    <t>Industrial Sector Energy Related Emissions after CCS[hydrogen if,road vehicles 29,SOx] : MostRecentRun</t>
  </si>
  <si>
    <t>Industrial Sector Energy Related Emissions after CCS[hydrogen if,road vehicles 29,BC] : MostRecentRun</t>
  </si>
  <si>
    <t>Industrial Sector Energy Related Emissions after CCS[hydrogen if,road vehicles 29,OC] : MostRecentRun</t>
  </si>
  <si>
    <t>Industrial Sector Energy Related Emissions after CCS[hydrogen if,road vehicles 29,CH4] : MostRecentRun</t>
  </si>
  <si>
    <t>Industrial Sector Energy Related Emissions after CCS[hydrogen if,road vehicles 29,N2O] : MostRecentRun</t>
  </si>
  <si>
    <t>Industrial Sector Energy Related Emissions after CCS[hydrogen if,road vehicles 29,F gases] : MostRecentRun</t>
  </si>
  <si>
    <t>Industrial Sector Energy Related Emissions after CCS[hydrogen if,nonroad vehicles 30,CO2] : MostRecentRun</t>
  </si>
  <si>
    <t>Industrial Sector Energy Related Emissions after CCS[hydrogen if,nonroad vehicles 30,VOC] : MostRecentRun</t>
  </si>
  <si>
    <t>Industrial Sector Energy Related Emissions after CCS[hydrogen if,nonroad vehicles 30,CO] : MostRecentRun</t>
  </si>
  <si>
    <t>Industrial Sector Energy Related Emissions after CCS[hydrogen if,nonroad vehicles 30,NOx] : MostRecentRun</t>
  </si>
  <si>
    <t>Industrial Sector Energy Related Emissions after CCS[hydrogen if,nonroad vehicles 30,PM10] : MostRecentRun</t>
  </si>
  <si>
    <t>Industrial Sector Energy Related Emissions after CCS[hydrogen if,nonroad vehicles 30,PM25] : MostRecentRun</t>
  </si>
  <si>
    <t>Industrial Sector Energy Related Emissions after CCS[hydrogen if,nonroad vehicles 30,SOx] : MostRecentRun</t>
  </si>
  <si>
    <t>Industrial Sector Energy Related Emissions after CCS[hydrogen if,nonroad vehicles 30,BC] : MostRecentRun</t>
  </si>
  <si>
    <t>Industrial Sector Energy Related Emissions after CCS[hydrogen if,nonroad vehicles 30,OC] : MostRecentRun</t>
  </si>
  <si>
    <t>Industrial Sector Energy Related Emissions after CCS[hydrogen if,nonroad vehicles 30,CH4] : MostRecentRun</t>
  </si>
  <si>
    <t>Industrial Sector Energy Related Emissions after CCS[hydrogen if,nonroad vehicles 30,N2O] : MostRecentRun</t>
  </si>
  <si>
    <t>Industrial Sector Energy Related Emissions after CCS[hydrogen if,nonroad vehicles 30,F gases] : MostRecentRun</t>
  </si>
  <si>
    <t>Industrial Sector Energy Related Emissions after CCS[hydrogen if,other manufacturing 31T33,CO2] : MostRecentRun</t>
  </si>
  <si>
    <t>Industrial Sector Energy Related Emissions after CCS[hydrogen if,other manufacturing 31T33,VOC] : MostRecentRun</t>
  </si>
  <si>
    <t>Industrial Sector Energy Related Emissions after CCS[hydrogen if,other manufacturing 31T33,CO] : MostRecentRun</t>
  </si>
  <si>
    <t>Industrial Sector Energy Related Emissions after CCS[hydrogen if,other manufacturing 31T33,NOx] : MostRecentRun</t>
  </si>
  <si>
    <t>Industrial Sector Energy Related Emissions after CCS[hydrogen if,other manufacturing 31T33,PM10] : MostRecentRun</t>
  </si>
  <si>
    <t>Industrial Sector Energy Related Emissions after CCS[hydrogen if,other manufacturing 31T33,PM25] : MostRecentRun</t>
  </si>
  <si>
    <t>Industrial Sector Energy Related Emissions after CCS[hydrogen if,other manufacturing 31T33,SOx] : MostRecentRun</t>
  </si>
  <si>
    <t>Industrial Sector Energy Related Emissions after CCS[hydrogen if,other manufacturing 31T33,BC] : MostRecentRun</t>
  </si>
  <si>
    <t>Industrial Sector Energy Related Emissions after CCS[hydrogen if,other manufacturing 31T33,OC] : MostRecentRun</t>
  </si>
  <si>
    <t>Industrial Sector Energy Related Emissions after CCS[hydrogen if,other manufacturing 31T33,CH4] : MostRecentRun</t>
  </si>
  <si>
    <t>Industrial Sector Energy Related Emissions after CCS[hydrogen if,other manufacturing 31T33,N2O] : MostRecentRun</t>
  </si>
  <si>
    <t>Industrial Sector Energy Related Emissions after CCS[hydrogen if,other manufacturing 31T33,F gases] : MostRecentRun</t>
  </si>
  <si>
    <t>Industrial Sector Energy Related Emissions after CCS[hydrogen if,energy pipelines and gas processing 352T353,CO2] : MostRecentRun</t>
  </si>
  <si>
    <t>Industrial Sector Energy Related Emissions after CCS[hydrogen if,energy pipelines and gas processing 352T353,VOC] : MostRecentRun</t>
  </si>
  <si>
    <t>Industrial Sector Energy Related Emissions after CCS[hydrogen if,energy pipelines and gas processing 352T353,CO] : MostRecentRun</t>
  </si>
  <si>
    <t>Industrial Sector Energy Related Emissions after CCS[hydrogen if,energy pipelines and gas processing 352T353,NOx] : MostRecentRun</t>
  </si>
  <si>
    <t>Industrial Sector Energy Related Emissions after CCS[hydrogen if,energy pipelines and gas processing 352T353,PM10] : MostRecentRun</t>
  </si>
  <si>
    <t>Industrial Sector Energy Related Emissions after CCS[hydrogen if,energy pipelines and gas processing 352T353,PM25] : MostRecentRun</t>
  </si>
  <si>
    <t>Industrial Sector Energy Related Emissions after CCS[hydrogen if,energy pipelines and gas processing 352T353,SOx] : MostRecentRun</t>
  </si>
  <si>
    <t>Industrial Sector Energy Related Emissions after CCS[hydrogen if,energy pipelines and gas processing 352T353,BC] : MostRecentRun</t>
  </si>
  <si>
    <t>Industrial Sector Energy Related Emissions after CCS[hydrogen if,energy pipelines and gas processing 352T353,OC] : MostRecentRun</t>
  </si>
  <si>
    <t>Industrial Sector Energy Related Emissions after CCS[hydrogen if,energy pipelines and gas processing 352T353,CH4] : MostRecentRun</t>
  </si>
  <si>
    <t>Industrial Sector Energy Related Emissions after CCS[hydrogen if,energy pipelines and gas processing 352T353,N2O] : MostRecentRun</t>
  </si>
  <si>
    <t>Industrial Sector Energy Related Emissions after CCS[hydrogen if,energy pipelines and gas processing 352T353,F gases] : MostRecentRun</t>
  </si>
  <si>
    <t>Industrial Sector Energy Related Emissions after CCS[hydrogen if,water and waste 36T39,CO2] : MostRecentRun</t>
  </si>
  <si>
    <t>Industrial Sector Energy Related Emissions after CCS[hydrogen if,water and waste 36T39,VOC] : MostRecentRun</t>
  </si>
  <si>
    <t>Industrial Sector Energy Related Emissions after CCS[hydrogen if,water and waste 36T39,CO] : MostRecentRun</t>
  </si>
  <si>
    <t>Industrial Sector Energy Related Emissions after CCS[hydrogen if,water and waste 36T39,NOx] : MostRecentRun</t>
  </si>
  <si>
    <t>Industrial Sector Energy Related Emissions after CCS[hydrogen if,water and waste 36T39,PM10] : MostRecentRun</t>
  </si>
  <si>
    <t>Industrial Sector Energy Related Emissions after CCS[hydrogen if,water and waste 36T39,PM25] : MostRecentRun</t>
  </si>
  <si>
    <t>Industrial Sector Energy Related Emissions after CCS[hydrogen if,water and waste 36T39,SOx] : MostRecentRun</t>
  </si>
  <si>
    <t>Industrial Sector Energy Related Emissions after CCS[hydrogen if,water and waste 36T39,BC] : MostRecentRun</t>
  </si>
  <si>
    <t>Industrial Sector Energy Related Emissions after CCS[hydrogen if,water and waste 36T39,OC] : MostRecentRun</t>
  </si>
  <si>
    <t>Industrial Sector Energy Related Emissions after CCS[hydrogen if,water and waste 36T39,CH4] : MostRecentRun</t>
  </si>
  <si>
    <t>Industrial Sector Energy Related Emissions after CCS[hydrogen if,water and waste 36T39,N2O] : MostRecentRun</t>
  </si>
  <si>
    <t>Industrial Sector Energy Related Emissions after CCS[hydrogen if,water and waste 36T39,F gases] : MostRecentRun</t>
  </si>
  <si>
    <t>Industrial Sector Energy Related Emissions after CCS[hydrogen if,construction 41T43,CO2] : MostRecentRun</t>
  </si>
  <si>
    <t>Industrial Sector Energy Related Emissions after CCS[hydrogen if,construction 41T43,VOC] : MostRecentRun</t>
  </si>
  <si>
    <t>Industrial Sector Energy Related Emissions after CCS[hydrogen if,construction 41T43,CO] : MostRecentRun</t>
  </si>
  <si>
    <t>Industrial Sector Energy Related Emissions after CCS[hydrogen if,construction 41T43,NOx] : MostRecentRun</t>
  </si>
  <si>
    <t>Industrial Sector Energy Related Emissions after CCS[hydrogen if,construction 41T43,PM10] : MostRecentRun</t>
  </si>
  <si>
    <t>Industrial Sector Energy Related Emissions after CCS[hydrogen if,construction 41T43,PM25] : MostRecentRun</t>
  </si>
  <si>
    <t>Industrial Sector Energy Related Emissions after CCS[hydrogen if,construction 41T43,SOx] : MostRecentRun</t>
  </si>
  <si>
    <t>Industrial Sector Energy Related Emissions after CCS[hydrogen if,construction 41T43,BC] : MostRecentRun</t>
  </si>
  <si>
    <t>Industrial Sector Energy Related Emissions after CCS[hydrogen if,construction 41T43,OC] : MostRecentRun</t>
  </si>
  <si>
    <t>Industrial Sector Energy Related Emissions after CCS[hydrogen if,construction 41T43,CH4] : MostRecentRun</t>
  </si>
  <si>
    <t>Industrial Sector Energy Related Emissions after CCS[hydrogen if,construction 41T43,N2O] : MostRecentRun</t>
  </si>
  <si>
    <t>Industrial Sector Energy Related Emissions after CCS[electricity if,agriculture and forestry 01T03,CO2] : MostRecentRun</t>
    <phoneticPr fontId="3" type="noConversion"/>
  </si>
  <si>
    <t>Industrial Sector Energy Related Emissions after CCS[hydrogen if,construction 41T43,F gases] : MostRecentRun</t>
    <phoneticPr fontId="3" type="noConversion"/>
  </si>
  <si>
    <t>Process Emissions after CCS[construction 41T43,CO2] : MostRecentRun</t>
    <phoneticPr fontId="3" type="noConversion"/>
  </si>
  <si>
    <r>
      <rPr>
        <b/>
        <sz val="11"/>
        <color theme="1"/>
        <rFont val="宋体"/>
        <family val="3"/>
        <charset val="134"/>
      </rPr>
      <t>部门</t>
    </r>
    <phoneticPr fontId="3" type="noConversion"/>
  </si>
  <si>
    <r>
      <rPr>
        <b/>
        <sz val="11"/>
        <color theme="1"/>
        <rFont val="宋体"/>
        <family val="3"/>
        <charset val="134"/>
      </rPr>
      <t>低碳路径</t>
    </r>
    <phoneticPr fontId="3" type="noConversion"/>
  </si>
  <si>
    <r>
      <rPr>
        <b/>
        <sz val="11"/>
        <color theme="1"/>
        <rFont val="宋体"/>
        <family val="3"/>
        <charset val="134"/>
      </rPr>
      <t>细分领域</t>
    </r>
    <phoneticPr fontId="3" type="noConversion"/>
  </si>
  <si>
    <r>
      <rPr>
        <b/>
        <sz val="11"/>
        <color theme="1"/>
        <rFont val="宋体"/>
        <family val="3"/>
        <charset val="134"/>
      </rPr>
      <t>参考数值</t>
    </r>
    <phoneticPr fontId="3" type="noConversion"/>
  </si>
  <si>
    <r>
      <rPr>
        <b/>
        <sz val="11"/>
        <color theme="1"/>
        <rFont val="宋体"/>
        <family val="3"/>
        <charset val="134"/>
      </rPr>
      <t>数据来源</t>
    </r>
    <phoneticPr fontId="3" type="noConversion"/>
  </si>
  <si>
    <r>
      <t>EPS</t>
    </r>
    <r>
      <rPr>
        <b/>
        <sz val="11"/>
        <color theme="1"/>
        <rFont val="宋体"/>
        <family val="3"/>
        <charset val="134"/>
      </rPr>
      <t>政策</t>
    </r>
    <phoneticPr fontId="3" type="noConversion"/>
  </si>
  <si>
    <r>
      <rPr>
        <b/>
        <sz val="11"/>
        <color theme="1"/>
        <rFont val="宋体"/>
        <family val="3"/>
        <charset val="134"/>
      </rPr>
      <t>政策输入</t>
    </r>
    <phoneticPr fontId="3" type="noConversion"/>
  </si>
  <si>
    <r>
      <rPr>
        <b/>
        <sz val="11"/>
        <color theme="1"/>
        <rFont val="宋体"/>
        <family val="3"/>
        <charset val="134"/>
      </rPr>
      <t>政策时间表</t>
    </r>
    <phoneticPr fontId="3" type="noConversion"/>
  </si>
  <si>
    <r>
      <rPr>
        <sz val="11"/>
        <color theme="1"/>
        <rFont val="宋体"/>
        <family val="3"/>
        <charset val="134"/>
      </rPr>
      <t>工业</t>
    </r>
    <phoneticPr fontId="3" type="noConversion"/>
  </si>
  <si>
    <r>
      <rPr>
        <sz val="11"/>
        <color theme="1"/>
        <rFont val="宋体"/>
        <family val="3"/>
        <charset val="134"/>
      </rPr>
      <t>电气化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family val="3"/>
        <charset val="134"/>
      </rPr>
      <t>氢能替代</t>
    </r>
    <phoneticPr fontId="3" type="noConversion"/>
  </si>
  <si>
    <r>
      <rPr>
        <sz val="11"/>
        <color theme="1"/>
        <rFont val="宋体"/>
        <family val="3"/>
        <charset val="134"/>
      </rPr>
      <t>钢铁</t>
    </r>
    <phoneticPr fontId="3" type="noConversion"/>
  </si>
  <si>
    <r>
      <rPr>
        <sz val="11"/>
        <color theme="1"/>
        <rFont val="宋体"/>
        <family val="3"/>
        <charset val="134"/>
      </rPr>
      <t>所有行业：</t>
    </r>
    <r>
      <rPr>
        <sz val="11"/>
        <color theme="1"/>
        <rFont val="Times New Roman"/>
        <family val="1"/>
      </rPr>
      <t>1</t>
    </r>
    <phoneticPr fontId="3" type="noConversion"/>
  </si>
  <si>
    <r>
      <rPr>
        <sz val="11"/>
        <color theme="1"/>
        <rFont val="宋体"/>
        <family val="3"/>
        <charset val="134"/>
      </rPr>
      <t>所有行业：（</t>
    </r>
    <r>
      <rPr>
        <sz val="11"/>
        <color theme="1"/>
        <rFont val="Times New Roman"/>
        <family val="1"/>
      </rPr>
      <t>2022,0</t>
    </r>
    <r>
      <rPr>
        <sz val="11"/>
        <color theme="1"/>
        <rFont val="宋体"/>
        <family val="3"/>
        <charset val="134"/>
      </rPr>
      <t>）（</t>
    </r>
    <r>
      <rPr>
        <sz val="11"/>
        <color theme="1"/>
        <rFont val="Times New Roman"/>
        <family val="1"/>
      </rPr>
      <t>2060,1</t>
    </r>
    <r>
      <rPr>
        <sz val="11"/>
        <color theme="1"/>
        <rFont val="宋体"/>
        <family val="3"/>
        <charset val="134"/>
      </rPr>
      <t>）</t>
    </r>
    <phoneticPr fontId="3" type="noConversion"/>
  </si>
  <si>
    <r>
      <rPr>
        <sz val="11"/>
        <color theme="1"/>
        <rFont val="宋体"/>
        <family val="3"/>
        <charset val="134"/>
      </rPr>
      <t>水泥</t>
    </r>
    <phoneticPr fontId="3" type="noConversion"/>
  </si>
  <si>
    <r>
      <t>iron and steel 241</t>
    </r>
    <r>
      <rPr>
        <sz val="11"/>
        <color rgb="FFFF0000"/>
        <rFont val="宋体"/>
        <family val="3"/>
        <charset val="134"/>
      </rPr>
      <t xml:space="preserve">：
</t>
    </r>
    <r>
      <rPr>
        <sz val="11"/>
        <color rgb="FFFF0000"/>
        <rFont val="Times New Roman"/>
        <family val="1"/>
      </rPr>
      <t>electricity</t>
    </r>
    <r>
      <rPr>
        <sz val="11"/>
        <color rgb="FFFF0000"/>
        <rFont val="宋体"/>
        <family val="3"/>
        <charset val="134"/>
      </rPr>
      <t>：</t>
    </r>
    <r>
      <rPr>
        <sz val="11"/>
        <color rgb="FFFF0000"/>
        <rFont val="Times New Roman"/>
        <family val="1"/>
      </rPr>
      <t>0.5</t>
    </r>
    <r>
      <rPr>
        <sz val="11"/>
        <color rgb="FFFF0000"/>
        <rFont val="宋体"/>
        <family val="3"/>
        <charset val="134"/>
      </rPr>
      <t xml:space="preserve">；
</t>
    </r>
    <r>
      <rPr>
        <sz val="11"/>
        <color rgb="FFFF0000"/>
        <rFont val="Times New Roman"/>
        <family val="1"/>
      </rPr>
      <t>hydrogen</t>
    </r>
    <r>
      <rPr>
        <sz val="11"/>
        <color rgb="FFFF0000"/>
        <rFont val="宋体"/>
        <family val="3"/>
        <charset val="134"/>
      </rPr>
      <t>：</t>
    </r>
    <r>
      <rPr>
        <sz val="11"/>
        <color rgb="FFFF0000"/>
        <rFont val="Times New Roman"/>
        <family val="1"/>
      </rPr>
      <t>0.2</t>
    </r>
    <phoneticPr fontId="3" type="noConversion"/>
  </si>
  <si>
    <r>
      <t>iron and steel 241</t>
    </r>
    <r>
      <rPr>
        <sz val="11"/>
        <color rgb="FFFF0000"/>
        <rFont val="宋体"/>
        <family val="3"/>
        <charset val="134"/>
      </rPr>
      <t xml:space="preserve">：
</t>
    </r>
    <r>
      <rPr>
        <sz val="11"/>
        <color rgb="FFFF0000"/>
        <rFont val="Times New Roman"/>
        <family val="1"/>
      </rPr>
      <t xml:space="preserve">electricity: (2022,0) (2025,0.1) (2030,0.3) (2060,1)
hydrogen: (2022,0) (2030,0.125) (2060,1) </t>
    </r>
    <phoneticPr fontId="3" type="noConversion"/>
  </si>
  <si>
    <r>
      <rPr>
        <sz val="11"/>
        <color theme="1"/>
        <rFont val="宋体"/>
        <family val="3"/>
        <charset val="134"/>
      </rPr>
      <t>石化</t>
    </r>
    <phoneticPr fontId="3" type="noConversion"/>
  </si>
  <si>
    <r>
      <t>1.2060</t>
    </r>
    <r>
      <rPr>
        <sz val="11"/>
        <color theme="1"/>
        <rFont val="宋体"/>
        <family val="3"/>
        <charset val="134"/>
      </rPr>
      <t>年石油化工电气化约</t>
    </r>
    <r>
      <rPr>
        <sz val="11"/>
        <color theme="1"/>
        <rFont val="Times New Roman"/>
        <family val="1"/>
      </rPr>
      <t>18%</t>
    </r>
    <r>
      <rPr>
        <sz val="11"/>
        <color theme="1"/>
        <rFont val="宋体"/>
        <family val="3"/>
        <charset val="134"/>
      </rPr>
      <t>，热力约</t>
    </r>
    <r>
      <rPr>
        <sz val="11"/>
        <color theme="1"/>
        <rFont val="Times New Roman"/>
        <family val="1"/>
      </rPr>
      <t>3%</t>
    </r>
    <r>
      <rPr>
        <sz val="11"/>
        <color theme="1"/>
        <rFont val="宋体"/>
        <family val="3"/>
        <charset val="134"/>
      </rPr>
      <t>，氢能约</t>
    </r>
    <r>
      <rPr>
        <sz val="11"/>
        <color theme="1"/>
        <rFont val="Times New Roman"/>
        <family val="1"/>
      </rPr>
      <t>20%</t>
    </r>
    <r>
      <rPr>
        <sz val="11"/>
        <color theme="1"/>
        <rFont val="宋体"/>
        <family val="3"/>
        <charset val="134"/>
      </rPr>
      <t>；煤炭</t>
    </r>
    <r>
      <rPr>
        <sz val="11"/>
        <color theme="1"/>
        <rFont val="Times New Roman"/>
        <family val="1"/>
      </rPr>
      <t>23%</t>
    </r>
    <r>
      <rPr>
        <sz val="11"/>
        <color theme="1"/>
        <rFont val="宋体"/>
        <family val="3"/>
        <charset val="134"/>
      </rPr>
      <t>，石油</t>
    </r>
    <r>
      <rPr>
        <sz val="11"/>
        <color theme="1"/>
        <rFont val="Times New Roman"/>
        <family val="1"/>
      </rPr>
      <t>28%</t>
    </r>
    <r>
      <rPr>
        <sz val="11"/>
        <color theme="1"/>
        <rFont val="宋体"/>
        <family val="3"/>
        <charset val="134"/>
      </rPr>
      <t>，天然气</t>
    </r>
    <r>
      <rPr>
        <sz val="11"/>
        <color theme="1"/>
        <rFont val="Times New Roman"/>
        <family val="1"/>
      </rPr>
      <t>8%</t>
    </r>
    <r>
      <rPr>
        <sz val="11"/>
        <color theme="1"/>
        <rFont val="宋体"/>
        <family val="3"/>
        <charset val="134"/>
      </rPr>
      <t xml:space="preserve">。
</t>
    </r>
    <r>
      <rPr>
        <sz val="11"/>
        <color theme="1"/>
        <rFont val="Times New Roman"/>
        <family val="1"/>
      </rPr>
      <t>2.BAU</t>
    </r>
    <r>
      <rPr>
        <sz val="11"/>
        <color theme="1"/>
        <rFont val="宋体"/>
        <family val="3"/>
        <charset val="134"/>
      </rPr>
      <t>情境下，</t>
    </r>
    <r>
      <rPr>
        <sz val="11"/>
        <color theme="1"/>
        <rFont val="Times New Roman"/>
        <family val="1"/>
      </rPr>
      <t>2060</t>
    </r>
    <r>
      <rPr>
        <sz val="11"/>
        <color theme="1"/>
        <rFont val="宋体"/>
        <family val="3"/>
        <charset val="134"/>
      </rPr>
      <t>年电气化</t>
    </r>
    <r>
      <rPr>
        <sz val="11"/>
        <color theme="1"/>
        <rFont val="Times New Roman"/>
        <family val="1"/>
      </rPr>
      <t>6.5%</t>
    </r>
    <r>
      <rPr>
        <sz val="11"/>
        <color theme="1"/>
        <rFont val="宋体"/>
        <family val="3"/>
        <charset val="134"/>
      </rPr>
      <t>，氢能</t>
    </r>
    <r>
      <rPr>
        <sz val="11"/>
        <color theme="1"/>
        <rFont val="Times New Roman"/>
        <family val="1"/>
      </rPr>
      <t>0%</t>
    </r>
    <r>
      <rPr>
        <sz val="11"/>
        <color theme="1"/>
        <rFont val="宋体"/>
        <family val="3"/>
        <charset val="134"/>
      </rPr>
      <t>。</t>
    </r>
    <phoneticPr fontId="3" type="noConversion"/>
  </si>
  <si>
    <r>
      <rPr>
        <sz val="11"/>
        <color theme="1"/>
        <rFont val="宋体"/>
        <family val="3"/>
        <charset val="134"/>
      </rPr>
      <t>能源基金会</t>
    </r>
    <r>
      <rPr>
        <sz val="11"/>
        <color theme="1"/>
        <rFont val="Times New Roman"/>
        <family val="1"/>
      </rPr>
      <t>.</t>
    </r>
    <r>
      <rPr>
        <sz val="11"/>
        <color theme="1"/>
        <rFont val="宋体"/>
        <family val="3"/>
        <charset val="134"/>
      </rPr>
      <t>《中国碳中和综合报告</t>
    </r>
    <r>
      <rPr>
        <sz val="11"/>
        <color theme="1"/>
        <rFont val="Times New Roman"/>
        <family val="1"/>
      </rPr>
      <t>2022</t>
    </r>
    <r>
      <rPr>
        <sz val="11"/>
        <color theme="1"/>
        <rFont val="宋体"/>
        <family val="3"/>
        <charset val="134"/>
      </rPr>
      <t>深度电气化助力碳中和》</t>
    </r>
    <phoneticPr fontId="3" type="noConversion"/>
  </si>
  <si>
    <r>
      <t>cement and other nonmetallic minerals 239:
electricity:0.1
hydrogen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0.1</t>
    </r>
    <phoneticPr fontId="3" type="noConversion"/>
  </si>
  <si>
    <r>
      <t>cement and other nonmetallic minerals 239:
electricity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(2022,0)(2040,0.1)(2050,0.5)(2060,1)
hydrogen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(2022,0)(2040,0.1)(2050,0.5)(2060,1)</t>
    </r>
    <phoneticPr fontId="3" type="noConversion"/>
  </si>
  <si>
    <r>
      <rPr>
        <sz val="11"/>
        <color theme="1"/>
        <rFont val="宋体"/>
        <family val="3"/>
        <charset val="134"/>
      </rPr>
      <t>其余行业</t>
    </r>
    <phoneticPr fontId="3" type="noConversion"/>
  </si>
  <si>
    <r>
      <t>2060</t>
    </r>
    <r>
      <rPr>
        <sz val="11"/>
        <color theme="1"/>
        <rFont val="宋体"/>
        <family val="3"/>
        <charset val="134"/>
      </rPr>
      <t>年低温热源电气化率</t>
    </r>
    <r>
      <rPr>
        <sz val="11"/>
        <color theme="1"/>
        <rFont val="Times New Roman"/>
        <family val="1"/>
      </rPr>
      <t>100%</t>
    </r>
    <r>
      <rPr>
        <sz val="11"/>
        <color theme="1"/>
        <rFont val="宋体"/>
        <family val="3"/>
        <charset val="134"/>
      </rPr>
      <t>。</t>
    </r>
    <phoneticPr fontId="3" type="noConversion"/>
  </si>
  <si>
    <r>
      <t>2022.</t>
    </r>
    <r>
      <rPr>
        <sz val="11"/>
        <color theme="1"/>
        <rFont val="宋体"/>
        <family val="3"/>
        <charset val="134"/>
      </rPr>
      <t>舒印彪</t>
    </r>
    <r>
      <rPr>
        <sz val="11"/>
        <color theme="1"/>
        <rFont val="Times New Roman"/>
        <family val="1"/>
      </rPr>
      <t>.</t>
    </r>
    <r>
      <rPr>
        <sz val="11"/>
        <color theme="1"/>
        <rFont val="宋体"/>
        <family val="3"/>
        <charset val="134"/>
      </rPr>
      <t>《碳中和目标下我国再电气化研究》</t>
    </r>
    <phoneticPr fontId="3" type="noConversion"/>
  </si>
  <si>
    <r>
      <t>refined petroleum and coke 19</t>
    </r>
    <r>
      <rPr>
        <sz val="11"/>
        <color theme="1"/>
        <rFont val="宋体"/>
        <family val="3"/>
        <charset val="134"/>
      </rPr>
      <t xml:space="preserve">：
</t>
    </r>
    <r>
      <rPr>
        <sz val="11"/>
        <color theme="1"/>
        <rFont val="Times New Roman"/>
        <family val="1"/>
      </rPr>
      <t>electricity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0.115
hydrogen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0.2</t>
    </r>
    <phoneticPr fontId="3" type="noConversion"/>
  </si>
  <si>
    <r>
      <t>cement and other nonmetallic minerals 239:
electricity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(2022,0)(2060,1)
hydrogen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(2022,0)(2060,1)</t>
    </r>
    <phoneticPr fontId="3" type="noConversion"/>
  </si>
  <si>
    <r>
      <rPr>
        <sz val="11"/>
        <color theme="1"/>
        <rFont val="宋体"/>
        <family val="3"/>
        <charset val="134"/>
      </rPr>
      <t>工业整体</t>
    </r>
    <phoneticPr fontId="3" type="noConversion"/>
  </si>
  <si>
    <r>
      <t>2060</t>
    </r>
    <r>
      <rPr>
        <sz val="11"/>
        <color theme="1"/>
        <rFont val="宋体"/>
        <family val="3"/>
        <charset val="134"/>
      </rPr>
      <t>年电气化率</t>
    </r>
    <r>
      <rPr>
        <sz val="11"/>
        <color theme="1"/>
        <rFont val="Times New Roman"/>
        <family val="1"/>
      </rPr>
      <t>60%</t>
    </r>
    <r>
      <rPr>
        <sz val="11"/>
        <color theme="1"/>
        <rFont val="宋体"/>
        <family val="3"/>
        <charset val="134"/>
      </rPr>
      <t>；氢能</t>
    </r>
    <r>
      <rPr>
        <sz val="11"/>
        <color theme="1"/>
        <rFont val="Times New Roman"/>
        <family val="1"/>
      </rPr>
      <t>10%</t>
    </r>
    <r>
      <rPr>
        <sz val="11"/>
        <color theme="1"/>
        <rFont val="宋体"/>
        <family val="3"/>
        <charset val="134"/>
      </rPr>
      <t xml:space="preserve">。
</t>
    </r>
    <r>
      <rPr>
        <sz val="11"/>
        <color theme="1"/>
        <rFont val="Times New Roman"/>
        <family val="1"/>
      </rPr>
      <t>BAU</t>
    </r>
    <r>
      <rPr>
        <sz val="11"/>
        <color theme="1"/>
        <rFont val="宋体"/>
        <family val="3"/>
        <charset val="134"/>
      </rPr>
      <t>情境下</t>
    </r>
    <r>
      <rPr>
        <sz val="11"/>
        <color theme="1"/>
        <rFont val="Times New Roman"/>
        <family val="1"/>
      </rPr>
      <t>2060</t>
    </r>
    <r>
      <rPr>
        <sz val="11"/>
        <color theme="1"/>
        <rFont val="宋体"/>
        <family val="3"/>
        <charset val="134"/>
      </rPr>
      <t>年电气化率</t>
    </r>
    <r>
      <rPr>
        <sz val="11"/>
        <color theme="1"/>
        <rFont val="Times New Roman"/>
        <family val="1"/>
      </rPr>
      <t>33%</t>
    </r>
    <r>
      <rPr>
        <sz val="11"/>
        <color theme="1"/>
        <rFont val="宋体"/>
        <family val="3"/>
        <charset val="134"/>
      </rPr>
      <t>，氢能</t>
    </r>
    <r>
      <rPr>
        <sz val="11"/>
        <color theme="1"/>
        <rFont val="Times New Roman"/>
        <family val="1"/>
      </rPr>
      <t>0%</t>
    </r>
    <r>
      <rPr>
        <sz val="11"/>
        <color theme="1"/>
        <rFont val="宋体"/>
        <family val="3"/>
        <charset val="134"/>
      </rPr>
      <t>。</t>
    </r>
    <phoneticPr fontId="3" type="noConversion"/>
  </si>
  <si>
    <r>
      <t>2022.</t>
    </r>
    <r>
      <rPr>
        <sz val="11"/>
        <color theme="1"/>
        <rFont val="宋体"/>
        <family val="3"/>
        <charset val="134"/>
      </rPr>
      <t>能源基金会</t>
    </r>
    <r>
      <rPr>
        <sz val="11"/>
        <color theme="1"/>
        <rFont val="Times New Roman"/>
        <family val="1"/>
      </rPr>
      <t>.</t>
    </r>
    <r>
      <rPr>
        <sz val="11"/>
        <color theme="1"/>
        <rFont val="宋体"/>
        <family val="3"/>
        <charset val="134"/>
      </rPr>
      <t>《中国碳中和综合报告</t>
    </r>
    <r>
      <rPr>
        <sz val="11"/>
        <color theme="1"/>
        <rFont val="Times New Roman"/>
        <family val="1"/>
      </rPr>
      <t>2022</t>
    </r>
    <r>
      <rPr>
        <sz val="11"/>
        <color theme="1"/>
        <rFont val="宋体"/>
        <family val="3"/>
        <charset val="134"/>
      </rPr>
      <t>之电气化专题报告》</t>
    </r>
    <phoneticPr fontId="3" type="noConversion"/>
  </si>
  <si>
    <r>
      <rPr>
        <sz val="11"/>
        <color theme="1"/>
        <rFont val="宋体"/>
        <family val="3"/>
        <charset val="134"/>
      </rPr>
      <t xml:space="preserve">其余行业：
</t>
    </r>
    <r>
      <rPr>
        <sz val="11"/>
        <color theme="1"/>
        <rFont val="Times New Roman"/>
        <family val="1"/>
      </rPr>
      <t>electricity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0.55
hydrogen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0.4</t>
    </r>
    <phoneticPr fontId="3" type="noConversion"/>
  </si>
  <si>
    <r>
      <rPr>
        <sz val="11"/>
        <color theme="1"/>
        <rFont val="宋体"/>
        <family val="3"/>
        <charset val="134"/>
      </rPr>
      <t xml:space="preserve">其余行业：
</t>
    </r>
    <r>
      <rPr>
        <sz val="11"/>
        <color theme="1"/>
        <rFont val="Times New Roman"/>
        <family val="1"/>
      </rPr>
      <t>electricity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(2022,0)(2060,1)
hydrogen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(2022,0)(2060,1)</t>
    </r>
    <phoneticPr fontId="3" type="noConversion"/>
  </si>
  <si>
    <r>
      <rPr>
        <sz val="11"/>
        <color theme="1"/>
        <rFont val="宋体"/>
        <family val="3"/>
        <charset val="134"/>
      </rPr>
      <t>淘汰落后产能</t>
    </r>
    <phoneticPr fontId="3" type="noConversion"/>
  </si>
  <si>
    <r>
      <t>2027</t>
    </r>
    <r>
      <rPr>
        <sz val="11"/>
        <color theme="1"/>
        <rFont val="宋体"/>
        <family val="3"/>
        <charset val="134"/>
      </rPr>
      <t>年钢铁行业可节约</t>
    </r>
    <r>
      <rPr>
        <sz val="11"/>
        <color theme="1"/>
        <rFont val="Times New Roman"/>
        <family val="1"/>
      </rPr>
      <t>977</t>
    </r>
    <r>
      <rPr>
        <sz val="11"/>
        <color theme="1"/>
        <rFont val="宋体"/>
        <family val="3"/>
        <charset val="134"/>
      </rPr>
      <t>万吨标煤；</t>
    </r>
    <r>
      <rPr>
        <sz val="11"/>
        <color theme="1"/>
        <rFont val="Times New Roman"/>
        <family val="1"/>
      </rPr>
      <t>2060</t>
    </r>
    <r>
      <rPr>
        <sz val="11"/>
        <color theme="1"/>
        <rFont val="宋体"/>
        <family val="3"/>
        <charset val="134"/>
      </rPr>
      <t>年可节约</t>
    </r>
    <r>
      <rPr>
        <sz val="11"/>
        <color theme="1"/>
        <rFont val="Times New Roman"/>
        <family val="1"/>
      </rPr>
      <t>12123</t>
    </r>
    <r>
      <rPr>
        <sz val="11"/>
        <color theme="1"/>
        <rFont val="宋体"/>
        <family val="3"/>
        <charset val="134"/>
      </rPr>
      <t>万吨标煤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各项技术推广</t>
    </r>
    <r>
      <rPr>
        <sz val="11"/>
        <color theme="1"/>
        <rFont val="Times New Roman"/>
        <family val="1"/>
      </rPr>
      <t>100%</t>
    </r>
    <r>
      <rPr>
        <sz val="11"/>
        <color theme="1"/>
        <rFont val="宋体"/>
        <family val="3"/>
        <charset val="134"/>
      </rPr>
      <t>）。</t>
    </r>
    <phoneticPr fontId="3" type="noConversion"/>
  </si>
  <si>
    <r>
      <t>2020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2021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2022</t>
    </r>
    <r>
      <rPr>
        <sz val="11"/>
        <color theme="1"/>
        <rFont val="宋体"/>
        <family val="3"/>
        <charset val="134"/>
      </rPr>
      <t>年工业节能技术装备推荐目录</t>
    </r>
    <phoneticPr fontId="3" type="noConversion"/>
  </si>
  <si>
    <r>
      <rPr>
        <sz val="11"/>
        <color rgb="FFFF0000"/>
        <rFont val="宋体"/>
        <family val="3"/>
        <charset val="134"/>
      </rPr>
      <t xml:space="preserve">所有行业共用一个时间表。
</t>
    </r>
    <r>
      <rPr>
        <sz val="11"/>
        <color rgb="FFFF0000"/>
        <rFont val="Times New Roman"/>
        <family val="1"/>
      </rPr>
      <t>(2027,0.06427),(2060,1)</t>
    </r>
    <phoneticPr fontId="3" type="noConversion"/>
  </si>
  <si>
    <r>
      <rPr>
        <sz val="11"/>
        <color theme="1"/>
        <rFont val="宋体"/>
        <family val="3"/>
        <charset val="134"/>
      </rPr>
      <t>其他行业</t>
    </r>
    <phoneticPr fontId="3" type="noConversion"/>
  </si>
  <si>
    <r>
      <t>2027</t>
    </r>
    <r>
      <rPr>
        <sz val="11"/>
        <color theme="1"/>
        <rFont val="宋体"/>
        <family val="3"/>
        <charset val="134"/>
      </rPr>
      <t>年其余行业共可节约</t>
    </r>
    <r>
      <rPr>
        <sz val="11"/>
        <color theme="1"/>
        <rFont val="Times New Roman"/>
        <family val="1"/>
      </rPr>
      <t>3379</t>
    </r>
    <r>
      <rPr>
        <sz val="11"/>
        <color theme="1"/>
        <rFont val="宋体"/>
        <family val="3"/>
        <charset val="134"/>
      </rPr>
      <t>万吨标煤；</t>
    </r>
    <r>
      <rPr>
        <sz val="11"/>
        <color theme="1"/>
        <rFont val="Times New Roman"/>
        <family val="1"/>
      </rPr>
      <t>2060</t>
    </r>
    <r>
      <rPr>
        <sz val="11"/>
        <color theme="1"/>
        <rFont val="宋体"/>
        <family val="3"/>
        <charset val="134"/>
      </rPr>
      <t>年共节约</t>
    </r>
    <r>
      <rPr>
        <sz val="11"/>
        <color theme="1"/>
        <rFont val="Times New Roman"/>
        <family val="1"/>
      </rPr>
      <t>34728</t>
    </r>
    <r>
      <rPr>
        <sz val="11"/>
        <color theme="1"/>
        <rFont val="宋体"/>
        <family val="3"/>
        <charset val="134"/>
      </rPr>
      <t>万吨标煤（假设各项技术</t>
    </r>
    <r>
      <rPr>
        <sz val="11"/>
        <color theme="1"/>
        <rFont val="Times New Roman"/>
        <family val="1"/>
      </rPr>
      <t>100%</t>
    </r>
    <r>
      <rPr>
        <sz val="11"/>
        <color theme="1"/>
        <rFont val="宋体"/>
        <family val="3"/>
        <charset val="134"/>
      </rPr>
      <t>推广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。</t>
    </r>
    <phoneticPr fontId="3" type="noConversion"/>
  </si>
  <si>
    <r>
      <rPr>
        <sz val="11"/>
        <color theme="1"/>
        <rFont val="宋体"/>
        <family val="3"/>
        <charset val="134"/>
      </rPr>
      <t>系统节能</t>
    </r>
    <phoneticPr fontId="3" type="noConversion"/>
  </si>
  <si>
    <r>
      <t>2027</t>
    </r>
    <r>
      <rPr>
        <sz val="11"/>
        <color theme="1"/>
        <rFont val="宋体"/>
        <family val="3"/>
        <charset val="134"/>
      </rPr>
      <t>年钢铁行业可节约</t>
    </r>
    <r>
      <rPr>
        <sz val="11"/>
        <color theme="1"/>
        <rFont val="Times New Roman"/>
        <family val="1"/>
      </rPr>
      <t>110</t>
    </r>
    <r>
      <rPr>
        <sz val="11"/>
        <color theme="1"/>
        <rFont val="宋体"/>
        <family val="3"/>
        <charset val="134"/>
      </rPr>
      <t>万吨标煤；</t>
    </r>
    <r>
      <rPr>
        <sz val="11"/>
        <color theme="1"/>
        <rFont val="Times New Roman"/>
        <family val="1"/>
      </rPr>
      <t>2060</t>
    </r>
    <r>
      <rPr>
        <sz val="11"/>
        <color theme="1"/>
        <rFont val="宋体"/>
        <family val="3"/>
        <charset val="134"/>
      </rPr>
      <t>年可节约</t>
    </r>
    <r>
      <rPr>
        <sz val="11"/>
        <color theme="1"/>
        <rFont val="Times New Roman"/>
        <family val="1"/>
      </rPr>
      <t>703</t>
    </r>
    <r>
      <rPr>
        <sz val="11"/>
        <color theme="1"/>
        <rFont val="宋体"/>
        <family val="3"/>
        <charset val="134"/>
      </rPr>
      <t>万吨标煤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各项技术推广</t>
    </r>
    <r>
      <rPr>
        <sz val="11"/>
        <color theme="1"/>
        <rFont val="Times New Roman"/>
        <family val="1"/>
      </rPr>
      <t>100%</t>
    </r>
    <r>
      <rPr>
        <sz val="11"/>
        <color theme="1"/>
        <rFont val="宋体"/>
        <family val="3"/>
        <charset val="134"/>
      </rPr>
      <t>）。</t>
    </r>
    <phoneticPr fontId="3" type="noConversion"/>
  </si>
  <si>
    <r>
      <rPr>
        <sz val="11"/>
        <color rgb="FFFF0000"/>
        <rFont val="宋体"/>
        <family val="3"/>
        <charset val="134"/>
      </rPr>
      <t xml:space="preserve">所有行业共用一个时间表。
</t>
    </r>
    <r>
      <rPr>
        <sz val="11"/>
        <color rgb="FFFF0000"/>
        <rFont val="Times New Roman"/>
        <family val="1"/>
      </rPr>
      <t>(2027,0.0888),(2060,1)</t>
    </r>
    <phoneticPr fontId="3" type="noConversion"/>
  </si>
  <si>
    <r>
      <t>2027</t>
    </r>
    <r>
      <rPr>
        <sz val="11"/>
        <color theme="1"/>
        <rFont val="宋体"/>
        <family val="3"/>
        <charset val="134"/>
      </rPr>
      <t>年其余行业共可节约</t>
    </r>
    <r>
      <rPr>
        <sz val="11"/>
        <color theme="1"/>
        <rFont val="Times New Roman"/>
        <family val="1"/>
      </rPr>
      <t>291</t>
    </r>
    <r>
      <rPr>
        <sz val="11"/>
        <color theme="1"/>
        <rFont val="宋体"/>
        <family val="3"/>
        <charset val="134"/>
      </rPr>
      <t>万吨标煤；</t>
    </r>
    <r>
      <rPr>
        <sz val="11"/>
        <color theme="1"/>
        <rFont val="Times New Roman"/>
        <family val="1"/>
      </rPr>
      <t>2060</t>
    </r>
    <r>
      <rPr>
        <sz val="11"/>
        <color theme="1"/>
        <rFont val="宋体"/>
        <family val="3"/>
        <charset val="134"/>
      </rPr>
      <t>年共节约</t>
    </r>
    <r>
      <rPr>
        <sz val="11"/>
        <color theme="1"/>
        <rFont val="Times New Roman"/>
        <family val="1"/>
      </rPr>
      <t>2425</t>
    </r>
    <r>
      <rPr>
        <sz val="11"/>
        <color theme="1"/>
        <rFont val="宋体"/>
        <family val="3"/>
        <charset val="134"/>
      </rPr>
      <t>万吨标煤（假设各项技术</t>
    </r>
    <r>
      <rPr>
        <sz val="11"/>
        <color theme="1"/>
        <rFont val="Times New Roman"/>
        <family val="1"/>
      </rPr>
      <t>100%</t>
    </r>
    <r>
      <rPr>
        <sz val="11"/>
        <color theme="1"/>
        <rFont val="宋体"/>
        <family val="3"/>
        <charset val="134"/>
      </rPr>
      <t>推广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。</t>
    </r>
    <phoneticPr fontId="3" type="noConversion"/>
  </si>
  <si>
    <r>
      <rPr>
        <sz val="11"/>
        <color theme="1"/>
        <rFont val="宋体"/>
        <family val="3"/>
        <charset val="134"/>
      </rPr>
      <t>余热余压余能利用</t>
    </r>
    <phoneticPr fontId="3" type="noConversion"/>
  </si>
  <si>
    <r>
      <t>2027</t>
    </r>
    <r>
      <rPr>
        <sz val="11"/>
        <color theme="1"/>
        <rFont val="宋体"/>
        <family val="3"/>
        <charset val="134"/>
      </rPr>
      <t>年钢铁行业可节约</t>
    </r>
    <r>
      <rPr>
        <sz val="11"/>
        <color theme="1"/>
        <rFont val="Times New Roman"/>
        <family val="1"/>
      </rPr>
      <t>334</t>
    </r>
    <r>
      <rPr>
        <sz val="11"/>
        <color theme="1"/>
        <rFont val="宋体"/>
        <family val="3"/>
        <charset val="134"/>
      </rPr>
      <t>万吨标煤；</t>
    </r>
    <r>
      <rPr>
        <sz val="11"/>
        <color theme="1"/>
        <rFont val="Times New Roman"/>
        <family val="1"/>
      </rPr>
      <t>2060</t>
    </r>
    <r>
      <rPr>
        <sz val="11"/>
        <color theme="1"/>
        <rFont val="宋体"/>
        <family val="3"/>
        <charset val="134"/>
      </rPr>
      <t>年可节约</t>
    </r>
    <r>
      <rPr>
        <sz val="11"/>
        <color theme="1"/>
        <rFont val="Times New Roman"/>
        <family val="1"/>
      </rPr>
      <t>7009</t>
    </r>
    <r>
      <rPr>
        <sz val="11"/>
        <color theme="1"/>
        <rFont val="宋体"/>
        <family val="3"/>
        <charset val="134"/>
      </rPr>
      <t>万吨标煤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各项技术推广</t>
    </r>
    <r>
      <rPr>
        <sz val="11"/>
        <color theme="1"/>
        <rFont val="Times New Roman"/>
        <family val="1"/>
      </rPr>
      <t>100%</t>
    </r>
    <r>
      <rPr>
        <sz val="11"/>
        <color theme="1"/>
        <rFont val="宋体"/>
        <family val="3"/>
        <charset val="134"/>
      </rPr>
      <t>）。</t>
    </r>
    <phoneticPr fontId="3" type="noConversion"/>
  </si>
  <si>
    <r>
      <rPr>
        <sz val="11"/>
        <color rgb="FFFF0000"/>
        <rFont val="宋体"/>
        <family val="3"/>
        <charset val="134"/>
      </rPr>
      <t xml:space="preserve">所有行业共用一个时间表。
</t>
    </r>
    <r>
      <rPr>
        <sz val="11"/>
        <color rgb="FFFF0000"/>
        <rFont val="Times New Roman"/>
        <family val="1"/>
      </rPr>
      <t>(2027,0.0372),(2060,1)</t>
    </r>
    <phoneticPr fontId="3" type="noConversion"/>
  </si>
  <si>
    <r>
      <t>2027</t>
    </r>
    <r>
      <rPr>
        <sz val="11"/>
        <color theme="1"/>
        <rFont val="宋体"/>
        <family val="3"/>
        <charset val="134"/>
      </rPr>
      <t>年其余行业共可节约</t>
    </r>
    <r>
      <rPr>
        <sz val="11"/>
        <color theme="1"/>
        <rFont val="Times New Roman"/>
        <family val="1"/>
      </rPr>
      <t>357</t>
    </r>
    <r>
      <rPr>
        <sz val="11"/>
        <color theme="1"/>
        <rFont val="宋体"/>
        <family val="3"/>
        <charset val="134"/>
      </rPr>
      <t>万吨标煤；</t>
    </r>
    <r>
      <rPr>
        <sz val="11"/>
        <color theme="1"/>
        <rFont val="Times New Roman"/>
        <family val="1"/>
      </rPr>
      <t>2060</t>
    </r>
    <r>
      <rPr>
        <sz val="11"/>
        <color theme="1"/>
        <rFont val="宋体"/>
        <family val="3"/>
        <charset val="134"/>
      </rPr>
      <t>年共节约</t>
    </r>
    <r>
      <rPr>
        <sz val="11"/>
        <color theme="1"/>
        <rFont val="Times New Roman"/>
        <family val="1"/>
      </rPr>
      <t>5846</t>
    </r>
    <r>
      <rPr>
        <sz val="11"/>
        <color theme="1"/>
        <rFont val="宋体"/>
        <family val="3"/>
        <charset val="134"/>
      </rPr>
      <t>万吨标煤（假设各项技术</t>
    </r>
    <r>
      <rPr>
        <sz val="11"/>
        <color theme="1"/>
        <rFont val="Times New Roman"/>
        <family val="1"/>
      </rPr>
      <t>100%</t>
    </r>
    <r>
      <rPr>
        <sz val="11"/>
        <color theme="1"/>
        <rFont val="宋体"/>
        <family val="3"/>
        <charset val="134"/>
      </rPr>
      <t>推广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。</t>
    </r>
    <phoneticPr fontId="3" type="noConversion"/>
  </si>
  <si>
    <r>
      <rPr>
        <sz val="11"/>
        <color theme="1"/>
        <rFont val="宋体"/>
        <family val="3"/>
        <charset val="134"/>
      </rPr>
      <t>设备效率标准提升</t>
    </r>
    <phoneticPr fontId="3" type="noConversion"/>
  </si>
  <si>
    <r>
      <t>2027</t>
    </r>
    <r>
      <rPr>
        <sz val="11"/>
        <color theme="1"/>
        <rFont val="宋体"/>
        <family val="3"/>
        <charset val="134"/>
      </rPr>
      <t>年钢铁行业可节约</t>
    </r>
    <r>
      <rPr>
        <sz val="11"/>
        <color theme="1"/>
        <rFont val="Times New Roman"/>
        <family val="1"/>
      </rPr>
      <t>231</t>
    </r>
    <r>
      <rPr>
        <sz val="11"/>
        <color theme="1"/>
        <rFont val="宋体"/>
        <family val="3"/>
        <charset val="134"/>
      </rPr>
      <t>万吨标煤；</t>
    </r>
    <r>
      <rPr>
        <sz val="11"/>
        <color theme="1"/>
        <rFont val="Times New Roman"/>
        <family val="1"/>
      </rPr>
      <t>2060</t>
    </r>
    <r>
      <rPr>
        <sz val="11"/>
        <color theme="1"/>
        <rFont val="宋体"/>
        <family val="3"/>
        <charset val="134"/>
      </rPr>
      <t>年可节约</t>
    </r>
    <r>
      <rPr>
        <sz val="11"/>
        <color theme="1"/>
        <rFont val="Times New Roman"/>
        <family val="1"/>
      </rPr>
      <t>1760</t>
    </r>
    <r>
      <rPr>
        <sz val="11"/>
        <color theme="1"/>
        <rFont val="宋体"/>
        <family val="3"/>
        <charset val="134"/>
      </rPr>
      <t>万吨标煤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各项技术推广</t>
    </r>
    <r>
      <rPr>
        <sz val="11"/>
        <color theme="1"/>
        <rFont val="Times New Roman"/>
        <family val="1"/>
      </rPr>
      <t>100%</t>
    </r>
    <r>
      <rPr>
        <sz val="11"/>
        <color theme="1"/>
        <rFont val="宋体"/>
        <family val="3"/>
        <charset val="134"/>
      </rPr>
      <t>）。</t>
    </r>
    <phoneticPr fontId="3" type="noConversion"/>
  </si>
  <si>
    <r>
      <rPr>
        <sz val="11"/>
        <color rgb="FFFF0000"/>
        <rFont val="宋体"/>
        <family val="3"/>
        <charset val="134"/>
      </rPr>
      <t>各个行业单独输入。
具体值见</t>
    </r>
    <r>
      <rPr>
        <sz val="11"/>
        <color rgb="FFFF0000"/>
        <rFont val="Times New Roman"/>
        <family val="1"/>
      </rPr>
      <t>PPRiFUfERoIF excel</t>
    </r>
    <r>
      <rPr>
        <sz val="11"/>
        <color rgb="FFFF0000"/>
        <rFont val="宋体"/>
        <family val="3"/>
        <charset val="134"/>
      </rPr>
      <t>文件。</t>
    </r>
    <phoneticPr fontId="3" type="noConversion"/>
  </si>
  <si>
    <r>
      <rPr>
        <sz val="11"/>
        <color rgb="FFFF0000"/>
        <rFont val="宋体"/>
        <family val="3"/>
        <charset val="134"/>
      </rPr>
      <t>各个行业有不同的政策时间表。
具体值见</t>
    </r>
    <r>
      <rPr>
        <sz val="11"/>
        <color rgb="FFFF0000"/>
        <rFont val="Times New Roman"/>
        <family val="1"/>
      </rPr>
      <t>PPRiFUfERoIF excel</t>
    </r>
    <r>
      <rPr>
        <sz val="11"/>
        <color rgb="FFFF0000"/>
        <rFont val="宋体"/>
        <family val="3"/>
        <charset val="134"/>
      </rPr>
      <t>文件。</t>
    </r>
    <phoneticPr fontId="3" type="noConversion"/>
  </si>
  <si>
    <r>
      <t>2027</t>
    </r>
    <r>
      <rPr>
        <sz val="11"/>
        <color theme="1"/>
        <rFont val="宋体"/>
        <family val="3"/>
        <charset val="134"/>
      </rPr>
      <t>年其余行业共可节约</t>
    </r>
    <r>
      <rPr>
        <sz val="11"/>
        <color theme="1"/>
        <rFont val="Times New Roman"/>
        <family val="1"/>
      </rPr>
      <t>918</t>
    </r>
    <r>
      <rPr>
        <sz val="11"/>
        <color theme="1"/>
        <rFont val="宋体"/>
        <family val="3"/>
        <charset val="134"/>
      </rPr>
      <t>万吨标煤；</t>
    </r>
    <r>
      <rPr>
        <sz val="11"/>
        <color theme="1"/>
        <rFont val="Times New Roman"/>
        <family val="1"/>
      </rPr>
      <t>2060</t>
    </r>
    <r>
      <rPr>
        <sz val="11"/>
        <color theme="1"/>
        <rFont val="宋体"/>
        <family val="3"/>
        <charset val="134"/>
      </rPr>
      <t>年共节约</t>
    </r>
    <r>
      <rPr>
        <sz val="11"/>
        <color theme="1"/>
        <rFont val="Times New Roman"/>
        <family val="1"/>
      </rPr>
      <t>6535</t>
    </r>
    <r>
      <rPr>
        <sz val="11"/>
        <color theme="1"/>
        <rFont val="宋体"/>
        <family val="3"/>
        <charset val="134"/>
      </rPr>
      <t>万吨标煤（假设各项技术</t>
    </r>
    <r>
      <rPr>
        <sz val="11"/>
        <color theme="1"/>
        <rFont val="Times New Roman"/>
        <family val="1"/>
      </rPr>
      <t>100%</t>
    </r>
    <r>
      <rPr>
        <sz val="11"/>
        <color theme="1"/>
        <rFont val="宋体"/>
        <family val="3"/>
        <charset val="134"/>
      </rPr>
      <t>推广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3"/>
        <charset val="134"/>
      </rPr>
      <t>。</t>
    </r>
    <phoneticPr fontId="3" type="noConversion"/>
  </si>
  <si>
    <r>
      <rPr>
        <sz val="11"/>
        <color theme="1"/>
        <rFont val="宋体"/>
        <family val="3"/>
        <charset val="134"/>
      </rPr>
      <t>需求减少</t>
    </r>
    <phoneticPr fontId="3" type="noConversion"/>
  </si>
  <si>
    <r>
      <t>2025</t>
    </r>
    <r>
      <rPr>
        <sz val="11"/>
        <color theme="1"/>
        <rFont val="宋体"/>
        <family val="3"/>
        <charset val="134"/>
      </rPr>
      <t>年钢铁产量</t>
    </r>
    <r>
      <rPr>
        <sz val="11"/>
        <color theme="1"/>
        <rFont val="Times New Roman"/>
        <family val="1"/>
      </rPr>
      <t>11-12</t>
    </r>
    <r>
      <rPr>
        <sz val="11"/>
        <color theme="1"/>
        <rFont val="宋体"/>
        <family val="3"/>
        <charset val="134"/>
      </rPr>
      <t>亿吨</t>
    </r>
    <r>
      <rPr>
        <sz val="11"/>
        <color theme="1"/>
        <rFont val="Times New Roman"/>
        <family val="1"/>
      </rPr>
      <t>(11.5)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2030</t>
    </r>
    <r>
      <rPr>
        <sz val="11"/>
        <color theme="1"/>
        <rFont val="宋体"/>
        <family val="3"/>
        <charset val="134"/>
      </rPr>
      <t>年钢铁产量</t>
    </r>
    <r>
      <rPr>
        <sz val="11"/>
        <color theme="1"/>
        <rFont val="Times New Roman"/>
        <family val="1"/>
      </rPr>
      <t>10-12</t>
    </r>
    <r>
      <rPr>
        <sz val="11"/>
        <color theme="1"/>
        <rFont val="宋体"/>
        <family val="3"/>
        <charset val="134"/>
      </rPr>
      <t>亿吨</t>
    </r>
    <r>
      <rPr>
        <sz val="11"/>
        <color theme="1"/>
        <rFont val="Times New Roman"/>
        <family val="1"/>
      </rPr>
      <t>(11)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2060</t>
    </r>
    <r>
      <rPr>
        <sz val="11"/>
        <color theme="1"/>
        <rFont val="宋体"/>
        <family val="3"/>
        <charset val="134"/>
      </rPr>
      <t>年钢铁产量</t>
    </r>
    <r>
      <rPr>
        <sz val="11"/>
        <color theme="1"/>
        <rFont val="Times New Roman"/>
        <family val="1"/>
      </rPr>
      <t>8-10</t>
    </r>
    <r>
      <rPr>
        <sz val="11"/>
        <color theme="1"/>
        <rFont val="宋体"/>
        <family val="3"/>
        <charset val="134"/>
      </rPr>
      <t>亿吨</t>
    </r>
    <r>
      <rPr>
        <sz val="11"/>
        <color theme="1"/>
        <rFont val="Times New Roman"/>
        <family val="1"/>
      </rPr>
      <t>(8.5)</t>
    </r>
    <r>
      <rPr>
        <sz val="11"/>
        <color theme="1"/>
        <rFont val="宋体"/>
        <family val="3"/>
        <charset val="134"/>
      </rPr>
      <t xml:space="preserve">。
</t>
    </r>
    <r>
      <rPr>
        <sz val="11"/>
        <color theme="1"/>
        <rFont val="Times New Roman"/>
        <family val="1"/>
      </rPr>
      <t>BAU</t>
    </r>
    <r>
      <rPr>
        <sz val="11"/>
        <color theme="1"/>
        <rFont val="宋体"/>
        <family val="3"/>
        <charset val="134"/>
      </rPr>
      <t>情境下</t>
    </r>
    <r>
      <rPr>
        <sz val="11"/>
        <color theme="1"/>
        <rFont val="Times New Roman"/>
        <family val="1"/>
      </rPr>
      <t>2025</t>
    </r>
    <r>
      <rPr>
        <sz val="11"/>
        <color theme="1"/>
        <rFont val="宋体"/>
        <family val="3"/>
        <charset val="134"/>
      </rPr>
      <t>年</t>
    </r>
    <r>
      <rPr>
        <sz val="11"/>
        <color theme="1"/>
        <rFont val="Times New Roman"/>
        <family val="1"/>
      </rPr>
      <t>12.5</t>
    </r>
    <r>
      <rPr>
        <sz val="11"/>
        <color theme="1"/>
        <rFont val="宋体"/>
        <family val="3"/>
        <charset val="134"/>
      </rPr>
      <t>亿吨，</t>
    </r>
    <r>
      <rPr>
        <sz val="11"/>
        <color theme="1"/>
        <rFont val="Times New Roman"/>
        <family val="1"/>
      </rPr>
      <t>2030</t>
    </r>
    <r>
      <rPr>
        <sz val="11"/>
        <color theme="1"/>
        <rFont val="宋体"/>
        <family val="3"/>
        <charset val="134"/>
      </rPr>
      <t>年</t>
    </r>
    <r>
      <rPr>
        <sz val="11"/>
        <color theme="1"/>
        <rFont val="Times New Roman"/>
        <family val="1"/>
      </rPr>
      <t>13.5</t>
    </r>
    <r>
      <rPr>
        <sz val="11"/>
        <color theme="1"/>
        <rFont val="宋体"/>
        <family val="3"/>
        <charset val="134"/>
      </rPr>
      <t>亿吨，</t>
    </r>
    <r>
      <rPr>
        <sz val="11"/>
        <color theme="1"/>
        <rFont val="Times New Roman"/>
        <family val="1"/>
      </rPr>
      <t>2060</t>
    </r>
    <r>
      <rPr>
        <sz val="11"/>
        <color theme="1"/>
        <rFont val="宋体"/>
        <family val="3"/>
        <charset val="134"/>
      </rPr>
      <t>年</t>
    </r>
    <r>
      <rPr>
        <sz val="11"/>
        <color theme="1"/>
        <rFont val="Times New Roman"/>
        <family val="1"/>
      </rPr>
      <t>9.2</t>
    </r>
    <r>
      <rPr>
        <sz val="11"/>
        <color theme="1"/>
        <rFont val="宋体"/>
        <family val="3"/>
        <charset val="134"/>
      </rPr>
      <t>亿吨。</t>
    </r>
    <phoneticPr fontId="3" type="noConversion"/>
  </si>
  <si>
    <r>
      <t>iron and steel 241</t>
    </r>
    <r>
      <rPr>
        <sz val="11"/>
        <color theme="1"/>
        <rFont val="宋体"/>
        <family val="3"/>
        <charset val="134"/>
      </rPr>
      <t xml:space="preserve">：
</t>
    </r>
    <r>
      <rPr>
        <sz val="11"/>
        <color theme="1"/>
        <rFont val="Times New Roman"/>
        <family val="1"/>
      </rPr>
      <t>0.1852</t>
    </r>
    <phoneticPr fontId="3" type="noConversion"/>
  </si>
  <si>
    <r>
      <rPr>
        <sz val="11"/>
        <color theme="1"/>
        <rFont val="宋体"/>
        <family val="3"/>
        <charset val="134"/>
      </rPr>
      <t>氢能供应</t>
    </r>
    <phoneticPr fontId="3" type="noConversion"/>
  </si>
  <si>
    <r>
      <rPr>
        <sz val="11"/>
        <color theme="1"/>
        <rFont val="宋体"/>
        <family val="3"/>
        <charset val="134"/>
      </rPr>
      <t>可再生能源电解制氢</t>
    </r>
    <phoneticPr fontId="3" type="noConversion"/>
  </si>
  <si>
    <r>
      <t>2030</t>
    </r>
    <r>
      <rPr>
        <sz val="11"/>
        <color theme="1"/>
        <rFont val="宋体"/>
        <family val="3"/>
        <charset val="134"/>
      </rPr>
      <t>年电解水制氢比例</t>
    </r>
    <r>
      <rPr>
        <sz val="11"/>
        <color theme="1"/>
        <rFont val="Times New Roman"/>
        <family val="1"/>
      </rPr>
      <t>15%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2040</t>
    </r>
    <r>
      <rPr>
        <sz val="11"/>
        <color theme="1"/>
        <rFont val="宋体"/>
        <family val="3"/>
        <charset val="134"/>
      </rPr>
      <t>年</t>
    </r>
    <r>
      <rPr>
        <sz val="11"/>
        <color theme="1"/>
        <rFont val="Times New Roman"/>
        <family val="1"/>
      </rPr>
      <t>45%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2050</t>
    </r>
    <r>
      <rPr>
        <sz val="11"/>
        <color theme="1"/>
        <rFont val="宋体"/>
        <family val="3"/>
        <charset val="134"/>
      </rPr>
      <t>年</t>
    </r>
    <r>
      <rPr>
        <sz val="11"/>
        <color theme="1"/>
        <rFont val="Times New Roman"/>
        <family val="1"/>
      </rPr>
      <t>70%</t>
    </r>
    <r>
      <rPr>
        <sz val="11"/>
        <color theme="1"/>
        <rFont val="宋体"/>
        <family val="3"/>
        <charset val="134"/>
      </rPr>
      <t xml:space="preserve">。
</t>
    </r>
    <r>
      <rPr>
        <sz val="11"/>
        <color theme="1"/>
        <rFont val="Times New Roman"/>
        <family val="1"/>
      </rPr>
      <t>BAU</t>
    </r>
    <r>
      <rPr>
        <sz val="11"/>
        <color theme="1"/>
        <rFont val="宋体"/>
        <family val="3"/>
        <charset val="134"/>
      </rPr>
      <t>情境下</t>
    </r>
    <r>
      <rPr>
        <sz val="11"/>
        <color theme="1"/>
        <rFont val="Times New Roman"/>
        <family val="1"/>
      </rPr>
      <t>2022-2060</t>
    </r>
    <r>
      <rPr>
        <sz val="11"/>
        <color theme="1"/>
        <rFont val="宋体"/>
        <family val="3"/>
        <charset val="134"/>
      </rPr>
      <t>年电解水制氢比例</t>
    </r>
    <r>
      <rPr>
        <sz val="11"/>
        <color theme="1"/>
        <rFont val="Times New Roman"/>
        <family val="1"/>
      </rPr>
      <t>1.2%</t>
    </r>
    <r>
      <rPr>
        <sz val="11"/>
        <color theme="1"/>
        <rFont val="宋体"/>
        <family val="3"/>
        <charset val="134"/>
      </rPr>
      <t>。</t>
    </r>
    <phoneticPr fontId="3" type="noConversion"/>
  </si>
  <si>
    <r>
      <rPr>
        <sz val="11"/>
        <color theme="1"/>
        <rFont val="宋体"/>
        <family val="3"/>
        <charset val="134"/>
      </rPr>
      <t>《中国氢能源及燃料电池产业白皮书</t>
    </r>
    <r>
      <rPr>
        <sz val="11"/>
        <color theme="1"/>
        <rFont val="Times New Roman"/>
        <family val="1"/>
      </rPr>
      <t>2019</t>
    </r>
    <r>
      <rPr>
        <sz val="11"/>
        <color theme="1"/>
        <rFont val="宋体"/>
        <family val="3"/>
        <charset val="134"/>
      </rPr>
      <t>》</t>
    </r>
    <phoneticPr fontId="3" type="noConversion"/>
  </si>
  <si>
    <r>
      <t>(2022,0)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2030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0.203) (2040,0.638)(2050,1)</t>
    </r>
    <phoneticPr fontId="3" type="noConversion"/>
  </si>
  <si>
    <r>
      <t xml:space="preserve">1. </t>
    </r>
    <r>
      <rPr>
        <sz val="11"/>
        <color theme="1"/>
        <rFont val="宋体"/>
        <family val="1"/>
        <charset val="134"/>
      </rPr>
      <t>现状：</t>
    </r>
    <r>
      <rPr>
        <sz val="11"/>
        <color theme="1"/>
        <rFont val="Times New Roman"/>
        <family val="1"/>
      </rPr>
      <t>2020</t>
    </r>
    <r>
      <rPr>
        <sz val="11"/>
        <color theme="1"/>
        <rFont val="宋体"/>
        <family val="3"/>
        <charset val="134"/>
      </rPr>
      <t>年短流程占比约</t>
    </r>
    <r>
      <rPr>
        <sz val="11"/>
        <color theme="1"/>
        <rFont val="Times New Roman"/>
        <family val="1"/>
      </rPr>
      <t>10%</t>
    </r>
    <r>
      <rPr>
        <sz val="11"/>
        <color theme="1"/>
        <rFont val="宋体"/>
        <family val="3"/>
        <charset val="134"/>
      </rPr>
      <t xml:space="preserve">。
</t>
    </r>
    <r>
      <rPr>
        <sz val="11"/>
        <color theme="1"/>
        <rFont val="Times New Roman"/>
        <family val="1"/>
      </rPr>
      <t>2. 2025</t>
    </r>
    <r>
      <rPr>
        <sz val="11"/>
        <color theme="1"/>
        <rFont val="宋体"/>
        <family val="3"/>
        <charset val="134"/>
      </rPr>
      <t>年短流程炼钢</t>
    </r>
    <r>
      <rPr>
        <sz val="11"/>
        <color theme="1"/>
        <rFont val="Times New Roman"/>
        <family val="1"/>
      </rPr>
      <t>15%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2030</t>
    </r>
    <r>
      <rPr>
        <sz val="11"/>
        <color theme="1"/>
        <rFont val="宋体"/>
        <family val="3"/>
        <charset val="134"/>
      </rPr>
      <t>年短流程炼钢</t>
    </r>
    <r>
      <rPr>
        <sz val="11"/>
        <color theme="1"/>
        <rFont val="Times New Roman"/>
        <family val="1"/>
      </rPr>
      <t>20%</t>
    </r>
    <r>
      <rPr>
        <sz val="11"/>
        <color theme="1"/>
        <rFont val="宋体"/>
        <family val="3"/>
        <charset val="134"/>
      </rPr>
      <t xml:space="preserve">。
</t>
    </r>
    <r>
      <rPr>
        <sz val="11"/>
        <color theme="1"/>
        <rFont val="Times New Roman"/>
        <family val="1"/>
      </rPr>
      <t>3. 2030</t>
    </r>
    <r>
      <rPr>
        <sz val="11"/>
        <color theme="1"/>
        <rFont val="宋体"/>
        <family val="3"/>
        <charset val="134"/>
      </rPr>
      <t>年短流程</t>
    </r>
    <r>
      <rPr>
        <sz val="11"/>
        <color theme="1"/>
        <rFont val="Times New Roman"/>
        <family val="1"/>
      </rPr>
      <t>25%</t>
    </r>
    <r>
      <rPr>
        <sz val="11"/>
        <color theme="1"/>
        <rFont val="宋体"/>
        <family val="3"/>
        <charset val="134"/>
      </rPr>
      <t>，高炉喷吹氢气、</t>
    </r>
    <r>
      <rPr>
        <sz val="11"/>
        <color theme="1"/>
        <rFont val="Times New Roman"/>
        <family val="1"/>
      </rPr>
      <t>CCS</t>
    </r>
    <r>
      <rPr>
        <sz val="11"/>
        <color theme="1"/>
        <rFont val="宋体"/>
        <family val="3"/>
        <charset val="134"/>
      </rPr>
      <t>占比</t>
    </r>
    <r>
      <rPr>
        <sz val="11"/>
        <color theme="1"/>
        <rFont val="Times New Roman"/>
        <family val="1"/>
      </rPr>
      <t>2.5%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2050</t>
    </r>
    <r>
      <rPr>
        <sz val="11"/>
        <color theme="1"/>
        <rFont val="宋体"/>
        <family val="3"/>
        <charset val="134"/>
      </rPr>
      <t>年零碳情景短流程</t>
    </r>
    <r>
      <rPr>
        <sz val="11"/>
        <color theme="1"/>
        <rFont val="Times New Roman"/>
        <family val="1"/>
      </rPr>
      <t>60%</t>
    </r>
    <r>
      <rPr>
        <sz val="11"/>
        <color theme="1"/>
        <rFont val="宋体"/>
        <family val="3"/>
        <charset val="134"/>
      </rPr>
      <t>，氢气直接还原铁和</t>
    </r>
    <r>
      <rPr>
        <sz val="11"/>
        <color theme="1"/>
        <rFont val="Times New Roman"/>
        <family val="1"/>
      </rPr>
      <t>CCS</t>
    </r>
    <r>
      <rPr>
        <sz val="11"/>
        <color theme="1"/>
        <rFont val="宋体"/>
        <family val="3"/>
        <charset val="134"/>
      </rPr>
      <t>占比各接近</t>
    </r>
    <r>
      <rPr>
        <sz val="11"/>
        <color theme="1"/>
        <rFont val="Times New Roman"/>
        <family val="1"/>
      </rPr>
      <t>20%</t>
    </r>
    <r>
      <rPr>
        <sz val="11"/>
        <color theme="1"/>
        <rFont val="宋体"/>
        <family val="3"/>
        <charset val="134"/>
      </rPr>
      <t>。</t>
    </r>
    <phoneticPr fontId="3" type="noConversion"/>
  </si>
  <si>
    <r>
      <t>2. 2022.</t>
    </r>
    <r>
      <rPr>
        <sz val="11"/>
        <color theme="1"/>
        <rFont val="宋体"/>
        <family val="3"/>
        <charset val="134"/>
      </rPr>
      <t xml:space="preserve">工信部、发改委、生态环境部《工业领域碳达峰实施方案》
</t>
    </r>
    <r>
      <rPr>
        <sz val="11"/>
        <color theme="1"/>
        <rFont val="Times New Roman"/>
        <family val="1"/>
      </rPr>
      <t>3. 2021.RMI.</t>
    </r>
    <r>
      <rPr>
        <sz val="11"/>
        <color theme="1"/>
        <rFont val="宋体"/>
        <family val="3"/>
        <charset val="134"/>
      </rPr>
      <t>《碳中和目标下的中国钢铁零碳之路》</t>
    </r>
    <phoneticPr fontId="3" type="noConversion"/>
  </si>
  <si>
    <r>
      <t>1.2060</t>
    </r>
    <r>
      <rPr>
        <sz val="11"/>
        <color theme="1"/>
        <rFont val="宋体"/>
        <family val="3"/>
        <charset val="134"/>
      </rPr>
      <t>年煤炭占比由目前</t>
    </r>
    <r>
      <rPr>
        <sz val="11"/>
        <color theme="1"/>
        <rFont val="Times New Roman"/>
        <family val="1"/>
      </rPr>
      <t>95%</t>
    </r>
    <r>
      <rPr>
        <sz val="11"/>
        <color theme="1"/>
        <rFont val="宋体"/>
        <family val="3"/>
        <charset val="134"/>
      </rPr>
      <t>降至</t>
    </r>
    <r>
      <rPr>
        <sz val="11"/>
        <color theme="1"/>
        <rFont val="Times New Roman"/>
        <family val="1"/>
      </rPr>
      <t>0%-5%</t>
    </r>
    <r>
      <rPr>
        <sz val="11"/>
        <color theme="1"/>
        <rFont val="宋体"/>
        <family val="3"/>
        <charset val="134"/>
      </rPr>
      <t>，生物质由目前</t>
    </r>
    <r>
      <rPr>
        <sz val="11"/>
        <color theme="1"/>
        <rFont val="Times New Roman"/>
        <family val="1"/>
      </rPr>
      <t>1%</t>
    </r>
    <r>
      <rPr>
        <sz val="11"/>
        <color theme="1"/>
        <rFont val="宋体"/>
        <family val="3"/>
        <charset val="134"/>
      </rPr>
      <t>提升至</t>
    </r>
    <r>
      <rPr>
        <sz val="11"/>
        <color theme="1"/>
        <rFont val="Times New Roman"/>
        <family val="1"/>
      </rPr>
      <t>6%-10%</t>
    </r>
    <r>
      <rPr>
        <sz val="11"/>
        <color theme="1"/>
        <rFont val="宋体"/>
        <family val="3"/>
        <charset val="134"/>
      </rPr>
      <t>，废弃物由</t>
    </r>
    <r>
      <rPr>
        <sz val="11"/>
        <color theme="1"/>
        <rFont val="Times New Roman"/>
        <family val="1"/>
      </rPr>
      <t>2%</t>
    </r>
    <r>
      <rPr>
        <sz val="11"/>
        <color theme="1"/>
        <rFont val="宋体"/>
        <family val="3"/>
        <charset val="134"/>
      </rPr>
      <t>提升至</t>
    </r>
    <r>
      <rPr>
        <sz val="11"/>
        <color theme="1"/>
        <rFont val="Times New Roman"/>
        <family val="1"/>
      </rPr>
      <t>30%-60%</t>
    </r>
    <r>
      <rPr>
        <sz val="11"/>
        <color theme="1"/>
        <rFont val="宋体"/>
        <family val="3"/>
        <charset val="134"/>
      </rPr>
      <t>，电力和氢能在</t>
    </r>
    <r>
      <rPr>
        <sz val="11"/>
        <color theme="1"/>
        <rFont val="Times New Roman"/>
        <family val="1"/>
      </rPr>
      <t>2050</t>
    </r>
    <r>
      <rPr>
        <sz val="11"/>
        <color theme="1"/>
        <rFont val="宋体"/>
        <family val="3"/>
        <charset val="134"/>
      </rPr>
      <t>年之后大约可替代</t>
    </r>
    <r>
      <rPr>
        <sz val="11"/>
        <color theme="1"/>
        <rFont val="Times New Roman"/>
        <family val="1"/>
      </rPr>
      <t>40%-60%</t>
    </r>
    <r>
      <rPr>
        <sz val="11"/>
        <color theme="1"/>
        <rFont val="宋体"/>
        <family val="3"/>
        <charset val="134"/>
      </rPr>
      <t xml:space="preserve">的燃料。
</t>
    </r>
    <r>
      <rPr>
        <sz val="11"/>
        <color theme="1"/>
        <rFont val="Times New Roman"/>
        <family val="1"/>
      </rPr>
      <t>2.</t>
    </r>
    <r>
      <rPr>
        <sz val="11"/>
        <color rgb="FF0070C0"/>
        <rFont val="宋体"/>
        <family val="3"/>
        <charset val="134"/>
      </rPr>
      <t>煤炭在</t>
    </r>
    <r>
      <rPr>
        <sz val="11"/>
        <color rgb="FF0070C0"/>
        <rFont val="Times New Roman"/>
        <family val="1"/>
      </rPr>
      <t>2050</t>
    </r>
    <r>
      <rPr>
        <sz val="11"/>
        <color rgb="FF0070C0"/>
        <rFont val="宋体"/>
        <family val="3"/>
        <charset val="134"/>
      </rPr>
      <t>年约</t>
    </r>
    <r>
      <rPr>
        <sz val="11"/>
        <color rgb="FF0070C0"/>
        <rFont val="Times New Roman"/>
        <family val="1"/>
      </rPr>
      <t>50%</t>
    </r>
    <r>
      <rPr>
        <sz val="11"/>
        <color rgb="FF0070C0"/>
        <rFont val="宋体"/>
        <family val="3"/>
        <charset val="134"/>
      </rPr>
      <t>被替代，</t>
    </r>
    <r>
      <rPr>
        <sz val="11"/>
        <color rgb="FF0070C0"/>
        <rFont val="Times New Roman"/>
        <family val="1"/>
      </rPr>
      <t>2060</t>
    </r>
    <r>
      <rPr>
        <sz val="11"/>
        <color rgb="FF0070C0"/>
        <rFont val="宋体"/>
        <family val="3"/>
        <charset val="134"/>
      </rPr>
      <t>年约</t>
    </r>
    <r>
      <rPr>
        <sz val="11"/>
        <color rgb="FF0070C0"/>
        <rFont val="Times New Roman"/>
        <family val="1"/>
      </rPr>
      <t>70%</t>
    </r>
    <r>
      <rPr>
        <sz val="11"/>
        <color rgb="FF0070C0"/>
        <rFont val="宋体"/>
        <family val="3"/>
        <charset val="134"/>
      </rPr>
      <t>被替代；固废燃料</t>
    </r>
    <r>
      <rPr>
        <sz val="11"/>
        <color rgb="FF0070C0"/>
        <rFont val="Times New Roman"/>
        <family val="1"/>
      </rPr>
      <t>2050</t>
    </r>
    <r>
      <rPr>
        <sz val="11"/>
        <color rgb="FF0070C0"/>
        <rFont val="宋体"/>
        <family val="3"/>
        <charset val="134"/>
      </rPr>
      <t>年约</t>
    </r>
    <r>
      <rPr>
        <sz val="11"/>
        <color rgb="FF0070C0"/>
        <rFont val="Times New Roman"/>
        <family val="1"/>
      </rPr>
      <t>30%</t>
    </r>
    <r>
      <rPr>
        <sz val="11"/>
        <color rgb="FF0070C0"/>
        <rFont val="宋体"/>
        <family val="3"/>
        <charset val="134"/>
      </rPr>
      <t>的热替代率，</t>
    </r>
    <r>
      <rPr>
        <sz val="11"/>
        <color rgb="FF0070C0"/>
        <rFont val="Times New Roman"/>
        <family val="1"/>
      </rPr>
      <t>2060</t>
    </r>
    <r>
      <rPr>
        <sz val="11"/>
        <color rgb="FF0070C0"/>
        <rFont val="宋体"/>
        <family val="3"/>
        <charset val="134"/>
      </rPr>
      <t>年近</t>
    </r>
    <r>
      <rPr>
        <sz val="11"/>
        <color rgb="FF0070C0"/>
        <rFont val="Times New Roman"/>
        <family val="1"/>
      </rPr>
      <t>45%</t>
    </r>
    <r>
      <rPr>
        <sz val="11"/>
        <color rgb="FF0070C0"/>
        <rFont val="宋体"/>
        <family val="3"/>
        <charset val="134"/>
      </rPr>
      <t>；氢能与电力在</t>
    </r>
    <r>
      <rPr>
        <sz val="11"/>
        <color rgb="FF0070C0"/>
        <rFont val="Times New Roman"/>
        <family val="1"/>
      </rPr>
      <t>2050</t>
    </r>
    <r>
      <rPr>
        <sz val="11"/>
        <color rgb="FF0070C0"/>
        <rFont val="宋体"/>
        <family val="3"/>
        <charset val="134"/>
      </rPr>
      <t>年之后约替代</t>
    </r>
    <r>
      <rPr>
        <sz val="11"/>
        <color rgb="FF0070C0"/>
        <rFont val="Times New Roman"/>
        <family val="1"/>
      </rPr>
      <t>20~30%</t>
    </r>
    <r>
      <rPr>
        <sz val="11"/>
        <color rgb="FF0070C0"/>
        <rFont val="宋体"/>
        <family val="3"/>
        <charset val="134"/>
      </rPr>
      <t>燃烧热；生物质</t>
    </r>
    <r>
      <rPr>
        <sz val="11"/>
        <color rgb="FF0070C0"/>
        <rFont val="Times New Roman"/>
        <family val="1"/>
      </rPr>
      <t>2060</t>
    </r>
    <r>
      <rPr>
        <sz val="11"/>
        <color rgb="FF0070C0"/>
        <rFont val="宋体"/>
        <family val="3"/>
        <charset val="134"/>
      </rPr>
      <t>年约</t>
    </r>
    <r>
      <rPr>
        <sz val="11"/>
        <color rgb="FF0070C0"/>
        <rFont val="Times New Roman"/>
        <family val="1"/>
      </rPr>
      <t>5%</t>
    </r>
    <r>
      <rPr>
        <sz val="11"/>
        <color rgb="FF0070C0"/>
        <rFont val="宋体"/>
        <family val="3"/>
        <charset val="134"/>
      </rPr>
      <t>。</t>
    </r>
    <phoneticPr fontId="3" type="noConversion"/>
  </si>
  <si>
    <r>
      <t>1. 2023.</t>
    </r>
    <r>
      <rPr>
        <sz val="11"/>
        <color theme="1"/>
        <rFont val="宋体"/>
        <family val="3"/>
        <charset val="134"/>
      </rPr>
      <t>中国建材研究总院</t>
    </r>
    <r>
      <rPr>
        <sz val="11"/>
        <color theme="1"/>
        <rFont val="Times New Roman"/>
        <family val="1"/>
      </rPr>
      <t>.</t>
    </r>
    <r>
      <rPr>
        <sz val="11"/>
        <color theme="1"/>
        <rFont val="宋体"/>
        <family val="3"/>
        <charset val="134"/>
      </rPr>
      <t xml:space="preserve">《中国水泥行业碳中和研究路径》
</t>
    </r>
    <r>
      <rPr>
        <sz val="11"/>
        <color theme="1"/>
        <rFont val="Times New Roman"/>
        <family val="1"/>
      </rPr>
      <t xml:space="preserve">2. </t>
    </r>
    <r>
      <rPr>
        <sz val="11"/>
        <color rgb="FF0070C0"/>
        <rFont val="Times New Roman"/>
        <family val="1"/>
      </rPr>
      <t>2022.RMI.</t>
    </r>
    <r>
      <rPr>
        <sz val="11"/>
        <color rgb="FF0070C0"/>
        <rFont val="宋体"/>
        <family val="3"/>
        <charset val="134"/>
      </rPr>
      <t>《加速工业深度脱碳：中国水泥行业碳中和之路》</t>
    </r>
    <phoneticPr fontId="3" type="noConversion"/>
  </si>
  <si>
    <t>水泥熟料替代</t>
    <phoneticPr fontId="3" type="noConversion"/>
  </si>
  <si>
    <t>https://finance.sina.com.cn/roll/2021-05-17/doc-ikmyaawc5807798.shtml#:~:text=%E5%9C%A8%E4%B8%AD%E6%9C%9F%E7%A2%B3%E8%BE%BE%E5%B3%B0%E8%A6%81%E6%B1%82,%E4%B8%8E%E8%BE%83%E5%A4%A7%E5%B8%82%E5%9C%BA%E7%A9%BA%E9%97%B4%E3%80%82</t>
    <phoneticPr fontId="3" type="noConversion"/>
  </si>
  <si>
    <t>Fraction of Cement 
Measures Achieved</t>
    <phoneticPr fontId="3" type="noConversion"/>
  </si>
  <si>
    <r>
      <t xml:space="preserve">1. </t>
    </r>
    <r>
      <rPr>
        <sz val="11"/>
        <color theme="1"/>
        <rFont val="宋体"/>
        <family val="1"/>
        <charset val="134"/>
      </rPr>
      <t>水泥生产产生的二氧化碳中约</t>
    </r>
    <r>
      <rPr>
        <sz val="11"/>
        <color theme="1"/>
        <rFont val="Times New Roman"/>
        <family val="1"/>
      </rPr>
      <t>60%</t>
    </r>
    <r>
      <rPr>
        <sz val="11"/>
        <color theme="1"/>
        <rFont val="宋体"/>
        <family val="1"/>
        <charset val="134"/>
      </rPr>
      <t>来源于生料的分解，约</t>
    </r>
    <r>
      <rPr>
        <sz val="11"/>
        <color theme="1"/>
        <rFont val="Times New Roman"/>
        <family val="1"/>
      </rPr>
      <t>35%</t>
    </r>
    <r>
      <rPr>
        <sz val="11"/>
        <color theme="1"/>
        <rFont val="宋体"/>
        <family val="1"/>
        <charset val="134"/>
      </rPr>
      <t>来源于原料（煤）燃烧，约</t>
    </r>
    <r>
      <rPr>
        <sz val="11"/>
        <color theme="1"/>
        <rFont val="Times New Roman"/>
        <family val="1"/>
      </rPr>
      <t>5%</t>
    </r>
    <r>
      <rPr>
        <sz val="11"/>
        <color theme="1"/>
        <rFont val="宋体"/>
        <family val="1"/>
        <charset val="134"/>
      </rPr>
      <t xml:space="preserve">来自间接的电力折算。
</t>
    </r>
    <r>
      <rPr>
        <sz val="11"/>
        <color theme="1"/>
        <rFont val="Times New Roman"/>
        <family val="1"/>
      </rPr>
      <t xml:space="preserve">2. </t>
    </r>
    <r>
      <rPr>
        <sz val="11"/>
        <color theme="1"/>
        <rFont val="宋体"/>
        <family val="1"/>
        <charset val="134"/>
      </rPr>
      <t>碳中和路径下，替代原料：用废弃轮胎等可燃物部分替代煤燃料，用含钙工业废渣部分替代石灰石原料，预计可实现产线碳减排</t>
    </r>
    <r>
      <rPr>
        <sz val="11"/>
        <color theme="1"/>
        <rFont val="Times New Roman"/>
        <family val="1"/>
      </rPr>
      <t>20-30%</t>
    </r>
    <phoneticPr fontId="3" type="noConversion"/>
  </si>
  <si>
    <r>
      <t>iron and steel 241</t>
    </r>
    <r>
      <rPr>
        <sz val="11"/>
        <color theme="1"/>
        <rFont val="宋体"/>
        <family val="3"/>
        <charset val="134"/>
      </rPr>
      <t xml:space="preserve">：
</t>
    </r>
    <r>
      <rPr>
        <sz val="11"/>
        <color theme="1"/>
        <rFont val="Times New Roman"/>
        <family val="1"/>
      </rPr>
      <t>(2022,0) (2025,0.432)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2030,1</t>
    </r>
    <r>
      <rPr>
        <sz val="11"/>
        <color theme="1"/>
        <rFont val="宋体"/>
        <family val="3"/>
        <charset val="134"/>
      </rPr>
      <t>）（</t>
    </r>
    <r>
      <rPr>
        <sz val="11"/>
        <color theme="1"/>
        <rFont val="Times New Roman"/>
        <family val="1"/>
      </rPr>
      <t>2060,0.411</t>
    </r>
    <r>
      <rPr>
        <sz val="11"/>
        <color theme="1"/>
        <rFont val="宋体"/>
        <family val="3"/>
        <charset val="134"/>
      </rPr>
      <t>）</t>
    </r>
    <phoneticPr fontId="3" type="noConversion"/>
  </si>
  <si>
    <t>水泥过程减排</t>
    <phoneticPr fontId="3" type="noConversion"/>
  </si>
  <si>
    <t>Non-CO2</t>
    <phoneticPr fontId="3" type="noConversion"/>
  </si>
  <si>
    <t>Fraction of F Gas Substitution Achieved This Year</t>
  </si>
  <si>
    <t>HFCs</t>
    <phoneticPr fontId="3" type="noConversion"/>
  </si>
  <si>
    <r>
      <rPr>
        <sz val="11"/>
        <color theme="1"/>
        <rFont val="宋体"/>
        <family val="1"/>
        <charset val="134"/>
      </rPr>
      <t>强化政策情境下2030年</t>
    </r>
    <r>
      <rPr>
        <sz val="11"/>
        <color theme="1"/>
        <rFont val="Times New Roman"/>
        <family val="1"/>
      </rPr>
      <t>HFCs</t>
    </r>
    <r>
      <rPr>
        <sz val="11"/>
        <color theme="1"/>
        <rFont val="宋体"/>
        <family val="1"/>
        <charset val="134"/>
      </rPr>
      <t>减排0.18-1.12亿吨二氧化碳当量。</t>
    </r>
    <phoneticPr fontId="3" type="noConversion"/>
  </si>
  <si>
    <t>CH4</t>
    <phoneticPr fontId="3" type="noConversion"/>
  </si>
  <si>
    <t>煤炭开采逃逸</t>
    <phoneticPr fontId="3" type="noConversion"/>
  </si>
  <si>
    <t>动物肠道发酵</t>
    <phoneticPr fontId="3" type="noConversion"/>
  </si>
  <si>
    <t>水稻栽培</t>
    <phoneticPr fontId="3" type="noConversion"/>
  </si>
  <si>
    <t>污水处理</t>
    <phoneticPr fontId="3" type="noConversion"/>
  </si>
  <si>
    <t>N2O</t>
    <phoneticPr fontId="3" type="noConversion"/>
  </si>
  <si>
    <t>农田</t>
    <phoneticPr fontId="3" type="noConversion"/>
  </si>
  <si>
    <t>硝酸和乙二酸生产</t>
    <phoneticPr fontId="3" type="noConversion"/>
  </si>
  <si>
    <r>
      <rPr>
        <sz val="11"/>
        <color theme="1"/>
        <rFont val="宋体"/>
        <family val="1"/>
        <charset val="134"/>
      </rPr>
      <t>强化政策情境下</t>
    </r>
    <r>
      <rPr>
        <sz val="11"/>
        <color theme="1"/>
        <rFont val="Times New Roman"/>
        <family val="1"/>
      </rPr>
      <t>2030</t>
    </r>
    <r>
      <rPr>
        <sz val="11"/>
        <color theme="1"/>
        <rFont val="宋体"/>
        <family val="1"/>
        <charset val="134"/>
      </rPr>
      <t>年煤炭开采逃逸性甲烷排放可减排</t>
    </r>
    <r>
      <rPr>
        <sz val="11"/>
        <color theme="1"/>
        <rFont val="Times New Roman"/>
        <family val="1"/>
      </rPr>
      <t>0.46-1.29</t>
    </r>
    <r>
      <rPr>
        <sz val="11"/>
        <color theme="1"/>
        <rFont val="宋体"/>
        <family val="1"/>
        <charset val="134"/>
      </rPr>
      <t>亿吨二氧化碳当量。</t>
    </r>
    <phoneticPr fontId="3" type="noConversion"/>
  </si>
  <si>
    <r>
      <rPr>
        <sz val="11"/>
        <color theme="1"/>
        <rFont val="宋体"/>
        <family val="1"/>
        <charset val="134"/>
      </rPr>
      <t>强化政策情境下</t>
    </r>
    <r>
      <rPr>
        <sz val="11"/>
        <color theme="1"/>
        <rFont val="Times New Roman"/>
        <family val="1"/>
      </rPr>
      <t>2030</t>
    </r>
    <r>
      <rPr>
        <sz val="11"/>
        <color theme="1"/>
        <rFont val="宋体"/>
        <family val="1"/>
        <charset val="134"/>
      </rPr>
      <t>年动物肠道甲烷排放可减排</t>
    </r>
    <r>
      <rPr>
        <sz val="11"/>
        <color theme="1"/>
        <rFont val="Times New Roman"/>
        <family val="1"/>
      </rPr>
      <t>0.08-0.44</t>
    </r>
    <r>
      <rPr>
        <sz val="11"/>
        <color theme="1"/>
        <rFont val="宋体"/>
        <family val="1"/>
        <charset val="134"/>
      </rPr>
      <t>亿吨二氧化碳当量。</t>
    </r>
    <phoneticPr fontId="3" type="noConversion"/>
  </si>
  <si>
    <r>
      <rPr>
        <sz val="11"/>
        <color theme="1"/>
        <rFont val="宋体"/>
        <family val="1"/>
        <charset val="134"/>
      </rPr>
      <t>强化政策情境下</t>
    </r>
    <r>
      <rPr>
        <sz val="11"/>
        <color theme="1"/>
        <rFont val="Times New Roman"/>
        <family val="1"/>
      </rPr>
      <t>2030</t>
    </r>
    <r>
      <rPr>
        <sz val="11"/>
        <color theme="1"/>
        <rFont val="宋体"/>
        <family val="1"/>
        <charset val="134"/>
      </rPr>
      <t>年水稻栽培甲烷排放可减排</t>
    </r>
    <r>
      <rPr>
        <sz val="11"/>
        <color theme="1"/>
        <rFont val="Times New Roman"/>
        <family val="1"/>
      </rPr>
      <t>0.21-0.51</t>
    </r>
    <r>
      <rPr>
        <sz val="11"/>
        <color theme="1"/>
        <rFont val="宋体"/>
        <family val="1"/>
        <charset val="134"/>
      </rPr>
      <t>亿吨二氧化碳当量。</t>
    </r>
    <phoneticPr fontId="3" type="noConversion"/>
  </si>
  <si>
    <r>
      <rPr>
        <sz val="11"/>
        <color theme="1"/>
        <rFont val="宋体"/>
        <family val="1"/>
        <charset val="134"/>
      </rPr>
      <t>强化政策情境下</t>
    </r>
    <r>
      <rPr>
        <sz val="11"/>
        <color theme="1"/>
        <rFont val="Times New Roman"/>
        <family val="1"/>
      </rPr>
      <t>2030</t>
    </r>
    <r>
      <rPr>
        <sz val="11"/>
        <color theme="1"/>
        <rFont val="宋体"/>
        <family val="1"/>
        <charset val="134"/>
      </rPr>
      <t>年污水处理甲烷排放可减排</t>
    </r>
    <r>
      <rPr>
        <sz val="11"/>
        <color theme="1"/>
        <rFont val="Times New Roman"/>
        <family val="1"/>
      </rPr>
      <t>0.26-0.33</t>
    </r>
    <r>
      <rPr>
        <sz val="11"/>
        <color theme="1"/>
        <rFont val="宋体"/>
        <family val="1"/>
        <charset val="134"/>
      </rPr>
      <t>亿吨二氧化碳当量。</t>
    </r>
    <phoneticPr fontId="3" type="noConversion"/>
  </si>
  <si>
    <r>
      <rPr>
        <sz val="11"/>
        <color theme="1"/>
        <rFont val="宋体"/>
        <family val="1"/>
        <charset val="134"/>
      </rPr>
      <t>强化政策情境下</t>
    </r>
    <r>
      <rPr>
        <sz val="11"/>
        <color theme="1"/>
        <rFont val="Times New Roman"/>
        <family val="1"/>
      </rPr>
      <t>2030</t>
    </r>
    <r>
      <rPr>
        <sz val="11"/>
        <color theme="1"/>
        <rFont val="宋体"/>
        <family val="1"/>
        <charset val="134"/>
      </rPr>
      <t>年农田</t>
    </r>
    <r>
      <rPr>
        <sz val="11"/>
        <color theme="1"/>
        <rFont val="Times New Roman"/>
        <family val="1"/>
      </rPr>
      <t>N2O</t>
    </r>
    <r>
      <rPr>
        <sz val="11"/>
        <color theme="1"/>
        <rFont val="宋体"/>
        <family val="1"/>
        <charset val="134"/>
      </rPr>
      <t>排放可减排</t>
    </r>
    <r>
      <rPr>
        <sz val="11"/>
        <color theme="1"/>
        <rFont val="Times New Roman"/>
        <family val="1"/>
      </rPr>
      <t>0.45-0.55</t>
    </r>
    <r>
      <rPr>
        <sz val="11"/>
        <color theme="1"/>
        <rFont val="宋体"/>
        <family val="1"/>
        <charset val="134"/>
      </rPr>
      <t>亿吨二氧化碳当量。</t>
    </r>
    <phoneticPr fontId="3" type="noConversion"/>
  </si>
  <si>
    <r>
      <rPr>
        <sz val="11"/>
        <color theme="1"/>
        <rFont val="宋体"/>
        <family val="1"/>
        <charset val="134"/>
      </rPr>
      <t>强化政策情境下</t>
    </r>
    <r>
      <rPr>
        <sz val="11"/>
        <color theme="1"/>
        <rFont val="Times New Roman"/>
        <family val="1"/>
      </rPr>
      <t>2030</t>
    </r>
    <r>
      <rPr>
        <sz val="11"/>
        <color theme="1"/>
        <rFont val="宋体"/>
        <family val="1"/>
        <charset val="134"/>
      </rPr>
      <t>年硝酸和乙二酸生产</t>
    </r>
    <r>
      <rPr>
        <sz val="11"/>
        <color theme="1"/>
        <rFont val="Times New Roman"/>
        <family val="1"/>
      </rPr>
      <t>N2O</t>
    </r>
    <r>
      <rPr>
        <sz val="11"/>
        <color theme="1"/>
        <rFont val="宋体"/>
        <family val="1"/>
        <charset val="134"/>
      </rPr>
      <t>排放可减排</t>
    </r>
    <r>
      <rPr>
        <sz val="11"/>
        <color theme="1"/>
        <rFont val="Times New Roman"/>
        <family val="1"/>
      </rPr>
      <t>1.16-1.26</t>
    </r>
    <r>
      <rPr>
        <sz val="11"/>
        <color theme="1"/>
        <rFont val="宋体"/>
        <family val="1"/>
        <charset val="134"/>
      </rPr>
      <t>亿吨二氧化碳当量。</t>
    </r>
    <phoneticPr fontId="3" type="noConversion"/>
  </si>
  <si>
    <r>
      <t>WRI_2019_</t>
    </r>
    <r>
      <rPr>
        <u/>
        <sz val="11"/>
        <color theme="10"/>
        <rFont val="宋体"/>
        <family val="1"/>
        <charset val="134"/>
      </rPr>
      <t>中国减缓气候变化的机遇：非二氧化碳类温室气体。</t>
    </r>
    <r>
      <rPr>
        <u/>
        <sz val="11"/>
        <color theme="10"/>
        <rFont val="Times New Roman"/>
        <family val="1"/>
      </rPr>
      <t>https://www.wri.org/research/opportunities-advance-mitigation-ambition-china-non-co2-greenhouse-gas-emissions</t>
    </r>
    <phoneticPr fontId="3" type="noConversion"/>
  </si>
  <si>
    <t>Fraction of Cropland and Rice Measures Achieved This Year</t>
  </si>
  <si>
    <t>BPE</t>
    <phoneticPr fontId="3" type="noConversion"/>
  </si>
  <si>
    <t>PERAC-fgassubstitution</t>
  </si>
  <si>
    <t>PERAC-fgasdestruction</t>
  </si>
  <si>
    <t>PERAC-fgasrecovery</t>
  </si>
  <si>
    <t>(2022, 0) (2030,1) (2060,1)</t>
    <phoneticPr fontId="3" type="noConversion"/>
  </si>
  <si>
    <t>Fraction of F Gas Destruction Achieved This Year</t>
    <phoneticPr fontId="3" type="noConversion"/>
  </si>
  <si>
    <t>Fraction of F Gas Recovery Achieved This Year</t>
    <phoneticPr fontId="3" type="noConversion"/>
  </si>
  <si>
    <t>Fraction of Methane Capture Opportunities Achieved This Year</t>
  </si>
  <si>
    <t>Fraction of Methane Destruction Opportunities Achieved This Year</t>
  </si>
  <si>
    <t>PERAC-coalmining-mthncptr</t>
  </si>
  <si>
    <t>PERAC-coalmining-mthndstr</t>
  </si>
  <si>
    <t>Coalmining Ch4 (亿吨CO2e）</t>
    <phoneticPr fontId="3" type="noConversion"/>
  </si>
  <si>
    <t>F-gas (亿吨CO2e）</t>
    <phoneticPr fontId="3" type="noConversion"/>
  </si>
  <si>
    <t>PERAC-waste-mthncptr</t>
  </si>
  <si>
    <t>PERAC-waste-mthndstr</t>
    <phoneticPr fontId="3" type="noConversion"/>
  </si>
  <si>
    <t>water and waste Ch4 (亿吨CO2e）</t>
    <phoneticPr fontId="3" type="noConversion"/>
  </si>
  <si>
    <t>coal mining:1
water and waste:1</t>
    <phoneticPr fontId="3" type="noConversion"/>
  </si>
  <si>
    <t>coal mining:(2022,0) (2030,1) (2060,1)
water and waste:(2022,0) (2030,1) (2060,1)</t>
    <phoneticPr fontId="3" type="noConversion"/>
  </si>
  <si>
    <t>PERAC-livestock</t>
  </si>
  <si>
    <t>livestock CH4+N2O</t>
    <phoneticPr fontId="3" type="noConversion"/>
  </si>
  <si>
    <t>Fraction of Livestock Measures Achieved This Year</t>
  </si>
  <si>
    <t>PERAC-cropsrice</t>
    <phoneticPr fontId="3" type="noConversion"/>
  </si>
  <si>
    <t>cropsrice</t>
    <phoneticPr fontId="3" type="noConversion"/>
  </si>
  <si>
    <t>(2022,0) (2030,1) (2060,1)</t>
    <phoneticPr fontId="3" type="noConversion"/>
  </si>
  <si>
    <t>Fraction of N2O Abatement Achieved This Year</t>
  </si>
  <si>
    <t>PERAC-chemicals-N2Oabatement</t>
  </si>
  <si>
    <t>chemicals N2O</t>
    <phoneticPr fontId="3" type="noConversion"/>
  </si>
  <si>
    <t>cement cliker meansure</t>
    <phoneticPr fontId="3" type="noConversion"/>
  </si>
  <si>
    <t>(2022,1)(2030,1) (2060, 1)</t>
    <phoneticPr fontId="3" type="noConversion"/>
  </si>
  <si>
    <t>cement CO2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</si>
</sst>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00"/>
  </numFmts>
  <fonts count="22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color theme="1"/>
      <name val="宋体"/>
      <family val="3"/>
      <charset val="134"/>
    </font>
    <font>
      <sz val="9"/>
      <name val="Consolas"/>
      <family val="3"/>
    </font>
    <font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Times New Roman"/>
      <family val="1"/>
    </font>
    <font>
      <sz val="11"/>
      <color rgb="FFFF0000"/>
      <name val="宋体"/>
      <family val="3"/>
      <charset val="134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宋体"/>
      <family val="1"/>
      <charset val="134"/>
    </font>
    <font>
      <sz val="11"/>
      <color rgb="FF0070C0"/>
      <name val="宋体"/>
      <family val="3"/>
      <charset val="134"/>
    </font>
    <font>
      <sz val="11"/>
      <color rgb="FF0070C0"/>
      <name val="Times New Roman"/>
      <family val="1"/>
    </font>
    <font>
      <sz val="11"/>
      <color theme="1"/>
      <name val="Times New Roman"/>
      <family val="1"/>
      <charset val="134"/>
    </font>
    <font>
      <u/>
      <sz val="11"/>
      <color theme="10"/>
      <name val="等线"/>
      <family val="2"/>
      <scheme val="minor"/>
    </font>
    <font>
      <u/>
      <sz val="11"/>
      <color theme="10"/>
      <name val="Times New Roman"/>
      <family val="1"/>
    </font>
    <font>
      <u/>
      <sz val="8"/>
      <color theme="10"/>
      <name val="Times New Roman"/>
      <family val="1"/>
    </font>
    <font>
      <u/>
      <sz val="11"/>
      <color theme="10"/>
      <name val="宋体"/>
      <family val="1"/>
      <charset val="134"/>
    </font>
    <font>
      <sz val="11"/>
      <color theme="1"/>
      <name val="times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/>
  </cellStyleXfs>
  <cellXfs count="104">
    <xf numFmtId="0" fontId="0" fillId="0" borderId="0" xfId="0"/>
    <xf numFmtId="11" fontId="0" fillId="0" borderId="0" xfId="0" applyNumberFormat="1"/>
    <xf numFmtId="9" fontId="0" fillId="0" borderId="0" xfId="1" applyFont="1" applyAlignment="1"/>
    <xf numFmtId="176" fontId="0" fillId="0" borderId="0" xfId="1" applyNumberFormat="1" applyFont="1" applyAlignme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7" fillId="0" borderId="0" xfId="0" applyFont="1"/>
    <xf numFmtId="0" fontId="0" fillId="2" borderId="0" xfId="0" applyFill="1"/>
    <xf numFmtId="0" fontId="8" fillId="0" borderId="0" xfId="0" applyFont="1"/>
    <xf numFmtId="10" fontId="0" fillId="0" borderId="0" xfId="1" applyNumberFormat="1" applyFont="1" applyAlignment="1"/>
    <xf numFmtId="0" fontId="5" fillId="2" borderId="0" xfId="0" applyFont="1" applyFill="1"/>
    <xf numFmtId="0" fontId="11" fillId="0" borderId="0" xfId="0" applyFont="1"/>
    <xf numFmtId="0" fontId="11" fillId="0" borderId="2" xfId="0" applyFont="1" applyBorder="1" applyAlignment="1">
      <alignment horizontal="left"/>
    </xf>
    <xf numFmtId="0" fontId="11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left"/>
    </xf>
    <xf numFmtId="0" fontId="11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wrapText="1"/>
    </xf>
    <xf numFmtId="0" fontId="11" fillId="0" borderId="2" xfId="0" applyFont="1" applyBorder="1" applyAlignment="1">
      <alignment horizontal="left" wrapText="1"/>
    </xf>
    <xf numFmtId="0" fontId="11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 wrapText="1"/>
    </xf>
    <xf numFmtId="0" fontId="11" fillId="0" borderId="4" xfId="0" applyFont="1" applyBorder="1" applyAlignment="1">
      <alignment horizontal="left" wrapText="1"/>
    </xf>
    <xf numFmtId="0" fontId="11" fillId="0" borderId="4" xfId="0" applyFont="1" applyBorder="1" applyAlignment="1">
      <alignment horizontal="center"/>
    </xf>
    <xf numFmtId="177" fontId="11" fillId="0" borderId="0" xfId="0" applyNumberFormat="1" applyFont="1"/>
    <xf numFmtId="2" fontId="11" fillId="0" borderId="0" xfId="0" applyNumberFormat="1" applyFont="1"/>
    <xf numFmtId="0" fontId="11" fillId="0" borderId="1" xfId="0" applyFont="1" applyBorder="1" applyAlignment="1">
      <alignment horizontal="center" wrapText="1"/>
    </xf>
    <xf numFmtId="0" fontId="11" fillId="0" borderId="0" xfId="0" applyFont="1" applyAlignment="1">
      <alignment horizontal="left" vertical="top"/>
    </xf>
    <xf numFmtId="0" fontId="12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/>
    </xf>
    <xf numFmtId="176" fontId="11" fillId="0" borderId="0" xfId="0" applyNumberFormat="1" applyFont="1"/>
    <xf numFmtId="0" fontId="11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6" fillId="0" borderId="1" xfId="0" applyFont="1" applyBorder="1" applyAlignment="1">
      <alignment wrapText="1"/>
    </xf>
    <xf numFmtId="0" fontId="11" fillId="0" borderId="5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1" fillId="0" borderId="0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wrapText="1"/>
    </xf>
    <xf numFmtId="0" fontId="11" fillId="0" borderId="2" xfId="0" applyFont="1" applyBorder="1" applyAlignment="1">
      <alignment wrapText="1"/>
    </xf>
    <xf numFmtId="0" fontId="18" fillId="0" borderId="3" xfId="2" applyFont="1" applyBorder="1" applyAlignment="1">
      <alignment horizontal="center" wrapText="1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left" wrapText="1"/>
    </xf>
    <xf numFmtId="0" fontId="16" fillId="0" borderId="2" xfId="0" applyFont="1" applyBorder="1" applyAlignment="1">
      <alignment horizontal="center" wrapText="1"/>
    </xf>
    <xf numFmtId="0" fontId="11" fillId="0" borderId="2" xfId="0" applyFont="1" applyBorder="1" applyAlignment="1">
      <alignment horizontal="left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8" fillId="0" borderId="12" xfId="2" applyFont="1" applyBorder="1" applyAlignment="1">
      <alignment horizontal="center" wrapText="1"/>
    </xf>
    <xf numFmtId="0" fontId="11" fillId="0" borderId="13" xfId="0" applyFont="1" applyBorder="1" applyAlignment="1">
      <alignment horizontal="center" wrapText="1"/>
    </xf>
    <xf numFmtId="0" fontId="11" fillId="0" borderId="13" xfId="0" applyFont="1" applyBorder="1" applyAlignment="1">
      <alignment horizontal="left"/>
    </xf>
    <xf numFmtId="0" fontId="11" fillId="0" borderId="14" xfId="0" applyFont="1" applyBorder="1"/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/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/>
    </xf>
    <xf numFmtId="0" fontId="11" fillId="0" borderId="16" xfId="0" applyFont="1" applyBorder="1" applyAlignment="1">
      <alignment wrapText="1"/>
    </xf>
    <xf numFmtId="0" fontId="11" fillId="0" borderId="15" xfId="0" applyFont="1" applyBorder="1" applyAlignment="1">
      <alignment horizontal="center"/>
    </xf>
    <xf numFmtId="0" fontId="21" fillId="0" borderId="0" xfId="0" applyFont="1" applyBorder="1" applyAlignment="1">
      <alignment horizontal="center" wrapText="1"/>
    </xf>
    <xf numFmtId="0" fontId="11" fillId="0" borderId="17" xfId="0" applyFont="1" applyBorder="1" applyAlignment="1">
      <alignment horizontal="center"/>
    </xf>
    <xf numFmtId="0" fontId="11" fillId="0" borderId="19" xfId="0" applyFont="1" applyBorder="1" applyAlignment="1">
      <alignment horizontal="left"/>
    </xf>
    <xf numFmtId="0" fontId="11" fillId="0" borderId="20" xfId="0" applyFont="1" applyBorder="1" applyAlignment="1">
      <alignment horizontal="center"/>
    </xf>
    <xf numFmtId="0" fontId="11" fillId="0" borderId="21" xfId="0" applyFont="1" applyBorder="1" applyAlignment="1">
      <alignment horizontal="left"/>
    </xf>
    <xf numFmtId="0" fontId="11" fillId="0" borderId="22" xfId="0" applyFont="1" applyBorder="1" applyAlignment="1">
      <alignment horizontal="center"/>
    </xf>
    <xf numFmtId="0" fontId="13" fillId="0" borderId="23" xfId="0" applyFont="1" applyBorder="1"/>
    <xf numFmtId="0" fontId="16" fillId="0" borderId="23" xfId="0" applyFont="1" applyBorder="1" applyAlignment="1">
      <alignment wrapText="1"/>
    </xf>
    <xf numFmtId="0" fontId="11" fillId="0" borderId="24" xfId="0" applyFont="1" applyBorder="1" applyAlignment="1">
      <alignment horizontal="center" wrapText="1"/>
    </xf>
    <xf numFmtId="0" fontId="21" fillId="0" borderId="23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/>
    </xf>
    <xf numFmtId="0" fontId="11" fillId="0" borderId="25" xfId="0" applyFont="1" applyBorder="1"/>
    <xf numFmtId="0" fontId="11" fillId="0" borderId="2" xfId="0" applyFont="1" applyBorder="1"/>
    <xf numFmtId="0" fontId="11" fillId="0" borderId="2" xfId="0" applyFont="1" applyBorder="1" applyAlignment="1">
      <alignment horizontal="center" wrapText="1"/>
    </xf>
    <xf numFmtId="0" fontId="11" fillId="0" borderId="2" xfId="0" applyFont="1" applyBorder="1" applyAlignment="1">
      <alignment vertical="center" wrapText="1"/>
    </xf>
    <xf numFmtId="0" fontId="11" fillId="0" borderId="3" xfId="0" applyFont="1" applyBorder="1" applyAlignment="1">
      <alignment wrapText="1"/>
    </xf>
    <xf numFmtId="0" fontId="11" fillId="0" borderId="3" xfId="0" applyFont="1" applyBorder="1" applyAlignment="1">
      <alignment horizontal="left"/>
    </xf>
    <xf numFmtId="0" fontId="13" fillId="0" borderId="26" xfId="0" applyFont="1" applyBorder="1" applyAlignment="1">
      <alignment horizontal="left" vertical="center"/>
    </xf>
    <xf numFmtId="0" fontId="11" fillId="0" borderId="28" xfId="0" applyFont="1" applyBorder="1" applyAlignment="1">
      <alignment wrapText="1"/>
    </xf>
    <xf numFmtId="0" fontId="19" fillId="0" borderId="28" xfId="2" applyFont="1" applyBorder="1" applyAlignment="1">
      <alignment wrapText="1"/>
    </xf>
    <xf numFmtId="0" fontId="11" fillId="0" borderId="28" xfId="0" applyFont="1" applyBorder="1" applyAlignment="1">
      <alignment horizontal="center" wrapText="1"/>
    </xf>
    <xf numFmtId="0" fontId="11" fillId="0" borderId="28" xfId="0" applyFont="1" applyBorder="1" applyAlignment="1">
      <alignment horizontal="left" vertical="center" wrapText="1"/>
    </xf>
    <xf numFmtId="0" fontId="11" fillId="0" borderId="29" xfId="0" applyFont="1" applyBorder="1" applyAlignment="1">
      <alignment vertical="center" wrapText="1"/>
    </xf>
    <xf numFmtId="0" fontId="13" fillId="0" borderId="27" xfId="0" applyFont="1" applyBorder="1" applyAlignment="1">
      <alignment horizontal="left" vertical="center"/>
    </xf>
  </cellXfs>
  <cellStyles count="3">
    <cellStyle name="百分比" xfId="1" builtinId="5"/>
    <cellStyle name="常规" xfId="0" builtinId="0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Industrial Sector Energy Related Emissions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工业排放!$E$3308:$AP$3308</c:f>
              <c:numCache>
                <c:formatCode>General</c:formatCode>
                <c:ptCount val="38"/>
                <c:pt idx="0">
                  <c:v>2738756476706613.5</c:v>
                </c:pt>
                <c:pt idx="1">
                  <c:v>2514908788959694.5</c:v>
                </c:pt>
                <c:pt idx="2">
                  <c:v>2442269775458242.5</c:v>
                </c:pt>
                <c:pt idx="3">
                  <c:v>2410334705283336</c:v>
                </c:pt>
                <c:pt idx="4">
                  <c:v>2358327779641650.5</c:v>
                </c:pt>
                <c:pt idx="5">
                  <c:v>2277134557474215</c:v>
                </c:pt>
                <c:pt idx="6">
                  <c:v>2195347768070067.8</c:v>
                </c:pt>
                <c:pt idx="7">
                  <c:v>2120856535017138.5</c:v>
                </c:pt>
                <c:pt idx="8">
                  <c:v>2033466873212923.3</c:v>
                </c:pt>
                <c:pt idx="9">
                  <c:v>1950194861939858.3</c:v>
                </c:pt>
                <c:pt idx="10">
                  <c:v>1867956623879945</c:v>
                </c:pt>
                <c:pt idx="11">
                  <c:v>1790129223492453.8</c:v>
                </c:pt>
                <c:pt idx="12">
                  <c:v>1707698575012896</c:v>
                </c:pt>
                <c:pt idx="13">
                  <c:v>1620866153833458.5</c:v>
                </c:pt>
                <c:pt idx="14">
                  <c:v>1534395036259944.5</c:v>
                </c:pt>
                <c:pt idx="15">
                  <c:v>1452369080338098.8</c:v>
                </c:pt>
                <c:pt idx="16">
                  <c:v>1370668600007283.5</c:v>
                </c:pt>
                <c:pt idx="17">
                  <c:v>1288951989193089.3</c:v>
                </c:pt>
                <c:pt idx="18">
                  <c:v>1212496157873897.8</c:v>
                </c:pt>
                <c:pt idx="19">
                  <c:v>1137331282972239.5</c:v>
                </c:pt>
                <c:pt idx="20">
                  <c:v>1065744956415108.1</c:v>
                </c:pt>
                <c:pt idx="21">
                  <c:v>995608326604268.75</c:v>
                </c:pt>
                <c:pt idx="22">
                  <c:v>928389032437358.63</c:v>
                </c:pt>
                <c:pt idx="23">
                  <c:v>864220182001525.38</c:v>
                </c:pt>
                <c:pt idx="24">
                  <c:v>801932717715229.63</c:v>
                </c:pt>
                <c:pt idx="25">
                  <c:v>741389763081258</c:v>
                </c:pt>
                <c:pt idx="26">
                  <c:v>683574772534399.88</c:v>
                </c:pt>
                <c:pt idx="27">
                  <c:v>627582832427640.25</c:v>
                </c:pt>
                <c:pt idx="28">
                  <c:v>577202840840637.25</c:v>
                </c:pt>
                <c:pt idx="29">
                  <c:v>527978866829538.38</c:v>
                </c:pt>
                <c:pt idx="30">
                  <c:v>480397257934147.06</c:v>
                </c:pt>
                <c:pt idx="31">
                  <c:v>434438586700304.38</c:v>
                </c:pt>
                <c:pt idx="32">
                  <c:v>389831739452675.94</c:v>
                </c:pt>
                <c:pt idx="33">
                  <c:v>348960232269552.31</c:v>
                </c:pt>
                <c:pt idx="34">
                  <c:v>309146455078380.44</c:v>
                </c:pt>
                <c:pt idx="35">
                  <c:v>270360885685096.44</c:v>
                </c:pt>
                <c:pt idx="36">
                  <c:v>232041383360670.59</c:v>
                </c:pt>
                <c:pt idx="37">
                  <c:v>194303807441484.13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6C-4578-933B-8341A24FF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8526207"/>
        <c:axId val="1498526687"/>
      </c:lineChart>
      <c:catAx>
        <c:axId val="14985262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8526687"/>
        <c:crosses val="autoZero"/>
        <c:auto val="1"/>
        <c:lblAlgn val="ctr"/>
        <c:lblOffset val="100"/>
        <c:noMultiLvlLbl val="0"/>
      </c:catAx>
      <c:valAx>
        <c:axId val="149852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8526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Industrial Process Emissions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工业排放!$E$302:$AP$302</c:f>
              <c:numCache>
                <c:formatCode>General</c:formatCode>
                <c:ptCount val="38"/>
                <c:pt idx="0">
                  <c:v>2073732986770000</c:v>
                </c:pt>
                <c:pt idx="1">
                  <c:v>2019453643766200</c:v>
                </c:pt>
                <c:pt idx="2">
                  <c:v>2027261358401500</c:v>
                </c:pt>
                <c:pt idx="3">
                  <c:v>2058844416499900</c:v>
                </c:pt>
                <c:pt idx="4">
                  <c:v>2081257051014400</c:v>
                </c:pt>
                <c:pt idx="5">
                  <c:v>2090775590413600</c:v>
                </c:pt>
                <c:pt idx="6">
                  <c:v>2097071321022900</c:v>
                </c:pt>
                <c:pt idx="7">
                  <c:v>2105406436405000</c:v>
                </c:pt>
                <c:pt idx="8">
                  <c:v>2099683226373800</c:v>
                </c:pt>
                <c:pt idx="9">
                  <c:v>2093847046435900</c:v>
                </c:pt>
                <c:pt idx="10">
                  <c:v>2087931004462800</c:v>
                </c:pt>
                <c:pt idx="11">
                  <c:v>2080515724408000</c:v>
                </c:pt>
                <c:pt idx="12">
                  <c:v>2072030606328100</c:v>
                </c:pt>
                <c:pt idx="13">
                  <c:v>2061761995770800</c:v>
                </c:pt>
                <c:pt idx="14">
                  <c:v>2049578913609400</c:v>
                </c:pt>
                <c:pt idx="15">
                  <c:v>2037001596019600</c:v>
                </c:pt>
                <c:pt idx="16">
                  <c:v>2022771601927000</c:v>
                </c:pt>
                <c:pt idx="17">
                  <c:v>2005614844362600</c:v>
                </c:pt>
                <c:pt idx="18">
                  <c:v>1987998283746400</c:v>
                </c:pt>
                <c:pt idx="19">
                  <c:v>1969213402439800</c:v>
                </c:pt>
                <c:pt idx="20">
                  <c:v>1949186703171100</c:v>
                </c:pt>
                <c:pt idx="21">
                  <c:v>1928237383999900</c:v>
                </c:pt>
                <c:pt idx="22">
                  <c:v>1906262804207400</c:v>
                </c:pt>
                <c:pt idx="23">
                  <c:v>1887216409433000</c:v>
                </c:pt>
                <c:pt idx="24">
                  <c:v>1867068622324700</c:v>
                </c:pt>
                <c:pt idx="25">
                  <c:v>1846002887200800</c:v>
                </c:pt>
                <c:pt idx="26">
                  <c:v>1824472172852500</c:v>
                </c:pt>
                <c:pt idx="27">
                  <c:v>1802225284947100</c:v>
                </c:pt>
                <c:pt idx="28">
                  <c:v>1780985535553100</c:v>
                </c:pt>
                <c:pt idx="29">
                  <c:v>1759004634894500</c:v>
                </c:pt>
                <c:pt idx="30">
                  <c:v>1736497628284100</c:v>
                </c:pt>
                <c:pt idx="31">
                  <c:v>1713756146883900</c:v>
                </c:pt>
                <c:pt idx="32">
                  <c:v>1690470517383500</c:v>
                </c:pt>
                <c:pt idx="33">
                  <c:v>1672413459757300</c:v>
                </c:pt>
                <c:pt idx="34">
                  <c:v>1653929741175800</c:v>
                </c:pt>
                <c:pt idx="35">
                  <c:v>1635046871644000</c:v>
                </c:pt>
                <c:pt idx="36">
                  <c:v>1615764755033300</c:v>
                </c:pt>
                <c:pt idx="37">
                  <c:v>1596273007047600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C6-4862-B366-ADDDF8980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1735407"/>
        <c:axId val="1461740207"/>
      </c:lineChart>
      <c:catAx>
        <c:axId val="14617354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1740207"/>
        <c:crosses val="autoZero"/>
        <c:auto val="1"/>
        <c:lblAlgn val="ctr"/>
        <c:lblOffset val="100"/>
        <c:noMultiLvlLbl val="0"/>
      </c:catAx>
      <c:valAx>
        <c:axId val="146174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17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工业排放!$E$3308:$AP$3308</c:f>
              <c:numCache>
                <c:formatCode>General</c:formatCode>
                <c:ptCount val="38"/>
                <c:pt idx="0">
                  <c:v>2738756476706613.5</c:v>
                </c:pt>
                <c:pt idx="1">
                  <c:v>2514908788959694.5</c:v>
                </c:pt>
                <c:pt idx="2">
                  <c:v>2442269775458242.5</c:v>
                </c:pt>
                <c:pt idx="3">
                  <c:v>2410334705283336</c:v>
                </c:pt>
                <c:pt idx="4">
                  <c:v>2358327779641650.5</c:v>
                </c:pt>
                <c:pt idx="5">
                  <c:v>2277134557474215</c:v>
                </c:pt>
                <c:pt idx="6">
                  <c:v>2195347768070067.8</c:v>
                </c:pt>
                <c:pt idx="7">
                  <c:v>2120856535017138.5</c:v>
                </c:pt>
                <c:pt idx="8">
                  <c:v>2033466873212923.3</c:v>
                </c:pt>
                <c:pt idx="9">
                  <c:v>1950194861939858.3</c:v>
                </c:pt>
                <c:pt idx="10">
                  <c:v>1867956623879945</c:v>
                </c:pt>
                <c:pt idx="11">
                  <c:v>1790129223492453.8</c:v>
                </c:pt>
                <c:pt idx="12">
                  <c:v>1707698575012896</c:v>
                </c:pt>
                <c:pt idx="13">
                  <c:v>1620866153833458.5</c:v>
                </c:pt>
                <c:pt idx="14">
                  <c:v>1534395036259944.5</c:v>
                </c:pt>
                <c:pt idx="15">
                  <c:v>1452369080338098.8</c:v>
                </c:pt>
                <c:pt idx="16">
                  <c:v>1370668600007283.5</c:v>
                </c:pt>
                <c:pt idx="17">
                  <c:v>1288951989193089.3</c:v>
                </c:pt>
                <c:pt idx="18">
                  <c:v>1212496157873897.8</c:v>
                </c:pt>
                <c:pt idx="19">
                  <c:v>1137331282972239.5</c:v>
                </c:pt>
                <c:pt idx="20">
                  <c:v>1065744956415108.1</c:v>
                </c:pt>
                <c:pt idx="21">
                  <c:v>995608326604268.75</c:v>
                </c:pt>
                <c:pt idx="22">
                  <c:v>928389032437358.63</c:v>
                </c:pt>
                <c:pt idx="23">
                  <c:v>864220182001525.38</c:v>
                </c:pt>
                <c:pt idx="24">
                  <c:v>801932717715229.63</c:v>
                </c:pt>
                <c:pt idx="25">
                  <c:v>741389763081258</c:v>
                </c:pt>
                <c:pt idx="26">
                  <c:v>683574772534399.88</c:v>
                </c:pt>
                <c:pt idx="27">
                  <c:v>627582832427640.25</c:v>
                </c:pt>
                <c:pt idx="28">
                  <c:v>577202840840637.25</c:v>
                </c:pt>
                <c:pt idx="29">
                  <c:v>527978866829538.38</c:v>
                </c:pt>
                <c:pt idx="30">
                  <c:v>480397257934147.06</c:v>
                </c:pt>
                <c:pt idx="31">
                  <c:v>434438586700304.38</c:v>
                </c:pt>
                <c:pt idx="32">
                  <c:v>389831739452675.94</c:v>
                </c:pt>
                <c:pt idx="33">
                  <c:v>348960232269552.31</c:v>
                </c:pt>
                <c:pt idx="34">
                  <c:v>309146455078380.44</c:v>
                </c:pt>
                <c:pt idx="35">
                  <c:v>270360885685096.44</c:v>
                </c:pt>
                <c:pt idx="36">
                  <c:v>232041383360670.59</c:v>
                </c:pt>
                <c:pt idx="37">
                  <c:v>194303807441484.13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4F-460E-AE63-97762945F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8526207"/>
        <c:axId val="1498526687"/>
      </c:lineChart>
      <c:catAx>
        <c:axId val="14985262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8526687"/>
        <c:crosses val="autoZero"/>
        <c:auto val="1"/>
        <c:lblAlgn val="ctr"/>
        <c:lblOffset val="100"/>
        <c:noMultiLvlLbl val="0"/>
      </c:catAx>
      <c:valAx>
        <c:axId val="149852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8526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工业排放!$E$302:$AP$302</c:f>
              <c:numCache>
                <c:formatCode>General</c:formatCode>
                <c:ptCount val="38"/>
                <c:pt idx="0">
                  <c:v>2073732986770000</c:v>
                </c:pt>
                <c:pt idx="1">
                  <c:v>2019453643766200</c:v>
                </c:pt>
                <c:pt idx="2">
                  <c:v>2027261358401500</c:v>
                </c:pt>
                <c:pt idx="3">
                  <c:v>2058844416499900</c:v>
                </c:pt>
                <c:pt idx="4">
                  <c:v>2081257051014400</c:v>
                </c:pt>
                <c:pt idx="5">
                  <c:v>2090775590413600</c:v>
                </c:pt>
                <c:pt idx="6">
                  <c:v>2097071321022900</c:v>
                </c:pt>
                <c:pt idx="7">
                  <c:v>2105406436405000</c:v>
                </c:pt>
                <c:pt idx="8">
                  <c:v>2099683226373800</c:v>
                </c:pt>
                <c:pt idx="9">
                  <c:v>2093847046435900</c:v>
                </c:pt>
                <c:pt idx="10">
                  <c:v>2087931004462800</c:v>
                </c:pt>
                <c:pt idx="11">
                  <c:v>2080515724408000</c:v>
                </c:pt>
                <c:pt idx="12">
                  <c:v>2072030606328100</c:v>
                </c:pt>
                <c:pt idx="13">
                  <c:v>2061761995770800</c:v>
                </c:pt>
                <c:pt idx="14">
                  <c:v>2049578913609400</c:v>
                </c:pt>
                <c:pt idx="15">
                  <c:v>2037001596019600</c:v>
                </c:pt>
                <c:pt idx="16">
                  <c:v>2022771601927000</c:v>
                </c:pt>
                <c:pt idx="17">
                  <c:v>2005614844362600</c:v>
                </c:pt>
                <c:pt idx="18">
                  <c:v>1987998283746400</c:v>
                </c:pt>
                <c:pt idx="19">
                  <c:v>1969213402439800</c:v>
                </c:pt>
                <c:pt idx="20">
                  <c:v>1949186703171100</c:v>
                </c:pt>
                <c:pt idx="21">
                  <c:v>1928237383999900</c:v>
                </c:pt>
                <c:pt idx="22">
                  <c:v>1906262804207400</c:v>
                </c:pt>
                <c:pt idx="23">
                  <c:v>1887216409433000</c:v>
                </c:pt>
                <c:pt idx="24">
                  <c:v>1867068622324700</c:v>
                </c:pt>
                <c:pt idx="25">
                  <c:v>1846002887200800</c:v>
                </c:pt>
                <c:pt idx="26">
                  <c:v>1824472172852500</c:v>
                </c:pt>
                <c:pt idx="27">
                  <c:v>1802225284947100</c:v>
                </c:pt>
                <c:pt idx="28">
                  <c:v>1780985535553100</c:v>
                </c:pt>
                <c:pt idx="29">
                  <c:v>1759004634894500</c:v>
                </c:pt>
                <c:pt idx="30">
                  <c:v>1736497628284100</c:v>
                </c:pt>
                <c:pt idx="31">
                  <c:v>1713756146883900</c:v>
                </c:pt>
                <c:pt idx="32">
                  <c:v>1690470517383500</c:v>
                </c:pt>
                <c:pt idx="33">
                  <c:v>1672413459757300</c:v>
                </c:pt>
                <c:pt idx="34">
                  <c:v>1653929741175800</c:v>
                </c:pt>
                <c:pt idx="35">
                  <c:v>1635046871644000</c:v>
                </c:pt>
                <c:pt idx="36">
                  <c:v>1615764755033300</c:v>
                </c:pt>
                <c:pt idx="37">
                  <c:v>1596273007047600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FC-4A53-9234-D111728D2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1735407"/>
        <c:axId val="1461740207"/>
      </c:lineChart>
      <c:catAx>
        <c:axId val="14617354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1740207"/>
        <c:crosses val="autoZero"/>
        <c:auto val="1"/>
        <c:lblAlgn val="ctr"/>
        <c:lblOffset val="100"/>
        <c:noMultiLvlLbl val="0"/>
      </c:catAx>
      <c:valAx>
        <c:axId val="146174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17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137584</xdr:colOff>
      <xdr:row>0</xdr:row>
      <xdr:rowOff>88396</xdr:rowOff>
    </xdr:from>
    <xdr:to>
      <xdr:col>12</xdr:col>
      <xdr:colOff>635001</xdr:colOff>
      <xdr:row>2</xdr:row>
      <xdr:rowOff>972877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828EC51-24E6-D0D8-6DF6-E46434F00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45417" y="88396"/>
          <a:ext cx="3249083" cy="1932231"/>
        </a:xfrm>
        <a:prstGeom prst="rect">
          <a:avLst/>
        </a:prstGeom>
      </xdr:spPr>
    </xdr:pic>
    <xdr:clientData/>
  </xdr:twoCellAnchor>
  <xdr:twoCellAnchor editAs="oneCell">
    <xdr:from>
      <xdr:col>12</xdr:col>
      <xdr:colOff>677335</xdr:colOff>
      <xdr:row>0</xdr:row>
      <xdr:rowOff>0</xdr:rowOff>
    </xdr:from>
    <xdr:to>
      <xdr:col>19</xdr:col>
      <xdr:colOff>1623</xdr:colOff>
      <xdr:row>3</xdr:row>
      <xdr:rowOff>42333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3AF69F9-CC29-5DC3-0962-9C7F7CD4C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59085" y="0"/>
          <a:ext cx="4139705" cy="2233083"/>
        </a:xfrm>
        <a:prstGeom prst="rect">
          <a:avLst/>
        </a:prstGeom>
      </xdr:spPr>
    </xdr:pic>
    <xdr:clientData/>
  </xdr:twoCellAnchor>
  <xdr:twoCellAnchor editAs="oneCell">
    <xdr:from>
      <xdr:col>8</xdr:col>
      <xdr:colOff>46567</xdr:colOff>
      <xdr:row>16</xdr:row>
      <xdr:rowOff>67422</xdr:rowOff>
    </xdr:from>
    <xdr:to>
      <xdr:col>11</xdr:col>
      <xdr:colOff>237067</xdr:colOff>
      <xdr:row>20</xdr:row>
      <xdr:rowOff>163605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922234C-F23D-9D29-20DF-FB3295BD7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772592" y="9668622"/>
          <a:ext cx="2247900" cy="1629708"/>
        </a:xfrm>
        <a:prstGeom prst="rect">
          <a:avLst/>
        </a:prstGeom>
      </xdr:spPr>
    </xdr:pic>
    <xdr:clientData/>
  </xdr:twoCellAnchor>
  <xdr:twoCellAnchor>
    <xdr:from>
      <xdr:col>4</xdr:col>
      <xdr:colOff>824441</xdr:colOff>
      <xdr:row>28</xdr:row>
      <xdr:rowOff>58208</xdr:rowOff>
    </xdr:from>
    <xdr:to>
      <xdr:col>6</xdr:col>
      <xdr:colOff>1084791</xdr:colOff>
      <xdr:row>42</xdr:row>
      <xdr:rowOff>134408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2EFE9126-D37A-47D4-B456-44730BE622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1183217</xdr:colOff>
      <xdr:row>28</xdr:row>
      <xdr:rowOff>52916</xdr:rowOff>
    </xdr:from>
    <xdr:to>
      <xdr:col>9</xdr:col>
      <xdr:colOff>191558</xdr:colOff>
      <xdr:row>42</xdr:row>
      <xdr:rowOff>129116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A7B4C217-99BF-4ED9-9B91-F6FE724B9F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28</xdr:row>
      <xdr:rowOff>0</xdr:rowOff>
    </xdr:from>
    <xdr:to>
      <xdr:col>4</xdr:col>
      <xdr:colOff>627644</xdr:colOff>
      <xdr:row>68</xdr:row>
      <xdr:rowOff>170476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24CD0DA-0A88-E3E2-C392-673C1B1D6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1696700"/>
          <a:ext cx="8047619" cy="77904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2405062</xdr:colOff>
      <xdr:row>3282</xdr:row>
      <xdr:rowOff>142875</xdr:rowOff>
    </xdr:from>
    <xdr:to>
      <xdr:col>8</xdr:col>
      <xdr:colOff>509587</xdr:colOff>
      <xdr:row>3297</xdr:row>
      <xdr:rowOff>171450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5A590CF-AE62-4586-2C95-5D6975E0ED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2443162</xdr:colOff>
      <xdr:row>276</xdr:row>
      <xdr:rowOff>142875</xdr:rowOff>
    </xdr:from>
    <xdr:to>
      <xdr:col>8</xdr:col>
      <xdr:colOff>547687</xdr:colOff>
      <xdr:row>291</xdr:row>
      <xdr:rowOff>171450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6D76491-2C2C-E742-55E6-8FBE85FC25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wri.org/research/opportunities-advance-mitigation-ambition-china-non-co2-greenhouse-gas-emissions" TargetMode="External"/><Relationship Id="rId1" Type="http://schemas.openxmlformats.org/officeDocument/2006/relationships/hyperlink" Target="https://finance.sina.com.cn/roll/2021-05-17/doc-ikmyaawc5807798.s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topLeftCell="A14" zoomScaleNormal="100" workbookViewId="0">
      <selection activeCell="G19" sqref="G19"/>
    </sheetView>
  </sheetViews>
  <sheetFormatPr defaultRowHeight="15" customHeight="1" x14ac:dyDescent="0.25"/>
  <cols>
    <col min="1" max="1" width="9.875" style="43" customWidth="1"/>
    <col min="2" max="2" width="16.25" style="13" customWidth="1"/>
    <col min="3" max="3" width="16.375" style="13" customWidth="1"/>
    <col min="4" max="4" width="54.875" style="13" customWidth="1"/>
    <col min="5" max="5" width="37.5" style="13" customWidth="1"/>
    <col min="6" max="6" width="29.375" style="13" customWidth="1"/>
    <col min="7" max="7" width="34.25" style="13" customWidth="1"/>
    <col min="8" max="8" width="36.5" style="13" customWidth="1"/>
    <col min="9" max="16384" width="9" style="13"/>
  </cols>
  <sheetData>
    <row r="1" spans="1:13" ht="22.5" customHeight="1" x14ac:dyDescent="0.25">
      <c r="A1" s="44" t="s">
        <v>3867</v>
      </c>
      <c r="B1" s="44" t="s">
        <v>3868</v>
      </c>
      <c r="C1" s="44" t="s">
        <v>3869</v>
      </c>
      <c r="D1" s="44" t="s">
        <v>3870</v>
      </c>
      <c r="E1" s="44" t="s">
        <v>3871</v>
      </c>
      <c r="F1" s="44" t="s">
        <v>3872</v>
      </c>
      <c r="G1" s="44" t="s">
        <v>3873</v>
      </c>
      <c r="H1" s="44" t="s">
        <v>3874</v>
      </c>
    </row>
    <row r="2" spans="1:13" ht="60" x14ac:dyDescent="0.25">
      <c r="A2" s="48" t="s">
        <v>3875</v>
      </c>
      <c r="B2" s="45" t="s">
        <v>3876</v>
      </c>
      <c r="C2" s="15" t="s">
        <v>3877</v>
      </c>
      <c r="D2" s="16" t="s">
        <v>3925</v>
      </c>
      <c r="E2" s="16" t="s">
        <v>3926</v>
      </c>
      <c r="F2" s="17" t="s">
        <v>562</v>
      </c>
      <c r="G2" s="18" t="s">
        <v>3878</v>
      </c>
      <c r="H2" s="18" t="s">
        <v>3879</v>
      </c>
    </row>
    <row r="3" spans="1:13" s="21" customFormat="1" ht="90" x14ac:dyDescent="0.25">
      <c r="A3" s="49"/>
      <c r="B3" s="46"/>
      <c r="C3" s="15" t="s">
        <v>3880</v>
      </c>
      <c r="D3" s="16" t="s">
        <v>3927</v>
      </c>
      <c r="E3" s="16" t="s">
        <v>3928</v>
      </c>
      <c r="F3" s="19" t="s">
        <v>561</v>
      </c>
      <c r="G3" s="20" t="s">
        <v>3881</v>
      </c>
      <c r="H3" s="20" t="s">
        <v>3882</v>
      </c>
      <c r="I3" s="21">
        <f>(0.6-0.1)</f>
        <v>0.5</v>
      </c>
      <c r="J3" s="21">
        <f>(0.2-0)/(1-0)</f>
        <v>0.2</v>
      </c>
      <c r="K3" s="21">
        <f>(0.15-0.1)/(0.6-0.1)</f>
        <v>9.9999999999999978E-2</v>
      </c>
      <c r="L3" s="21">
        <f>(0.25-0.1)/(0.6-0.1)</f>
        <v>0.3</v>
      </c>
      <c r="M3" s="21">
        <f>(0.025-0)/(0.2-0)</f>
        <v>0.125</v>
      </c>
    </row>
    <row r="4" spans="1:13" ht="45" x14ac:dyDescent="0.25">
      <c r="A4" s="49"/>
      <c r="B4" s="46"/>
      <c r="C4" s="15" t="s">
        <v>3883</v>
      </c>
      <c r="D4" s="16" t="s">
        <v>3884</v>
      </c>
      <c r="E4" s="16" t="s">
        <v>3885</v>
      </c>
      <c r="F4" s="22"/>
      <c r="G4" s="23" t="s">
        <v>3886</v>
      </c>
      <c r="H4" s="23" t="s">
        <v>3887</v>
      </c>
    </row>
    <row r="5" spans="1:13" ht="45" x14ac:dyDescent="0.25">
      <c r="A5" s="49"/>
      <c r="B5" s="46"/>
      <c r="C5" s="15" t="s">
        <v>3888</v>
      </c>
      <c r="D5" s="15" t="s">
        <v>3889</v>
      </c>
      <c r="E5" s="16" t="s">
        <v>3890</v>
      </c>
      <c r="F5" s="22"/>
      <c r="G5" s="23" t="s">
        <v>3891</v>
      </c>
      <c r="H5" s="23" t="s">
        <v>3892</v>
      </c>
    </row>
    <row r="6" spans="1:13" ht="43.5" x14ac:dyDescent="0.25">
      <c r="A6" s="49"/>
      <c r="B6" s="47"/>
      <c r="C6" s="15" t="s">
        <v>3893</v>
      </c>
      <c r="D6" s="16" t="s">
        <v>3894</v>
      </c>
      <c r="E6" s="16" t="s">
        <v>3895</v>
      </c>
      <c r="F6" s="25"/>
      <c r="G6" s="23" t="s">
        <v>3896</v>
      </c>
      <c r="H6" s="23" t="s">
        <v>3897</v>
      </c>
    </row>
    <row r="7" spans="1:13" ht="42" customHeight="1" x14ac:dyDescent="0.25">
      <c r="A7" s="49"/>
      <c r="B7" s="45" t="s">
        <v>3898</v>
      </c>
      <c r="C7" s="26" t="s">
        <v>3877</v>
      </c>
      <c r="D7" s="27" t="s">
        <v>3899</v>
      </c>
      <c r="E7" s="28" t="s">
        <v>3900</v>
      </c>
      <c r="F7" s="29" t="s">
        <v>557</v>
      </c>
      <c r="G7" s="30" t="s">
        <v>3878</v>
      </c>
      <c r="H7" s="31" t="s">
        <v>3901</v>
      </c>
    </row>
    <row r="8" spans="1:13" ht="42" customHeight="1" x14ac:dyDescent="0.25">
      <c r="A8" s="49"/>
      <c r="B8" s="47"/>
      <c r="C8" s="26" t="s">
        <v>3902</v>
      </c>
      <c r="D8" s="27" t="s">
        <v>3903</v>
      </c>
      <c r="E8" s="32"/>
      <c r="F8" s="29"/>
      <c r="G8" s="33"/>
      <c r="H8" s="33"/>
      <c r="J8" s="34"/>
      <c r="K8" s="35"/>
    </row>
    <row r="9" spans="1:13" ht="41.25" customHeight="1" x14ac:dyDescent="0.25">
      <c r="A9" s="49"/>
      <c r="B9" s="45" t="s">
        <v>3904</v>
      </c>
      <c r="C9" s="26" t="s">
        <v>3877</v>
      </c>
      <c r="D9" s="27" t="s">
        <v>3905</v>
      </c>
      <c r="E9" s="28" t="s">
        <v>3900</v>
      </c>
      <c r="F9" s="36" t="s">
        <v>558</v>
      </c>
      <c r="G9" s="29" t="s">
        <v>3878</v>
      </c>
      <c r="H9" s="31" t="s">
        <v>3906</v>
      </c>
      <c r="J9" s="34"/>
      <c r="K9" s="35"/>
    </row>
    <row r="10" spans="1:13" ht="41.25" customHeight="1" x14ac:dyDescent="0.25">
      <c r="A10" s="49"/>
      <c r="B10" s="47"/>
      <c r="C10" s="26" t="s">
        <v>3902</v>
      </c>
      <c r="D10" s="27" t="s">
        <v>3907</v>
      </c>
      <c r="E10" s="32"/>
      <c r="F10" s="36"/>
      <c r="G10" s="29"/>
      <c r="H10" s="33"/>
      <c r="I10" s="37"/>
      <c r="M10" s="37"/>
    </row>
    <row r="11" spans="1:13" ht="41.25" customHeight="1" x14ac:dyDescent="0.25">
      <c r="A11" s="49"/>
      <c r="B11" s="45" t="s">
        <v>3908</v>
      </c>
      <c r="C11" s="26" t="s">
        <v>3877</v>
      </c>
      <c r="D11" s="27" t="s">
        <v>3909</v>
      </c>
      <c r="E11" s="28" t="s">
        <v>3900</v>
      </c>
      <c r="F11" s="36" t="s">
        <v>559</v>
      </c>
      <c r="G11" s="29" t="s">
        <v>3878</v>
      </c>
      <c r="H11" s="31" t="s">
        <v>3910</v>
      </c>
    </row>
    <row r="12" spans="1:13" ht="41.25" customHeight="1" x14ac:dyDescent="0.25">
      <c r="A12" s="49"/>
      <c r="B12" s="47"/>
      <c r="C12" s="26" t="s">
        <v>3902</v>
      </c>
      <c r="D12" s="27" t="s">
        <v>3911</v>
      </c>
      <c r="E12" s="32"/>
      <c r="F12" s="36"/>
      <c r="G12" s="29"/>
      <c r="H12" s="33"/>
      <c r="I12" s="13" t="s">
        <v>556</v>
      </c>
    </row>
    <row r="13" spans="1:13" ht="41.25" customHeight="1" x14ac:dyDescent="0.25">
      <c r="A13" s="49"/>
      <c r="B13" s="45" t="s">
        <v>3912</v>
      </c>
      <c r="C13" s="26" t="s">
        <v>3877</v>
      </c>
      <c r="D13" s="27" t="s">
        <v>3913</v>
      </c>
      <c r="E13" s="28" t="s">
        <v>3900</v>
      </c>
      <c r="F13" s="36" t="s">
        <v>560</v>
      </c>
      <c r="G13" s="38" t="s">
        <v>3914</v>
      </c>
      <c r="H13" s="31" t="s">
        <v>3915</v>
      </c>
    </row>
    <row r="14" spans="1:13" ht="41.25" customHeight="1" x14ac:dyDescent="0.25">
      <c r="A14" s="49"/>
      <c r="B14" s="47"/>
      <c r="C14" s="26" t="s">
        <v>3902</v>
      </c>
      <c r="D14" s="27" t="s">
        <v>3916</v>
      </c>
      <c r="E14" s="32"/>
      <c r="F14" s="36"/>
      <c r="G14" s="39"/>
      <c r="H14" s="33"/>
      <c r="J14" s="40">
        <f>10%/67%</f>
        <v>0.14925373134328357</v>
      </c>
    </row>
    <row r="15" spans="1:13" ht="45.75" thickBot="1" x14ac:dyDescent="0.3">
      <c r="A15" s="49"/>
      <c r="B15" s="15" t="s">
        <v>3917</v>
      </c>
      <c r="C15" s="66" t="s">
        <v>3877</v>
      </c>
      <c r="D15" s="55" t="s">
        <v>3918</v>
      </c>
      <c r="E15" s="92" t="s">
        <v>564</v>
      </c>
      <c r="F15" s="93" t="s">
        <v>563</v>
      </c>
      <c r="G15" s="94" t="s">
        <v>3919</v>
      </c>
      <c r="H15" s="94" t="s">
        <v>3933</v>
      </c>
    </row>
    <row r="16" spans="1:13" ht="74.25" thickBot="1" x14ac:dyDescent="0.3">
      <c r="A16" s="60"/>
      <c r="B16" s="97" t="s">
        <v>3934</v>
      </c>
      <c r="C16" s="103" t="s">
        <v>3929</v>
      </c>
      <c r="D16" s="98" t="s">
        <v>3932</v>
      </c>
      <c r="E16" s="99" t="s">
        <v>3930</v>
      </c>
      <c r="F16" s="100" t="s">
        <v>3931</v>
      </c>
      <c r="G16" s="101">
        <v>1</v>
      </c>
      <c r="H16" s="102" t="s">
        <v>3983</v>
      </c>
      <c r="J16" s="13">
        <f>0.3/0.6</f>
        <v>0.5</v>
      </c>
    </row>
    <row r="17" spans="1:11" ht="30.75" thickBot="1" x14ac:dyDescent="0.3">
      <c r="A17" s="42" t="s">
        <v>3920</v>
      </c>
      <c r="B17" s="57" t="s">
        <v>3921</v>
      </c>
      <c r="C17" s="58"/>
      <c r="D17" s="95" t="s">
        <v>3922</v>
      </c>
      <c r="E17" s="95" t="s">
        <v>3923</v>
      </c>
      <c r="F17" s="95" t="s">
        <v>565</v>
      </c>
      <c r="G17" s="96">
        <v>0.69</v>
      </c>
      <c r="H17" s="95" t="s">
        <v>3924</v>
      </c>
      <c r="J17" s="13">
        <f>0.14/0.69</f>
        <v>0.20289855072463772</v>
      </c>
      <c r="K17" s="13">
        <f>0.44/0.69</f>
        <v>0.63768115942028991</v>
      </c>
    </row>
    <row r="18" spans="1:11" ht="30" x14ac:dyDescent="0.25">
      <c r="A18" s="51" t="s">
        <v>3935</v>
      </c>
      <c r="B18" s="67" t="s">
        <v>3937</v>
      </c>
      <c r="C18" s="68"/>
      <c r="D18" s="69" t="s">
        <v>3938</v>
      </c>
      <c r="E18" s="70" t="s">
        <v>3953</v>
      </c>
      <c r="F18" s="71" t="s">
        <v>3936</v>
      </c>
      <c r="G18" s="72">
        <v>1</v>
      </c>
      <c r="H18" s="73" t="s">
        <v>3959</v>
      </c>
    </row>
    <row r="19" spans="1:11" ht="30" x14ac:dyDescent="0.25">
      <c r="A19" s="53"/>
      <c r="B19" s="74"/>
      <c r="C19" s="58"/>
      <c r="D19" s="59"/>
      <c r="E19" s="56"/>
      <c r="F19" s="41" t="s">
        <v>3960</v>
      </c>
      <c r="G19" s="26">
        <v>1</v>
      </c>
      <c r="H19" s="75" t="s">
        <v>3959</v>
      </c>
    </row>
    <row r="20" spans="1:11" ht="30" x14ac:dyDescent="0.25">
      <c r="A20" s="53"/>
      <c r="B20" s="76"/>
      <c r="C20" s="61"/>
      <c r="D20" s="62"/>
      <c r="E20" s="56"/>
      <c r="F20" s="41" t="s">
        <v>3961</v>
      </c>
      <c r="G20" s="26">
        <v>1</v>
      </c>
      <c r="H20" s="75" t="s">
        <v>3959</v>
      </c>
    </row>
    <row r="21" spans="1:11" ht="30" x14ac:dyDescent="0.25">
      <c r="A21" s="53"/>
      <c r="B21" s="77" t="s">
        <v>3939</v>
      </c>
      <c r="C21" s="52" t="s">
        <v>3940</v>
      </c>
      <c r="D21" s="65" t="s">
        <v>3947</v>
      </c>
      <c r="E21" s="56"/>
      <c r="F21" s="63" t="s">
        <v>3962</v>
      </c>
      <c r="G21" s="64" t="s">
        <v>3971</v>
      </c>
      <c r="H21" s="78" t="s">
        <v>3972</v>
      </c>
    </row>
    <row r="22" spans="1:11" ht="30" x14ac:dyDescent="0.25">
      <c r="A22" s="53"/>
      <c r="B22" s="79"/>
      <c r="C22" s="52" t="s">
        <v>3943</v>
      </c>
      <c r="D22" s="50" t="s">
        <v>3950</v>
      </c>
      <c r="E22" s="54"/>
      <c r="F22" s="63" t="s">
        <v>3963</v>
      </c>
      <c r="G22" s="64" t="s">
        <v>3971</v>
      </c>
      <c r="H22" s="78" t="s">
        <v>3972</v>
      </c>
    </row>
    <row r="23" spans="1:11" ht="30" x14ac:dyDescent="0.25">
      <c r="A23" s="53"/>
      <c r="B23" s="79"/>
      <c r="C23" s="52" t="s">
        <v>3941</v>
      </c>
      <c r="D23" s="50" t="s">
        <v>3948</v>
      </c>
      <c r="E23" s="54"/>
      <c r="F23" s="80" t="s">
        <v>3975</v>
      </c>
      <c r="G23" s="26">
        <v>1</v>
      </c>
      <c r="H23" s="75" t="s">
        <v>3978</v>
      </c>
    </row>
    <row r="24" spans="1:11" ht="30" x14ac:dyDescent="0.25">
      <c r="A24" s="53"/>
      <c r="B24" s="81"/>
      <c r="C24" s="52" t="s">
        <v>3942</v>
      </c>
      <c r="D24" s="50" t="s">
        <v>3949</v>
      </c>
      <c r="E24" s="54"/>
      <c r="F24" s="19" t="s">
        <v>3954</v>
      </c>
      <c r="G24" s="14">
        <v>1</v>
      </c>
      <c r="H24" s="82" t="s">
        <v>3978</v>
      </c>
    </row>
    <row r="25" spans="1:11" ht="30" x14ac:dyDescent="0.25">
      <c r="A25" s="53"/>
      <c r="B25" s="83" t="s">
        <v>3944</v>
      </c>
      <c r="C25" s="52" t="s">
        <v>3945</v>
      </c>
      <c r="D25" s="50" t="s">
        <v>3951</v>
      </c>
      <c r="E25" s="54"/>
      <c r="F25" s="25"/>
      <c r="G25" s="24"/>
      <c r="H25" s="84"/>
    </row>
    <row r="26" spans="1:11" ht="30.75" thickBot="1" x14ac:dyDescent="0.3">
      <c r="A26" s="53"/>
      <c r="B26" s="85"/>
      <c r="C26" s="86" t="s">
        <v>3946</v>
      </c>
      <c r="D26" s="87" t="s">
        <v>3952</v>
      </c>
      <c r="E26" s="88"/>
      <c r="F26" s="89" t="s">
        <v>3979</v>
      </c>
      <c r="G26" s="90">
        <v>1</v>
      </c>
      <c r="H26" s="91" t="s">
        <v>3978</v>
      </c>
    </row>
  </sheetData>
  <mergeCells count="33">
    <mergeCell ref="F24:F25"/>
    <mergeCell ref="G24:G25"/>
    <mergeCell ref="H24:H25"/>
    <mergeCell ref="E18:E26"/>
    <mergeCell ref="B18:C20"/>
    <mergeCell ref="D18:D20"/>
    <mergeCell ref="B21:B24"/>
    <mergeCell ref="B17:C17"/>
    <mergeCell ref="A2:A16"/>
    <mergeCell ref="B25:B26"/>
    <mergeCell ref="A18:A26"/>
    <mergeCell ref="H9:H10"/>
    <mergeCell ref="H13:H14"/>
    <mergeCell ref="B13:B14"/>
    <mergeCell ref="B2:B6"/>
    <mergeCell ref="F3:F6"/>
    <mergeCell ref="H11:H12"/>
    <mergeCell ref="H7:H8"/>
    <mergeCell ref="B7:B8"/>
    <mergeCell ref="E7:E8"/>
    <mergeCell ref="B9:B10"/>
    <mergeCell ref="E9:E10"/>
    <mergeCell ref="F9:F10"/>
    <mergeCell ref="E13:E14"/>
    <mergeCell ref="F13:F14"/>
    <mergeCell ref="G13:G14"/>
    <mergeCell ref="B11:B12"/>
    <mergeCell ref="E11:E12"/>
    <mergeCell ref="F11:F12"/>
    <mergeCell ref="G11:G12"/>
    <mergeCell ref="F7:F8"/>
    <mergeCell ref="G7:G8"/>
    <mergeCell ref="G9:G10"/>
  </mergeCells>
  <phoneticPr fontId="3" type="noConversion"/>
  <hyperlinks>
    <hyperlink ref="E16" r:id="rId1" location=":~:text=%E5%9C%A8%E4%B8%AD%E6%9C%9F%E7%A2%B3%E8%BE%BE%E5%B3%B0%E8%A6%81%E6%B1%82,%E4%B8%8E%E8%BE%83%E5%A4%A7%E5%B8%82%E5%9C%BA%E7%A9%BA%E9%97%B4%E3%80%82" xr:uid="{D1ECC8E8-936B-49E9-8F78-1E9D73DE6FFA}"/>
    <hyperlink ref="E18" r:id="rId2" display="https://www.wri.org/research/opportunities-advance-mitigation-ambition-china-non-co2-greenhouse-gas-emissions" xr:uid="{EC614E41-9BE4-4F70-A1B2-0580BD1CD618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2E746-BC32-4977-9327-9CF3BFB721F4}">
  <dimension ref="A1:AR31"/>
  <sheetViews>
    <sheetView workbookViewId="0">
      <selection activeCell="B30" sqref="B30:AR30"/>
    </sheetView>
  </sheetViews>
  <sheetFormatPr defaultRowHeight="14.25" x14ac:dyDescent="0.2"/>
  <cols>
    <col min="1" max="1" width="30" customWidth="1"/>
  </cols>
  <sheetData>
    <row r="1" spans="1:44" x14ac:dyDescent="0.2">
      <c r="A1" t="s">
        <v>3967</v>
      </c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  <c r="AI1">
        <v>2051</v>
      </c>
      <c r="AJ1">
        <v>2052</v>
      </c>
      <c r="AK1">
        <v>2053</v>
      </c>
      <c r="AL1">
        <v>2054</v>
      </c>
      <c r="AM1">
        <v>2055</v>
      </c>
      <c r="AN1">
        <v>2056</v>
      </c>
      <c r="AO1">
        <v>2057</v>
      </c>
      <c r="AP1">
        <v>2058</v>
      </c>
      <c r="AQ1">
        <v>2059</v>
      </c>
      <c r="AR1">
        <v>2060</v>
      </c>
    </row>
    <row r="2" spans="1:44" x14ac:dyDescent="0.2">
      <c r="A2" t="s">
        <v>3955</v>
      </c>
      <c r="B2">
        <v>2.8418000000000001</v>
      </c>
      <c r="C2">
        <v>2.9763607927184199</v>
      </c>
      <c r="D2">
        <v>3.0761871580419888</v>
      </c>
      <c r="E2">
        <v>3.3810163541531102</v>
      </c>
      <c r="F2">
        <v>3.5157647482977046</v>
      </c>
      <c r="G2">
        <v>3.7624254654807086</v>
      </c>
      <c r="H2">
        <v>3.9677236049891227</v>
      </c>
      <c r="I2">
        <v>4.1686501827132671</v>
      </c>
      <c r="J2">
        <v>4.3537923383250838</v>
      </c>
      <c r="K2">
        <v>4.5337508079754887</v>
      </c>
      <c r="L2">
        <v>4.7082437420801835</v>
      </c>
      <c r="M2">
        <v>4.8777237372763871</v>
      </c>
      <c r="N2">
        <v>5.042653029014736</v>
      </c>
      <c r="O2">
        <v>5.198860538279849</v>
      </c>
      <c r="P2">
        <v>5.3496215491743708</v>
      </c>
      <c r="Q2">
        <v>5.4940275170441604</v>
      </c>
      <c r="R2">
        <v>5.6204563485263783</v>
      </c>
      <c r="S2">
        <v>5.7420129035812772</v>
      </c>
      <c r="T2">
        <v>5.8486714915337554</v>
      </c>
      <c r="U2">
        <v>5.9497402982012852</v>
      </c>
      <c r="V2">
        <v>6.0427457169449603</v>
      </c>
      <c r="W2">
        <v>6.1274827463768826</v>
      </c>
      <c r="X2">
        <v>6.2037122182111775</v>
      </c>
      <c r="Y2">
        <v>6.270332386608211</v>
      </c>
      <c r="Z2">
        <v>6.3282399960197226</v>
      </c>
      <c r="AA2">
        <v>6.3773667126497475</v>
      </c>
      <c r="AB2">
        <v>6.4178492040902153</v>
      </c>
      <c r="AC2">
        <v>6.4495849696471765</v>
      </c>
      <c r="AD2">
        <v>6.4711104699338815</v>
      </c>
      <c r="AE2">
        <v>6.4841967464189221</v>
      </c>
      <c r="AF2">
        <v>6.4890488004901972</v>
      </c>
      <c r="AG2">
        <v>6.4858716335355959</v>
      </c>
      <c r="AH2">
        <v>6.474870246943019</v>
      </c>
      <c r="AI2">
        <v>6.4563521427943025</v>
      </c>
      <c r="AJ2">
        <v>6.4305906562733108</v>
      </c>
      <c r="AK2">
        <v>6.3978591225639025</v>
      </c>
      <c r="AL2">
        <v>6.3585675444418639</v>
      </c>
      <c r="AM2">
        <v>6.3129892570910577</v>
      </c>
      <c r="AN2">
        <v>6.2614659294913046</v>
      </c>
      <c r="AO2">
        <v>6.2043050637244521</v>
      </c>
      <c r="AP2">
        <v>6.1418824956683009</v>
      </c>
      <c r="AQ2">
        <v>6.0746082280986462</v>
      </c>
      <c r="AR2">
        <v>6.0027555961993411</v>
      </c>
    </row>
    <row r="3" spans="1:44" x14ac:dyDescent="0.2">
      <c r="A3" t="s">
        <v>3956</v>
      </c>
      <c r="B3">
        <v>4.9740940576808862E-3</v>
      </c>
      <c r="C3">
        <v>5.149569639230956E-3</v>
      </c>
      <c r="D3">
        <v>5.3706018159554629E-3</v>
      </c>
      <c r="E3">
        <v>7.406367590279247E-3</v>
      </c>
      <c r="F3">
        <v>9.6953259013052226E-3</v>
      </c>
      <c r="G3">
        <v>1.2144617064631562E-2</v>
      </c>
      <c r="H3">
        <v>1.4856437161675727E-2</v>
      </c>
      <c r="I3">
        <v>1.7742993123241738E-2</v>
      </c>
      <c r="J3">
        <v>2.2027114570870532E-2</v>
      </c>
      <c r="K3">
        <v>2.6316743902787248E-2</v>
      </c>
      <c r="L3">
        <v>3.0561411245824052E-2</v>
      </c>
      <c r="M3">
        <v>3.4744520706940542E-2</v>
      </c>
      <c r="N3">
        <v>3.8900755399060398E-2</v>
      </c>
      <c r="O3">
        <v>4.5513450541631709E-2</v>
      </c>
      <c r="P3">
        <v>5.2073035067808353E-2</v>
      </c>
      <c r="Q3">
        <v>5.8531849493321492E-2</v>
      </c>
      <c r="R3">
        <v>6.4890763771188076E-2</v>
      </c>
      <c r="S3">
        <v>7.119463579636609E-2</v>
      </c>
      <c r="T3">
        <v>8.3600634952312222E-2</v>
      </c>
      <c r="U3">
        <v>9.5883944626188322E-2</v>
      </c>
      <c r="V3">
        <v>0.10800862529150294</v>
      </c>
      <c r="W3">
        <v>0.11998276465172926</v>
      </c>
      <c r="X3">
        <v>0.13185699129997089</v>
      </c>
      <c r="Y3">
        <v>0.14607018525928014</v>
      </c>
      <c r="Z3">
        <v>0.16017277424802154</v>
      </c>
      <c r="AA3">
        <v>0.17413519149286175</v>
      </c>
      <c r="AB3">
        <v>0.18796791333827997</v>
      </c>
      <c r="AC3">
        <v>0.20172176722996613</v>
      </c>
      <c r="AD3">
        <v>0.21655234513323585</v>
      </c>
      <c r="AE3">
        <v>0.23131046830341906</v>
      </c>
      <c r="AF3">
        <v>0.24596492769832495</v>
      </c>
      <c r="AG3">
        <v>0.26052429047098619</v>
      </c>
      <c r="AH3">
        <v>0.27503625593701125</v>
      </c>
      <c r="AI3">
        <v>0.28981956109232404</v>
      </c>
      <c r="AJ3">
        <v>0.30448087577192406</v>
      </c>
      <c r="AK3">
        <v>0.31914219045152514</v>
      </c>
      <c r="AL3">
        <v>0.33380350513112478</v>
      </c>
      <c r="AM3">
        <v>0.34850359814887216</v>
      </c>
      <c r="AN3">
        <v>0.36312613449032211</v>
      </c>
      <c r="AO3">
        <v>0.37778744916992446</v>
      </c>
      <c r="AP3">
        <v>0.39244876384952282</v>
      </c>
      <c r="AQ3">
        <v>0.40711007852912273</v>
      </c>
      <c r="AR3">
        <v>0.42180926043771177</v>
      </c>
    </row>
    <row r="4" spans="1:44" x14ac:dyDescent="0.2">
      <c r="A4" t="s">
        <v>3957</v>
      </c>
      <c r="B4">
        <v>0.10823755656905021</v>
      </c>
      <c r="C4">
        <v>0.11927351066135926</v>
      </c>
      <c r="D4">
        <v>0.13074837425739672</v>
      </c>
      <c r="E4">
        <v>0.12499683967500684</v>
      </c>
      <c r="F4">
        <v>0.12743719935270145</v>
      </c>
      <c r="G4">
        <v>0.13262101085878575</v>
      </c>
      <c r="H4">
        <v>0.14030271813814835</v>
      </c>
      <c r="I4">
        <v>0.14866578207228393</v>
      </c>
      <c r="J4">
        <v>0.15858011034868671</v>
      </c>
      <c r="K4">
        <v>0.16802002076054318</v>
      </c>
      <c r="L4">
        <v>0.17703625280791718</v>
      </c>
      <c r="M4">
        <v>0.18565967751677495</v>
      </c>
      <c r="N4">
        <v>0.19393269067905067</v>
      </c>
      <c r="O4">
        <v>0.20467464862243165</v>
      </c>
      <c r="P4">
        <v>0.21512415609323457</v>
      </c>
      <c r="Q4">
        <v>0.22530972060986199</v>
      </c>
      <c r="R4">
        <v>0.23526387371132712</v>
      </c>
      <c r="S4">
        <v>0.24501266877506567</v>
      </c>
      <c r="T4">
        <v>0.25748221180841208</v>
      </c>
      <c r="U4">
        <v>0.26975955766478588</v>
      </c>
      <c r="V4">
        <v>0.28186648541587278</v>
      </c>
      <c r="W4">
        <v>0.29382233110739081</v>
      </c>
      <c r="X4">
        <v>0.30564505059703978</v>
      </c>
      <c r="Y4">
        <v>0.32087685735401855</v>
      </c>
      <c r="Z4">
        <v>0.33596440743638883</v>
      </c>
      <c r="AA4">
        <v>0.35092433493697384</v>
      </c>
      <c r="AB4">
        <v>0.36576962587517164</v>
      </c>
      <c r="AC4">
        <v>0.38051270889569305</v>
      </c>
      <c r="AD4">
        <v>0.39957262031935376</v>
      </c>
      <c r="AE4">
        <v>0.41850807864227413</v>
      </c>
      <c r="AF4">
        <v>0.43733081154633807</v>
      </c>
      <c r="AG4">
        <v>0.45605144565178157</v>
      </c>
      <c r="AH4">
        <v>0.4746795756356833</v>
      </c>
      <c r="AI4">
        <v>0.49396771531999201</v>
      </c>
      <c r="AJ4">
        <v>0.51307696385984147</v>
      </c>
      <c r="AK4">
        <v>0.53218621239968544</v>
      </c>
      <c r="AL4">
        <v>0.55129546093953496</v>
      </c>
      <c r="AM4">
        <v>0.57040470947937938</v>
      </c>
      <c r="AN4">
        <v>0.58951395801922879</v>
      </c>
      <c r="AO4">
        <v>0.6086232065590732</v>
      </c>
      <c r="AP4">
        <v>0.62773245509891762</v>
      </c>
      <c r="AQ4">
        <v>0.64684170363876703</v>
      </c>
      <c r="AR4">
        <v>0.66595095217861144</v>
      </c>
    </row>
    <row r="5" spans="1:44" x14ac:dyDescent="0.2">
      <c r="A5" t="s">
        <v>3958</v>
      </c>
      <c r="B5">
        <v>2.9052986611621721E-3</v>
      </c>
      <c r="C5">
        <v>3.0587698145038665E-3</v>
      </c>
      <c r="D5">
        <v>3.2258347124936729E-3</v>
      </c>
      <c r="E5">
        <v>1.2229014759009367E-2</v>
      </c>
      <c r="F5">
        <v>2.1022804703790265E-2</v>
      </c>
      <c r="G5">
        <v>3.0076128932200692E-2</v>
      </c>
      <c r="H5">
        <v>3.9830727228301575E-2</v>
      </c>
      <c r="I5">
        <v>5.007219428023317E-2</v>
      </c>
      <c r="J5">
        <v>6.0715749024009766E-2</v>
      </c>
      <c r="K5">
        <v>7.1276478945427491E-2</v>
      </c>
      <c r="L5">
        <v>8.1707384896973032E-2</v>
      </c>
      <c r="M5">
        <v>9.1971579406913848E-2</v>
      </c>
      <c r="N5">
        <v>0.10205131351984184</v>
      </c>
      <c r="O5">
        <v>0.10089806756515188</v>
      </c>
      <c r="P5">
        <v>9.9648167784923372E-2</v>
      </c>
      <c r="Q5">
        <v>9.8331737944704331E-2</v>
      </c>
      <c r="R5">
        <v>9.6974432201293315E-2</v>
      </c>
      <c r="S5">
        <v>9.5594285748024935E-2</v>
      </c>
      <c r="T5">
        <v>9.6715530874366601E-2</v>
      </c>
      <c r="U5">
        <v>9.7808176829218912E-2</v>
      </c>
      <c r="V5">
        <v>9.8880620948372563E-2</v>
      </c>
      <c r="W5">
        <v>9.9939358756552243E-2</v>
      </c>
      <c r="X5">
        <v>0.10098969242448552</v>
      </c>
      <c r="Y5">
        <v>9.9335530690031371E-2</v>
      </c>
      <c r="Z5">
        <v>9.7711827103897905E-2</v>
      </c>
      <c r="AA5">
        <v>9.6120025809140114E-2</v>
      </c>
      <c r="AB5">
        <v>9.4560175241953939E-2</v>
      </c>
      <c r="AC5">
        <v>9.3032038962424748E-2</v>
      </c>
      <c r="AD5">
        <v>8.8084625231769548E-2</v>
      </c>
      <c r="AE5">
        <v>8.3201405164850722E-2</v>
      </c>
      <c r="AF5">
        <v>7.8379100012804001E-2</v>
      </c>
      <c r="AG5">
        <v>7.3614395410691119E-2</v>
      </c>
      <c r="AH5">
        <v>6.8904010049571376E-2</v>
      </c>
      <c r="AI5">
        <v>6.3981948554064277E-2</v>
      </c>
      <c r="AJ5">
        <v>5.9157001720362874E-2</v>
      </c>
      <c r="AK5">
        <v>5.4332054886661457E-2</v>
      </c>
      <c r="AL5">
        <v>4.9507108052960047E-2</v>
      </c>
      <c r="AM5">
        <v>4.4987842166209421E-2</v>
      </c>
      <c r="AN5">
        <v>4.0666320184007697E-2</v>
      </c>
      <c r="AO5">
        <v>3.6344798201805979E-2</v>
      </c>
      <c r="AP5">
        <v>3.2023276219604255E-2</v>
      </c>
      <c r="AQ5">
        <v>2.770175423740253E-2</v>
      </c>
      <c r="AR5">
        <v>2.3380232255200889E-2</v>
      </c>
    </row>
    <row r="8" spans="1:44" x14ac:dyDescent="0.2">
      <c r="A8" t="s">
        <v>3966</v>
      </c>
      <c r="B8">
        <v>2018</v>
      </c>
      <c r="C8">
        <v>2019</v>
      </c>
      <c r="D8">
        <v>2020</v>
      </c>
      <c r="E8">
        <v>2021</v>
      </c>
      <c r="F8">
        <v>2022</v>
      </c>
      <c r="G8">
        <v>2023</v>
      </c>
      <c r="H8">
        <v>2024</v>
      </c>
      <c r="I8">
        <v>2025</v>
      </c>
      <c r="J8">
        <v>2026</v>
      </c>
      <c r="K8">
        <v>2027</v>
      </c>
      <c r="L8">
        <v>2028</v>
      </c>
      <c r="M8">
        <v>2029</v>
      </c>
      <c r="N8">
        <v>2030</v>
      </c>
      <c r="O8">
        <v>2031</v>
      </c>
      <c r="P8">
        <v>2032</v>
      </c>
      <c r="Q8">
        <v>2033</v>
      </c>
      <c r="R8">
        <v>2034</v>
      </c>
      <c r="S8">
        <v>2035</v>
      </c>
      <c r="T8">
        <v>2036</v>
      </c>
      <c r="U8">
        <v>2037</v>
      </c>
      <c r="V8">
        <v>2038</v>
      </c>
      <c r="W8">
        <v>2039</v>
      </c>
      <c r="X8">
        <v>2040</v>
      </c>
      <c r="Y8">
        <v>2041</v>
      </c>
      <c r="Z8">
        <v>2042</v>
      </c>
      <c r="AA8">
        <v>2043</v>
      </c>
      <c r="AB8">
        <v>2044</v>
      </c>
      <c r="AC8">
        <v>2045</v>
      </c>
      <c r="AD8">
        <v>2046</v>
      </c>
      <c r="AE8">
        <v>2047</v>
      </c>
      <c r="AF8">
        <v>2048</v>
      </c>
      <c r="AG8">
        <v>2049</v>
      </c>
      <c r="AH8">
        <v>2050</v>
      </c>
      <c r="AI8">
        <v>2051</v>
      </c>
      <c r="AJ8">
        <v>2052</v>
      </c>
      <c r="AK8">
        <v>2053</v>
      </c>
      <c r="AL8">
        <v>2054</v>
      </c>
      <c r="AM8">
        <v>2055</v>
      </c>
      <c r="AN8">
        <v>2056</v>
      </c>
      <c r="AO8">
        <v>2057</v>
      </c>
      <c r="AP8">
        <v>2058</v>
      </c>
      <c r="AQ8">
        <v>2059</v>
      </c>
      <c r="AR8">
        <v>2060</v>
      </c>
    </row>
    <row r="9" spans="1:44" x14ac:dyDescent="0.2">
      <c r="A9" t="s">
        <v>3965</v>
      </c>
      <c r="B9">
        <v>0.256805218120087</v>
      </c>
      <c r="C9">
        <v>0.24069180505613105</v>
      </c>
      <c r="D9">
        <v>0.29032655395778662</v>
      </c>
      <c r="E9">
        <v>0.3671752379321947</v>
      </c>
      <c r="F9">
        <v>0.27109368817803386</v>
      </c>
      <c r="G9">
        <v>0.15870419887824347</v>
      </c>
      <c r="H9">
        <v>0.21923849171385965</v>
      </c>
      <c r="I9">
        <v>0.22306205864772458</v>
      </c>
      <c r="J9">
        <v>0.22343921335264696</v>
      </c>
      <c r="K9">
        <v>0.22295059337056819</v>
      </c>
      <c r="L9">
        <v>0.22179199570124308</v>
      </c>
      <c r="M9">
        <v>0.22010608905311987</v>
      </c>
      <c r="N9">
        <v>0.21802764570943278</v>
      </c>
      <c r="O9">
        <v>0.21529742907144028</v>
      </c>
      <c r="P9">
        <v>0.21236177561902345</v>
      </c>
      <c r="Q9">
        <v>0.20928796107225633</v>
      </c>
      <c r="R9">
        <v>0.20612891037843034</v>
      </c>
      <c r="S9">
        <v>0.2029253056013911</v>
      </c>
      <c r="T9">
        <v>0.19978071860526075</v>
      </c>
      <c r="U9">
        <v>0.19664626485506856</v>
      </c>
      <c r="V9">
        <v>0.19353984466531515</v>
      </c>
      <c r="W9">
        <v>0.19047429787146047</v>
      </c>
      <c r="X9">
        <v>0.18745874630889009</v>
      </c>
      <c r="Y9">
        <v>0.18445938149824601</v>
      </c>
      <c r="Z9">
        <v>0.18152053565264409</v>
      </c>
      <c r="AA9">
        <v>0.17864445351590807</v>
      </c>
      <c r="AB9">
        <v>0.17583179189469886</v>
      </c>
      <c r="AC9">
        <v>0.17308229353630181</v>
      </c>
      <c r="AD9">
        <v>0.17035965748634718</v>
      </c>
      <c r="AE9">
        <v>0.16769812102407197</v>
      </c>
      <c r="AF9">
        <v>0.16509577306623366</v>
      </c>
      <c r="AG9">
        <v>0.16255046146859745</v>
      </c>
      <c r="AH9">
        <v>0.16005988873632976</v>
      </c>
      <c r="AI9">
        <v>0.15736016988521861</v>
      </c>
      <c r="AJ9">
        <v>0.15475611388490515</v>
      </c>
      <c r="AK9">
        <v>0.15215205788459293</v>
      </c>
      <c r="AL9">
        <v>0.1495480018842795</v>
      </c>
      <c r="AM9">
        <v>0.14694394588396725</v>
      </c>
      <c r="AN9">
        <v>0.14434043400647073</v>
      </c>
      <c r="AO9">
        <v>0.14173695559931032</v>
      </c>
      <c r="AP9">
        <v>0.13913347719214858</v>
      </c>
      <c r="AQ9">
        <v>0.13652999878498817</v>
      </c>
      <c r="AR9">
        <v>0.13392652037782649</v>
      </c>
    </row>
    <row r="10" spans="1:44" x14ac:dyDescent="0.2">
      <c r="A10" t="s">
        <v>3964</v>
      </c>
      <c r="B10">
        <v>7.3691216485695488E-2</v>
      </c>
      <c r="C10">
        <v>6.8973847345481037E-2</v>
      </c>
      <c r="D10">
        <v>8.3084602285467477E-2</v>
      </c>
      <c r="E10">
        <v>0.10418928956942719</v>
      </c>
      <c r="F10">
        <v>7.6267881907511187E-2</v>
      </c>
      <c r="G10">
        <v>4.4262817766886543E-2</v>
      </c>
      <c r="H10">
        <v>6.0610887625621071E-2</v>
      </c>
      <c r="I10">
        <v>6.112186725880548E-2</v>
      </c>
      <c r="J10">
        <v>6.0725810022945137E-2</v>
      </c>
      <c r="K10">
        <v>6.0088395485929577E-2</v>
      </c>
      <c r="L10">
        <v>5.9267745306480032E-2</v>
      </c>
      <c r="M10">
        <v>5.8306237922892558E-2</v>
      </c>
      <c r="N10">
        <v>5.7242954946989562E-2</v>
      </c>
      <c r="O10">
        <v>5.6209644981836081E-2</v>
      </c>
      <c r="P10">
        <v>5.5125884870836368E-2</v>
      </c>
      <c r="Q10">
        <v>5.401004412220848E-2</v>
      </c>
      <c r="R10">
        <v>5.2876429103045706E-2</v>
      </c>
      <c r="S10">
        <v>5.1735917016265176E-2</v>
      </c>
      <c r="T10">
        <v>5.0839302846438797E-2</v>
      </c>
      <c r="U10">
        <v>4.9946712943758943E-2</v>
      </c>
      <c r="V10">
        <v>4.9062706247884814E-2</v>
      </c>
      <c r="W10">
        <v>4.8190526358477224E-2</v>
      </c>
      <c r="X10">
        <v>4.7332451867998934E-2</v>
      </c>
      <c r="Y10">
        <v>4.6449621061061111E-2</v>
      </c>
      <c r="Z10">
        <v>4.5583895779174141E-2</v>
      </c>
      <c r="AA10">
        <v>4.4735761038717917E-2</v>
      </c>
      <c r="AB10">
        <v>4.3905296142964637E-2</v>
      </c>
      <c r="AC10">
        <v>4.3092347839642012E-2</v>
      </c>
      <c r="AD10">
        <v>4.2346946529842083E-2</v>
      </c>
      <c r="AE10">
        <v>4.161761491531038E-2</v>
      </c>
      <c r="AF10">
        <v>4.090382992345467E-2</v>
      </c>
      <c r="AG10">
        <v>4.0205010160652865E-2</v>
      </c>
      <c r="AH10">
        <v>3.9520540122835825E-2</v>
      </c>
      <c r="AI10">
        <v>3.8815965811387486E-2</v>
      </c>
      <c r="AJ10">
        <v>3.8775965781215491E-2</v>
      </c>
      <c r="AK10">
        <v>3.8735965751042878E-2</v>
      </c>
      <c r="AL10">
        <v>3.869596572087089E-2</v>
      </c>
      <c r="AM10">
        <v>3.8655965690698429E-2</v>
      </c>
      <c r="AN10">
        <v>3.8640686360235071E-2</v>
      </c>
      <c r="AO10">
        <v>3.8631069450432008E-2</v>
      </c>
      <c r="AP10">
        <v>3.8786703419113153E-2</v>
      </c>
      <c r="AQ10">
        <v>3.9221987555487434E-2</v>
      </c>
      <c r="AR10">
        <v>3.9753187858112493E-2</v>
      </c>
    </row>
    <row r="13" spans="1:44" x14ac:dyDescent="0.2">
      <c r="A13" t="s">
        <v>3970</v>
      </c>
      <c r="B13">
        <v>2018</v>
      </c>
      <c r="C13">
        <v>2019</v>
      </c>
      <c r="D13">
        <v>2020</v>
      </c>
      <c r="E13">
        <v>2021</v>
      </c>
      <c r="F13">
        <v>2022</v>
      </c>
      <c r="G13">
        <v>2023</v>
      </c>
      <c r="H13">
        <v>2024</v>
      </c>
      <c r="I13">
        <v>2025</v>
      </c>
      <c r="J13">
        <v>2026</v>
      </c>
      <c r="K13">
        <v>2027</v>
      </c>
      <c r="L13">
        <v>2028</v>
      </c>
      <c r="M13">
        <v>2029</v>
      </c>
      <c r="N13">
        <v>2030</v>
      </c>
      <c r="O13">
        <v>2031</v>
      </c>
      <c r="P13">
        <v>2032</v>
      </c>
      <c r="Q13">
        <v>2033</v>
      </c>
      <c r="R13">
        <v>2034</v>
      </c>
      <c r="S13">
        <v>2035</v>
      </c>
      <c r="T13">
        <v>2036</v>
      </c>
      <c r="U13">
        <v>2037</v>
      </c>
      <c r="V13">
        <v>2038</v>
      </c>
      <c r="W13">
        <v>2039</v>
      </c>
      <c r="X13">
        <v>2040</v>
      </c>
      <c r="Y13">
        <v>2041</v>
      </c>
      <c r="Z13">
        <v>2042</v>
      </c>
      <c r="AA13">
        <v>2043</v>
      </c>
      <c r="AB13">
        <v>2044</v>
      </c>
      <c r="AC13">
        <v>2045</v>
      </c>
      <c r="AD13">
        <v>2046</v>
      </c>
      <c r="AE13">
        <v>2047</v>
      </c>
      <c r="AF13">
        <v>2048</v>
      </c>
      <c r="AG13">
        <v>2049</v>
      </c>
      <c r="AH13">
        <v>2050</v>
      </c>
      <c r="AI13">
        <v>2051</v>
      </c>
      <c r="AJ13">
        <v>2052</v>
      </c>
      <c r="AK13">
        <v>2053</v>
      </c>
      <c r="AL13">
        <v>2054</v>
      </c>
      <c r="AM13">
        <v>2055</v>
      </c>
      <c r="AN13">
        <v>2056</v>
      </c>
      <c r="AO13">
        <v>2057</v>
      </c>
      <c r="AP13">
        <v>2058</v>
      </c>
      <c r="AQ13">
        <v>2059</v>
      </c>
      <c r="AR13">
        <v>2060</v>
      </c>
    </row>
    <row r="14" spans="1:44" x14ac:dyDescent="0.2">
      <c r="A14" t="s">
        <v>3968</v>
      </c>
      <c r="B14">
        <v>1.5139758822107899E-2</v>
      </c>
      <c r="C14">
        <v>1.7555589886402843E-2</v>
      </c>
      <c r="D14">
        <v>1.8270482573854715E-2</v>
      </c>
      <c r="E14">
        <v>1.6876218503986962E-2</v>
      </c>
      <c r="F14">
        <v>2.3270015074837495E-2</v>
      </c>
      <c r="G14">
        <v>2.8599172171831465E-2</v>
      </c>
      <c r="H14">
        <v>2.7867750018158853E-2</v>
      </c>
      <c r="I14">
        <v>3.0806011873475283E-2</v>
      </c>
      <c r="J14">
        <v>3.3500100278430915E-2</v>
      </c>
      <c r="K14">
        <v>3.6087523563221459E-2</v>
      </c>
      <c r="L14">
        <v>3.8580598726822117E-2</v>
      </c>
      <c r="M14">
        <v>4.1010295802034274E-2</v>
      </c>
      <c r="N14">
        <v>4.3329307906784617E-2</v>
      </c>
      <c r="O14">
        <v>4.4454546436711317E-2</v>
      </c>
      <c r="P14">
        <v>4.5475117136300272E-2</v>
      </c>
      <c r="Q14">
        <v>4.6405811327073172E-2</v>
      </c>
      <c r="R14">
        <v>4.7261762847880716E-2</v>
      </c>
      <c r="S14">
        <v>4.8053733488383224E-2</v>
      </c>
      <c r="T14">
        <v>4.8729435590426681E-2</v>
      </c>
      <c r="U14">
        <v>4.9358196212849065E-2</v>
      </c>
      <c r="V14">
        <v>4.9947320069657991E-2</v>
      </c>
      <c r="W14">
        <v>5.050280585731888E-2</v>
      </c>
      <c r="X14">
        <v>5.1029723625639484E-2</v>
      </c>
      <c r="Y14">
        <v>5.1452258778147929E-2</v>
      </c>
      <c r="Z14">
        <v>5.1852832586258772E-2</v>
      </c>
      <c r="AA14">
        <v>5.2235022928459267E-2</v>
      </c>
      <c r="AB14">
        <v>5.2601118137012591E-2</v>
      </c>
      <c r="AC14">
        <v>5.2953249865252024E-2</v>
      </c>
      <c r="AD14">
        <v>5.322689829158752E-2</v>
      </c>
      <c r="AE14">
        <v>5.3489302084911913E-2</v>
      </c>
      <c r="AF14">
        <v>5.3741749893660498E-2</v>
      </c>
      <c r="AG14">
        <v>5.3985324521482039E-2</v>
      </c>
      <c r="AH14">
        <v>5.4220938062700029E-2</v>
      </c>
      <c r="AI14">
        <v>5.5505133680820905E-2</v>
      </c>
      <c r="AJ14">
        <v>5.678443385344302E-2</v>
      </c>
      <c r="AK14">
        <v>5.8063734026064955E-2</v>
      </c>
      <c r="AL14">
        <v>5.9343034198686903E-2</v>
      </c>
      <c r="AM14">
        <v>6.0622334371308859E-2</v>
      </c>
      <c r="AN14">
        <v>6.1901634543930877E-2</v>
      </c>
      <c r="AO14">
        <v>6.3289799567221819E-2</v>
      </c>
      <c r="AP14">
        <v>6.4781343209639547E-2</v>
      </c>
      <c r="AQ14">
        <v>6.6272886852057039E-2</v>
      </c>
      <c r="AR14">
        <v>6.776443049447485E-2</v>
      </c>
    </row>
    <row r="15" spans="1:44" x14ac:dyDescent="0.2">
      <c r="A15" t="s">
        <v>3969</v>
      </c>
      <c r="B15">
        <v>4.2476301197308091E-3</v>
      </c>
      <c r="C15">
        <v>4.8186639067886537E-3</v>
      </c>
      <c r="D15">
        <v>4.9133366681002781E-3</v>
      </c>
      <c r="E15">
        <v>4.438771702685914E-3</v>
      </c>
      <c r="F15">
        <v>5.9934321174162919E-3</v>
      </c>
      <c r="G15">
        <v>7.2211992997292382E-3</v>
      </c>
      <c r="H15">
        <v>6.9052752508872526E-3</v>
      </c>
      <c r="I15">
        <v>7.4980606415277025E-3</v>
      </c>
      <c r="J15">
        <v>7.9907493674085429E-3</v>
      </c>
      <c r="K15">
        <v>8.444028546046806E-3</v>
      </c>
      <c r="L15">
        <v>8.8634890375204854E-3</v>
      </c>
      <c r="M15">
        <v>9.2583906503822724E-3</v>
      </c>
      <c r="N15">
        <v>9.6198754869565653E-3</v>
      </c>
      <c r="O15">
        <v>9.9301617399154846E-3</v>
      </c>
      <c r="P15">
        <v>1.0219368995325445E-2</v>
      </c>
      <c r="Q15">
        <v>1.0490385951561494E-2</v>
      </c>
      <c r="R15">
        <v>1.0746266275429156E-2</v>
      </c>
      <c r="S15">
        <v>1.0989150551565444E-2</v>
      </c>
      <c r="T15">
        <v>1.1200701140223797E-2</v>
      </c>
      <c r="U15">
        <v>1.1402571862526511E-2</v>
      </c>
      <c r="V15">
        <v>1.159628365903469E-2</v>
      </c>
      <c r="W15">
        <v>1.1783088725697525E-2</v>
      </c>
      <c r="X15">
        <v>1.1964050922479139E-2</v>
      </c>
      <c r="Y15">
        <v>1.2110352426975749E-2</v>
      </c>
      <c r="Z15">
        <v>1.2252049982276629E-2</v>
      </c>
      <c r="AA15">
        <v>1.2389928735630974E-2</v>
      </c>
      <c r="AB15">
        <v>1.2524480278208459E-2</v>
      </c>
      <c r="AC15">
        <v>1.2656167447922129E-2</v>
      </c>
      <c r="AD15">
        <v>1.2766242814178749E-2</v>
      </c>
      <c r="AE15">
        <v>1.2874004480024653E-2</v>
      </c>
      <c r="AF15">
        <v>1.2979734579187684E-2</v>
      </c>
      <c r="AG15">
        <v>1.3083669750775932E-2</v>
      </c>
      <c r="AH15">
        <v>1.3186008808937043E-2</v>
      </c>
      <c r="AI15">
        <v>1.3695012103715119E-2</v>
      </c>
      <c r="AJ15">
        <v>1.4372031393657588E-2</v>
      </c>
      <c r="AK15">
        <v>1.5049050683600062E-2</v>
      </c>
      <c r="AL15">
        <v>1.5726069973542534E-2</v>
      </c>
      <c r="AM15">
        <v>1.6403089263485163E-2</v>
      </c>
      <c r="AN15">
        <v>1.7080108553427637E-2</v>
      </c>
      <c r="AO15">
        <v>1.7757127843370111E-2</v>
      </c>
      <c r="AP15">
        <v>1.8434147133312578E-2</v>
      </c>
      <c r="AQ15">
        <v>1.9111166423255055E-2</v>
      </c>
      <c r="AR15">
        <v>1.9788185713197525E-2</v>
      </c>
    </row>
    <row r="18" spans="1:44" x14ac:dyDescent="0.2">
      <c r="A18" t="s">
        <v>3974</v>
      </c>
      <c r="B18">
        <v>2018</v>
      </c>
      <c r="C18">
        <v>2019</v>
      </c>
      <c r="D18">
        <v>2020</v>
      </c>
      <c r="E18">
        <v>2021</v>
      </c>
      <c r="F18">
        <v>2022</v>
      </c>
      <c r="G18">
        <v>2023</v>
      </c>
      <c r="H18">
        <v>2024</v>
      </c>
      <c r="I18">
        <v>2025</v>
      </c>
      <c r="J18">
        <v>2026</v>
      </c>
      <c r="K18">
        <v>2027</v>
      </c>
      <c r="L18">
        <v>2028</v>
      </c>
      <c r="M18">
        <v>2029</v>
      </c>
      <c r="N18">
        <v>2030</v>
      </c>
      <c r="O18">
        <v>2031</v>
      </c>
      <c r="P18">
        <v>2032</v>
      </c>
      <c r="Q18">
        <v>2033</v>
      </c>
      <c r="R18">
        <v>2034</v>
      </c>
      <c r="S18">
        <v>2035</v>
      </c>
      <c r="T18">
        <v>2036</v>
      </c>
      <c r="U18">
        <v>2037</v>
      </c>
      <c r="V18">
        <v>2038</v>
      </c>
      <c r="W18">
        <v>2039</v>
      </c>
      <c r="X18">
        <v>2040</v>
      </c>
      <c r="Y18">
        <v>2041</v>
      </c>
      <c r="Z18">
        <v>2042</v>
      </c>
      <c r="AA18">
        <v>2043</v>
      </c>
      <c r="AB18">
        <v>2044</v>
      </c>
      <c r="AC18">
        <v>2045</v>
      </c>
      <c r="AD18">
        <v>2046</v>
      </c>
      <c r="AE18">
        <v>2047</v>
      </c>
      <c r="AF18">
        <v>2048</v>
      </c>
      <c r="AG18">
        <v>2049</v>
      </c>
      <c r="AH18">
        <v>2050</v>
      </c>
      <c r="AI18">
        <v>2051</v>
      </c>
      <c r="AJ18">
        <v>2052</v>
      </c>
      <c r="AK18">
        <v>2053</v>
      </c>
      <c r="AL18">
        <v>2054</v>
      </c>
      <c r="AM18">
        <v>2055</v>
      </c>
      <c r="AN18">
        <v>2056</v>
      </c>
      <c r="AO18">
        <v>2057</v>
      </c>
      <c r="AP18">
        <v>2058</v>
      </c>
      <c r="AQ18">
        <v>2059</v>
      </c>
      <c r="AR18">
        <v>2060</v>
      </c>
    </row>
    <row r="19" spans="1:44" x14ac:dyDescent="0.2">
      <c r="A19" t="s">
        <v>3973</v>
      </c>
      <c r="B19">
        <v>3.7152514001665075E-2</v>
      </c>
      <c r="C19">
        <v>3.5318211062293568E-2</v>
      </c>
      <c r="D19">
        <v>3.3537679473877494E-2</v>
      </c>
      <c r="E19">
        <v>3.5014470450894064E-2</v>
      </c>
      <c r="F19">
        <v>3.4575495190015779E-2</v>
      </c>
      <c r="G19">
        <v>3.414001782124617E-2</v>
      </c>
      <c r="H19">
        <v>3.3733959013002787E-2</v>
      </c>
      <c r="I19">
        <v>3.3333441673556084E-2</v>
      </c>
      <c r="J19">
        <v>3.2851939453326609E-2</v>
      </c>
      <c r="K19">
        <v>3.2380331079440862E-2</v>
      </c>
      <c r="L19">
        <v>3.1927844740842863E-2</v>
      </c>
      <c r="M19">
        <v>3.1485718829232789E-2</v>
      </c>
      <c r="N19">
        <v>3.1042408736236718E-2</v>
      </c>
      <c r="O19">
        <v>3.0554361169286358E-2</v>
      </c>
      <c r="P19">
        <v>3.0084742846547868E-2</v>
      </c>
      <c r="Q19">
        <v>2.9620078926330787E-2</v>
      </c>
      <c r="R19">
        <v>2.9158022950196826E-2</v>
      </c>
      <c r="S19">
        <v>2.8707617510868956E-2</v>
      </c>
      <c r="T19">
        <v>2.8249264304228437E-2</v>
      </c>
      <c r="U19">
        <v>2.7794783350692954E-2</v>
      </c>
      <c r="V19">
        <v>2.7348912039070628E-2</v>
      </c>
      <c r="W19">
        <v>2.690816298411082E-2</v>
      </c>
      <c r="X19">
        <v>2.6475938480590679E-2</v>
      </c>
      <c r="Y19">
        <v>2.6043490692671992E-2</v>
      </c>
      <c r="Z19">
        <v>2.5616070097070391E-2</v>
      </c>
      <c r="AA19">
        <v>2.5197668742500776E-2</v>
      </c>
      <c r="AB19">
        <v>2.4783456332702791E-2</v>
      </c>
      <c r="AC19">
        <v>2.4378594784636037E-2</v>
      </c>
      <c r="AD19">
        <v>2.397196010952506E-2</v>
      </c>
      <c r="AE19">
        <v>2.3568739860262814E-2</v>
      </c>
      <c r="AF19">
        <v>2.3172721141062134E-2</v>
      </c>
      <c r="AG19">
        <v>2.2779538416049874E-2</v>
      </c>
      <c r="AH19">
        <v>2.2392427363683326E-2</v>
      </c>
      <c r="AI19">
        <v>2.2248561831512494E-2</v>
      </c>
      <c r="AJ19">
        <v>2.2627087642009349E-2</v>
      </c>
      <c r="AK19">
        <v>2.3058023618853448E-2</v>
      </c>
      <c r="AL19">
        <v>2.3488959595697568E-2</v>
      </c>
      <c r="AM19">
        <v>2.3919895572541674E-2</v>
      </c>
      <c r="AN19">
        <v>2.4350831549385787E-2</v>
      </c>
      <c r="AO19">
        <v>2.4889702450202569E-2</v>
      </c>
      <c r="AP19">
        <v>2.551831907149733E-2</v>
      </c>
      <c r="AQ19">
        <v>2.6146935692791952E-2</v>
      </c>
      <c r="AR19">
        <v>2.6775552314086706E-2</v>
      </c>
    </row>
    <row r="22" spans="1:44" x14ac:dyDescent="0.2">
      <c r="A22" t="s">
        <v>3977</v>
      </c>
      <c r="B22">
        <v>2018</v>
      </c>
      <c r="C22">
        <v>2019</v>
      </c>
      <c r="D22">
        <v>2020</v>
      </c>
      <c r="E22">
        <v>2021</v>
      </c>
      <c r="F22">
        <v>2022</v>
      </c>
      <c r="G22">
        <v>2023</v>
      </c>
      <c r="H22">
        <v>2024</v>
      </c>
      <c r="I22">
        <v>2025</v>
      </c>
      <c r="J22">
        <v>2026</v>
      </c>
      <c r="K22">
        <v>2027</v>
      </c>
      <c r="L22">
        <v>2028</v>
      </c>
      <c r="M22">
        <v>2029</v>
      </c>
      <c r="N22">
        <v>2030</v>
      </c>
      <c r="O22">
        <v>2031</v>
      </c>
      <c r="P22">
        <v>2032</v>
      </c>
      <c r="Q22">
        <v>2033</v>
      </c>
      <c r="R22">
        <v>2034</v>
      </c>
      <c r="S22">
        <v>2035</v>
      </c>
      <c r="T22">
        <v>2036</v>
      </c>
      <c r="U22">
        <v>2037</v>
      </c>
      <c r="V22">
        <v>2038</v>
      </c>
      <c r="W22">
        <v>2039</v>
      </c>
      <c r="X22">
        <v>2040</v>
      </c>
      <c r="Y22">
        <v>2041</v>
      </c>
      <c r="Z22">
        <v>2042</v>
      </c>
      <c r="AA22">
        <v>2043</v>
      </c>
      <c r="AB22">
        <v>2044</v>
      </c>
      <c r="AC22">
        <v>2045</v>
      </c>
      <c r="AD22">
        <v>2046</v>
      </c>
      <c r="AE22">
        <v>2047</v>
      </c>
      <c r="AF22">
        <v>2048</v>
      </c>
      <c r="AG22">
        <v>2049</v>
      </c>
      <c r="AH22">
        <v>2050</v>
      </c>
      <c r="AI22">
        <v>2051</v>
      </c>
      <c r="AJ22">
        <v>2052</v>
      </c>
      <c r="AK22">
        <v>2053</v>
      </c>
      <c r="AL22">
        <v>2054</v>
      </c>
      <c r="AM22">
        <v>2055</v>
      </c>
      <c r="AN22">
        <v>2056</v>
      </c>
      <c r="AO22">
        <v>2057</v>
      </c>
      <c r="AP22">
        <v>2058</v>
      </c>
      <c r="AQ22">
        <v>2059</v>
      </c>
      <c r="AR22">
        <v>2060</v>
      </c>
    </row>
    <row r="23" spans="1:44" x14ac:dyDescent="0.2">
      <c r="A23" t="s">
        <v>3976</v>
      </c>
      <c r="B23">
        <v>4.1284638484908029E-2</v>
      </c>
      <c r="C23">
        <v>3.7868463983665647E-2</v>
      </c>
      <c r="D23">
        <v>3.4642819373469393E-2</v>
      </c>
      <c r="E23">
        <v>3.588487394033598E-2</v>
      </c>
      <c r="F23">
        <v>3.5152910313504343E-2</v>
      </c>
      <c r="G23">
        <v>3.4429409465349697E-2</v>
      </c>
      <c r="H23">
        <v>3.3740269368767825E-2</v>
      </c>
      <c r="I23">
        <v>3.3061130194257195E-2</v>
      </c>
      <c r="J23">
        <v>3.2097843394610734E-2</v>
      </c>
      <c r="K23">
        <v>3.1152200946241822E-2</v>
      </c>
      <c r="L23">
        <v>3.0232647574999921E-2</v>
      </c>
      <c r="M23">
        <v>2.9330295072538315E-2</v>
      </c>
      <c r="N23">
        <v>2.8434232554268871E-2</v>
      </c>
      <c r="O23">
        <v>2.800837997349916E-2</v>
      </c>
      <c r="P23">
        <v>2.7599106866864224E-2</v>
      </c>
      <c r="Q23">
        <v>2.719407338051703E-2</v>
      </c>
      <c r="R23">
        <v>2.6791126460713268E-2</v>
      </c>
      <c r="S23">
        <v>2.6398579187964667E-2</v>
      </c>
      <c r="T23">
        <v>2.5976507364564916E-2</v>
      </c>
      <c r="U23">
        <v>2.555800425041331E-2</v>
      </c>
      <c r="V23">
        <v>2.514742587398168E-2</v>
      </c>
      <c r="W23">
        <v>2.4741565317622075E-2</v>
      </c>
      <c r="X23">
        <v>2.4343550743833778E-2</v>
      </c>
      <c r="Y23">
        <v>2.3943956340899606E-2</v>
      </c>
      <c r="Z23">
        <v>2.3549009323844142E-2</v>
      </c>
      <c r="AA23">
        <v>2.3162378901854415E-2</v>
      </c>
      <c r="AB23">
        <v>2.2779623953031462E-2</v>
      </c>
      <c r="AC23">
        <v>2.2405488372652081E-2</v>
      </c>
      <c r="AD23">
        <v>2.2027873764597899E-2</v>
      </c>
      <c r="AE23">
        <v>2.1653444019007411E-2</v>
      </c>
      <c r="AF23">
        <v>2.1285677702188564E-2</v>
      </c>
      <c r="AG23">
        <v>2.0920563421744105E-2</v>
      </c>
      <c r="AH23">
        <v>2.0561072338102587E-2</v>
      </c>
      <c r="AI23">
        <v>2.0396440558810291E-2</v>
      </c>
      <c r="AJ23">
        <v>2.0259085202948123E-2</v>
      </c>
      <c r="AK23">
        <v>2.0181195952016798E-2</v>
      </c>
      <c r="AL23">
        <v>2.0219035195827066E-2</v>
      </c>
      <c r="AM23">
        <v>2.026946295510489E-2</v>
      </c>
      <c r="AN23">
        <v>2.0425819128251539E-2</v>
      </c>
      <c r="AO23">
        <v>2.0582175301398106E-2</v>
      </c>
      <c r="AP23">
        <v>2.07979498015845E-2</v>
      </c>
      <c r="AQ23">
        <v>2.1143264066427931E-2</v>
      </c>
      <c r="AR23">
        <v>2.1488578331271456E-2</v>
      </c>
    </row>
    <row r="26" spans="1:44" x14ac:dyDescent="0.2">
      <c r="A26" t="s">
        <v>3981</v>
      </c>
      <c r="B26">
        <v>2018</v>
      </c>
      <c r="C26">
        <v>2019</v>
      </c>
      <c r="D26">
        <v>2020</v>
      </c>
      <c r="E26">
        <v>2021</v>
      </c>
      <c r="F26">
        <v>2022</v>
      </c>
      <c r="G26">
        <v>2023</v>
      </c>
      <c r="H26">
        <v>2024</v>
      </c>
      <c r="I26">
        <v>2025</v>
      </c>
      <c r="J26">
        <v>2026</v>
      </c>
      <c r="K26">
        <v>2027</v>
      </c>
      <c r="L26">
        <v>2028</v>
      </c>
      <c r="M26">
        <v>2029</v>
      </c>
      <c r="N26">
        <v>2030</v>
      </c>
      <c r="O26">
        <v>2031</v>
      </c>
      <c r="P26">
        <v>2032</v>
      </c>
      <c r="Q26">
        <v>2033</v>
      </c>
      <c r="R26">
        <v>2034</v>
      </c>
      <c r="S26">
        <v>2035</v>
      </c>
      <c r="T26">
        <v>2036</v>
      </c>
      <c r="U26">
        <v>2037</v>
      </c>
      <c r="V26">
        <v>2038</v>
      </c>
      <c r="W26">
        <v>2039</v>
      </c>
      <c r="X26">
        <v>2040</v>
      </c>
      <c r="Y26">
        <v>2041</v>
      </c>
      <c r="Z26">
        <v>2042</v>
      </c>
      <c r="AA26">
        <v>2043</v>
      </c>
      <c r="AB26">
        <v>2044</v>
      </c>
      <c r="AC26">
        <v>2045</v>
      </c>
      <c r="AD26">
        <v>2046</v>
      </c>
      <c r="AE26">
        <v>2047</v>
      </c>
      <c r="AF26">
        <v>2048</v>
      </c>
      <c r="AG26">
        <v>2049</v>
      </c>
      <c r="AH26">
        <v>2050</v>
      </c>
      <c r="AI26">
        <v>2051</v>
      </c>
      <c r="AJ26">
        <v>2052</v>
      </c>
      <c r="AK26">
        <v>2053</v>
      </c>
      <c r="AL26">
        <v>2054</v>
      </c>
      <c r="AM26">
        <v>2055</v>
      </c>
      <c r="AN26">
        <v>2056</v>
      </c>
      <c r="AO26">
        <v>2057</v>
      </c>
      <c r="AP26">
        <v>2058</v>
      </c>
      <c r="AQ26">
        <v>2059</v>
      </c>
      <c r="AR26">
        <v>2060</v>
      </c>
    </row>
    <row r="27" spans="1:44" x14ac:dyDescent="0.2">
      <c r="A27" t="s">
        <v>3980</v>
      </c>
      <c r="B27">
        <v>0.11663881204703076</v>
      </c>
      <c r="C27">
        <v>0.11997772712668002</v>
      </c>
      <c r="D27">
        <v>0.12389822705018984</v>
      </c>
      <c r="E27">
        <v>0.11847488518506363</v>
      </c>
      <c r="F27">
        <v>0.12081304062405859</v>
      </c>
      <c r="G27">
        <v>0.12575147687665525</v>
      </c>
      <c r="H27">
        <v>0.13305881821109122</v>
      </c>
      <c r="I27">
        <v>0.14101319924452119</v>
      </c>
      <c r="J27">
        <v>0.14807126067562323</v>
      </c>
      <c r="K27">
        <v>0.15465460635758127</v>
      </c>
      <c r="L27">
        <v>0.16083194737317619</v>
      </c>
      <c r="M27">
        <v>0.16664775224912001</v>
      </c>
      <c r="N27">
        <v>0.17215252099100403</v>
      </c>
      <c r="O27">
        <v>0.17784427432339919</v>
      </c>
      <c r="P27">
        <v>0.18330874918967829</v>
      </c>
      <c r="Q27">
        <v>0.18857979233038949</v>
      </c>
      <c r="R27">
        <v>0.19369110232526229</v>
      </c>
      <c r="S27">
        <v>0.19866824942127692</v>
      </c>
      <c r="T27">
        <v>0.20468046277811708</v>
      </c>
      <c r="U27">
        <v>0.21058761829500297</v>
      </c>
      <c r="V27">
        <v>0.21640726603105714</v>
      </c>
      <c r="W27">
        <v>0.22215393657554464</v>
      </c>
      <c r="X27">
        <v>0.22784032447112271</v>
      </c>
      <c r="Y27">
        <v>0.23456416814857656</v>
      </c>
      <c r="Z27">
        <v>0.24123457505634074</v>
      </c>
      <c r="AA27">
        <v>0.24786113901045659</v>
      </c>
      <c r="AB27">
        <v>0.25445060260571956</v>
      </c>
      <c r="AC27">
        <v>0.26100922320701053</v>
      </c>
      <c r="AD27">
        <v>0.26901686241358225</v>
      </c>
      <c r="AE27">
        <v>0.27698903147508969</v>
      </c>
      <c r="AF27">
        <v>0.28493053384192873</v>
      </c>
      <c r="AG27">
        <v>0.29284554087867831</v>
      </c>
      <c r="AH27">
        <v>0.30073766657721357</v>
      </c>
      <c r="AI27">
        <v>0.3086933623565547</v>
      </c>
      <c r="AJ27">
        <v>0.31662317412963942</v>
      </c>
      <c r="AK27">
        <v>0.32455298590272535</v>
      </c>
      <c r="AL27">
        <v>0.33248279767581002</v>
      </c>
      <c r="AM27">
        <v>0.3404126094488949</v>
      </c>
      <c r="AN27">
        <v>0.34834242122198084</v>
      </c>
      <c r="AO27">
        <v>0.35627223299506561</v>
      </c>
      <c r="AP27">
        <v>0.36420204476815032</v>
      </c>
      <c r="AQ27">
        <v>0.37213185654123498</v>
      </c>
      <c r="AR27">
        <v>0.38006166831432109</v>
      </c>
    </row>
    <row r="30" spans="1:44" x14ac:dyDescent="0.2">
      <c r="A30" t="s">
        <v>3984</v>
      </c>
      <c r="B30">
        <v>2018</v>
      </c>
      <c r="C30">
        <v>2019</v>
      </c>
      <c r="D30">
        <v>2020</v>
      </c>
      <c r="E30">
        <v>2021</v>
      </c>
      <c r="F30">
        <v>2022</v>
      </c>
      <c r="G30">
        <v>2023</v>
      </c>
      <c r="H30">
        <v>2024</v>
      </c>
      <c r="I30">
        <v>2025</v>
      </c>
      <c r="J30">
        <v>2026</v>
      </c>
      <c r="K30">
        <v>2027</v>
      </c>
      <c r="L30">
        <v>2028</v>
      </c>
      <c r="M30">
        <v>2029</v>
      </c>
      <c r="N30">
        <v>2030</v>
      </c>
      <c r="O30">
        <v>2031</v>
      </c>
      <c r="P30">
        <v>2032</v>
      </c>
      <c r="Q30">
        <v>2033</v>
      </c>
      <c r="R30">
        <v>2034</v>
      </c>
      <c r="S30">
        <v>2035</v>
      </c>
      <c r="T30">
        <v>2036</v>
      </c>
      <c r="U30">
        <v>2037</v>
      </c>
      <c r="V30">
        <v>2038</v>
      </c>
      <c r="W30">
        <v>2039</v>
      </c>
      <c r="X30">
        <v>2040</v>
      </c>
      <c r="Y30">
        <v>2041</v>
      </c>
      <c r="Z30">
        <v>2042</v>
      </c>
      <c r="AA30">
        <v>2043</v>
      </c>
      <c r="AB30">
        <v>2044</v>
      </c>
      <c r="AC30">
        <v>2045</v>
      </c>
      <c r="AD30">
        <v>2046</v>
      </c>
      <c r="AE30">
        <v>2047</v>
      </c>
      <c r="AF30">
        <v>2048</v>
      </c>
      <c r="AG30">
        <v>2049</v>
      </c>
      <c r="AH30">
        <v>2050</v>
      </c>
      <c r="AI30">
        <v>2051</v>
      </c>
      <c r="AJ30">
        <v>2052</v>
      </c>
      <c r="AK30">
        <v>2053</v>
      </c>
      <c r="AL30">
        <v>2054</v>
      </c>
      <c r="AM30">
        <v>2055</v>
      </c>
      <c r="AN30">
        <v>2056</v>
      </c>
      <c r="AO30">
        <v>2057</v>
      </c>
      <c r="AP30">
        <v>2058</v>
      </c>
      <c r="AQ30">
        <v>2059</v>
      </c>
      <c r="AR30">
        <v>2060</v>
      </c>
    </row>
    <row r="31" spans="1:44" x14ac:dyDescent="0.2">
      <c r="A31" t="s">
        <v>3982</v>
      </c>
      <c r="B31">
        <v>0.1237628696556724</v>
      </c>
      <c r="C31">
        <v>0.11647344248073876</v>
      </c>
      <c r="D31">
        <v>0.10356483350531914</v>
      </c>
      <c r="E31">
        <v>8.1191601357740895E-2</v>
      </c>
      <c r="F31">
        <v>8.9780010098090862E-2</v>
      </c>
      <c r="G31">
        <v>8.7449815735808345E-2</v>
      </c>
      <c r="H31">
        <v>8.1682264389582662E-2</v>
      </c>
      <c r="I31">
        <v>7.9880254922201341E-2</v>
      </c>
      <c r="J31">
        <v>7.7294813693699116E-2</v>
      </c>
      <c r="K31">
        <v>7.4602627717997874E-2</v>
      </c>
      <c r="L31">
        <v>7.1877775455462936E-2</v>
      </c>
      <c r="M31">
        <v>6.9165008528599151E-2</v>
      </c>
      <c r="N31">
        <v>6.6500232463762604E-2</v>
      </c>
      <c r="O31">
        <v>6.3907859292260769E-2</v>
      </c>
      <c r="P31">
        <v>6.1404120510671116E-2</v>
      </c>
      <c r="Q31">
        <v>5.8998457639304523E-2</v>
      </c>
      <c r="R31">
        <v>5.6696290697814046E-2</v>
      </c>
      <c r="S31">
        <v>5.4498949949005379E-2</v>
      </c>
      <c r="T31">
        <v>5.2405566304242791E-2</v>
      </c>
      <c r="U31">
        <v>5.041351033287049E-2</v>
      </c>
      <c r="V31">
        <v>4.8519090733114709E-2</v>
      </c>
      <c r="W31">
        <v>4.6717856162276368E-2</v>
      </c>
      <c r="X31">
        <v>4.5004978518184642E-2</v>
      </c>
      <c r="Y31">
        <v>4.3375458284085788E-2</v>
      </c>
      <c r="Z31">
        <v>4.1824148718448931E-2</v>
      </c>
      <c r="AA31">
        <v>4.0346412806739639E-2</v>
      </c>
      <c r="AB31">
        <v>3.8937363062396112E-2</v>
      </c>
      <c r="AC31">
        <v>3.7592473175462639E-2</v>
      </c>
      <c r="AD31">
        <v>3.6307461455590183E-2</v>
      </c>
      <c r="AE31">
        <v>3.507830389553903E-2</v>
      </c>
      <c r="AF31">
        <v>3.3901237289715919E-2</v>
      </c>
      <c r="AG31">
        <v>3.2772755469208457E-2</v>
      </c>
      <c r="AH31">
        <v>3.1689600917154344E-2</v>
      </c>
      <c r="AI31">
        <v>3.1689600917154344E-2</v>
      </c>
      <c r="AJ31">
        <v>3.1689600917154344E-2</v>
      </c>
      <c r="AK31">
        <v>3.1689600917154344E-2</v>
      </c>
      <c r="AL31">
        <v>3.1689600917154344E-2</v>
      </c>
      <c r="AM31">
        <v>3.1689600917154344E-2</v>
      </c>
      <c r="AN31">
        <v>3.1689600917154344E-2</v>
      </c>
      <c r="AO31">
        <v>3.1689600917154344E-2</v>
      </c>
      <c r="AP31">
        <v>3.1689600917154344E-2</v>
      </c>
      <c r="AQ31">
        <v>3.1689600917154344E-2</v>
      </c>
      <c r="AR31">
        <v>3.1689600917154344E-2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78A54-1716-4EB8-9E13-A56982082CC8}">
  <dimension ref="A1:AP814"/>
  <sheetViews>
    <sheetView topLeftCell="A235" zoomScale="90" zoomScaleNormal="90" workbookViewId="0">
      <selection activeCell="F34" sqref="F34"/>
    </sheetView>
  </sheetViews>
  <sheetFormatPr defaultRowHeight="14.25" x14ac:dyDescent="0.2"/>
  <cols>
    <col min="1" max="1" width="42" customWidth="1"/>
    <col min="2" max="2" width="20.125" customWidth="1"/>
    <col min="3" max="3" width="20.25" customWidth="1"/>
    <col min="4" max="4" width="13" bestFit="1" customWidth="1"/>
    <col min="6" max="6" width="9.75" bestFit="1" customWidth="1"/>
    <col min="10" max="10" width="9.75" bestFit="1" customWidth="1"/>
  </cols>
  <sheetData>
    <row r="1" spans="1:41" x14ac:dyDescent="0.2">
      <c r="A1" t="s">
        <v>250</v>
      </c>
      <c r="B1" t="s">
        <v>251</v>
      </c>
      <c r="C1" t="s">
        <v>0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</row>
    <row r="2" spans="1:41" x14ac:dyDescent="0.2">
      <c r="A2" s="12" t="str">
        <f>MID(C2, FIND("[", C2) + 1, FIND(",", C2) - FIND("[", C2) - 1)</f>
        <v>agriculture and forestry 01T03</v>
      </c>
      <c r="B2" s="12" t="str">
        <f>MID(C2, FIND(",", C2) + 1, FIND(" if", C2) - FIND(",", C2) - 1)</f>
        <v>electricity</v>
      </c>
      <c r="C2" s="9" t="s">
        <v>252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</row>
    <row r="3" spans="1:41" x14ac:dyDescent="0.2">
      <c r="A3" s="4" t="str">
        <f t="shared" ref="A3:A66" si="0">MID(C3, FIND("[", C3) + 1, FIND(",", C3) - FIND("[", C3) - 1)</f>
        <v>agriculture and forestry 01T03</v>
      </c>
      <c r="B3" s="4" t="str">
        <f t="shared" ref="B3:B66" si="1">MID(C3, FIND(",", C3) + 1, FIND(" if", C3) - FIND(",", C3) - 1)</f>
        <v>hard coal</v>
      </c>
      <c r="C3" t="s">
        <v>253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</row>
    <row r="4" spans="1:41" x14ac:dyDescent="0.2">
      <c r="A4" s="4" t="str">
        <f t="shared" si="0"/>
        <v>agriculture and forestry 01T03</v>
      </c>
      <c r="B4" s="4" t="str">
        <f t="shared" si="1"/>
        <v>natural gas</v>
      </c>
      <c r="C4" t="s">
        <v>254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</row>
    <row r="5" spans="1:41" x14ac:dyDescent="0.2">
      <c r="A5" s="4" t="str">
        <f t="shared" si="0"/>
        <v>agriculture and forestry 01T03</v>
      </c>
      <c r="B5" s="4" t="str">
        <f t="shared" si="1"/>
        <v>biomass</v>
      </c>
      <c r="C5" t="s">
        <v>255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</row>
    <row r="6" spans="1:41" x14ac:dyDescent="0.2">
      <c r="A6" s="4" t="str">
        <f t="shared" si="0"/>
        <v>agriculture and forestry 01T03</v>
      </c>
      <c r="B6" s="4" t="str">
        <f t="shared" si="1"/>
        <v>petroleum diesel</v>
      </c>
      <c r="C6" t="s">
        <v>256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</row>
    <row r="7" spans="1:41" x14ac:dyDescent="0.2">
      <c r="A7" s="4" t="str">
        <f t="shared" si="0"/>
        <v>agriculture and forestry 01T03</v>
      </c>
      <c r="B7" s="4" t="str">
        <f t="shared" si="1"/>
        <v>heat</v>
      </c>
      <c r="C7" t="s">
        <v>257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</row>
    <row r="8" spans="1:41" x14ac:dyDescent="0.2">
      <c r="A8" s="4" t="str">
        <f t="shared" si="0"/>
        <v>agriculture and forestry 01T03</v>
      </c>
      <c r="B8" s="4" t="str">
        <f t="shared" si="1"/>
        <v>crude oil</v>
      </c>
      <c r="C8" t="s">
        <v>258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</row>
    <row r="9" spans="1:41" x14ac:dyDescent="0.2">
      <c r="A9" s="4" t="str">
        <f t="shared" si="0"/>
        <v>agriculture and forestry 01T03</v>
      </c>
      <c r="B9" s="4" t="str">
        <f t="shared" si="1"/>
        <v>heavy or residual fuel oil</v>
      </c>
      <c r="C9" t="s">
        <v>259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</row>
    <row r="10" spans="1:41" x14ac:dyDescent="0.2">
      <c r="A10" s="4" t="str">
        <f t="shared" si="0"/>
        <v>agriculture and forestry 01T03</v>
      </c>
      <c r="B10" s="4" t="str">
        <f t="shared" si="1"/>
        <v>LPG propane or butane</v>
      </c>
      <c r="C10" t="s">
        <v>260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</row>
    <row r="11" spans="1:41" x14ac:dyDescent="0.2">
      <c r="A11" s="4" t="str">
        <f t="shared" si="0"/>
        <v>agriculture and forestry 01T03</v>
      </c>
      <c r="B11" s="4" t="str">
        <f t="shared" si="1"/>
        <v>hydrogen</v>
      </c>
      <c r="C11" t="s">
        <v>261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</row>
    <row r="12" spans="1:41" x14ac:dyDescent="0.2">
      <c r="A12" s="4" t="str">
        <f t="shared" si="0"/>
        <v>coal mining 05</v>
      </c>
      <c r="B12" s="4" t="str">
        <f t="shared" si="1"/>
        <v>electricity</v>
      </c>
      <c r="C12" t="s">
        <v>262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</row>
    <row r="13" spans="1:41" x14ac:dyDescent="0.2">
      <c r="A13" s="4" t="str">
        <f t="shared" si="0"/>
        <v>coal mining 05</v>
      </c>
      <c r="B13" s="4" t="str">
        <f t="shared" si="1"/>
        <v>hard coal</v>
      </c>
      <c r="C13" t="s">
        <v>263</v>
      </c>
      <c r="D13" s="1">
        <v>1.80365E+16</v>
      </c>
      <c r="E13" s="1">
        <v>1.82447E+16</v>
      </c>
      <c r="F13" s="1">
        <v>1.80737E+16</v>
      </c>
      <c r="G13" s="1">
        <v>1.78296E+16</v>
      </c>
      <c r="H13" s="1">
        <v>1.75907E+16</v>
      </c>
      <c r="I13" s="1">
        <v>1.73681E+16</v>
      </c>
      <c r="J13" s="1">
        <v>1.71979E+16</v>
      </c>
      <c r="K13" s="1">
        <v>1.69092E+16</v>
      </c>
      <c r="L13" s="1">
        <v>1.63368E+16</v>
      </c>
      <c r="M13" s="1">
        <v>1.57015E+16</v>
      </c>
      <c r="N13" s="1">
        <v>1.51555E+16</v>
      </c>
      <c r="O13" s="1">
        <v>1.44183E+16</v>
      </c>
      <c r="P13" s="1">
        <v>1.3866E+16</v>
      </c>
      <c r="Q13" s="1">
        <v>1.3244E+16</v>
      </c>
      <c r="R13" s="1">
        <v>1.26397E+16</v>
      </c>
      <c r="S13" s="1">
        <v>1.20615E+16</v>
      </c>
      <c r="T13" s="1">
        <v>1.15547E+16</v>
      </c>
      <c r="U13" s="1">
        <v>1.09744E+16</v>
      </c>
      <c r="V13" s="1">
        <v>1.04064E+16</v>
      </c>
      <c r="W13" s="1">
        <v>9801720000000000</v>
      </c>
      <c r="X13" s="1">
        <v>9255680000000000</v>
      </c>
      <c r="Y13" s="1">
        <v>8671400000000000</v>
      </c>
      <c r="Z13" s="1">
        <v>8052970000000000</v>
      </c>
      <c r="AA13" s="1">
        <v>7429900000000000</v>
      </c>
      <c r="AB13" s="1">
        <v>6807520000000000</v>
      </c>
      <c r="AC13" s="1">
        <v>6181510000000000</v>
      </c>
      <c r="AD13" s="1">
        <v>5557070000000000</v>
      </c>
      <c r="AE13" s="1">
        <v>4941430000000000</v>
      </c>
      <c r="AF13" s="1">
        <v>4447180000000000</v>
      </c>
      <c r="AG13" s="1">
        <v>3940850000000000</v>
      </c>
      <c r="AH13" s="1">
        <v>3446360000000000</v>
      </c>
      <c r="AI13" s="1">
        <v>2969720000000000</v>
      </c>
      <c r="AJ13" s="1">
        <v>2521300000000000</v>
      </c>
      <c r="AK13" s="1">
        <v>2136130000000000</v>
      </c>
      <c r="AL13" s="1">
        <v>1768930000000000</v>
      </c>
      <c r="AM13" s="1">
        <v>1422620000000000</v>
      </c>
      <c r="AN13" s="1">
        <v>1109240000000000</v>
      </c>
      <c r="AO13" s="1">
        <v>819342000000000</v>
      </c>
    </row>
    <row r="14" spans="1:41" x14ac:dyDescent="0.2">
      <c r="A14" s="4" t="str">
        <f t="shared" si="0"/>
        <v>coal mining 05</v>
      </c>
      <c r="B14" s="4" t="str">
        <f t="shared" si="1"/>
        <v>natural gas</v>
      </c>
      <c r="C14" t="s">
        <v>264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</row>
    <row r="15" spans="1:41" x14ac:dyDescent="0.2">
      <c r="A15" s="4" t="str">
        <f t="shared" si="0"/>
        <v>coal mining 05</v>
      </c>
      <c r="B15" s="4" t="str">
        <f t="shared" si="1"/>
        <v>biomass</v>
      </c>
      <c r="C15" t="s">
        <v>265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</row>
    <row r="16" spans="1:41" x14ac:dyDescent="0.2">
      <c r="A16" s="4" t="str">
        <f t="shared" si="0"/>
        <v>coal mining 05</v>
      </c>
      <c r="B16" s="4" t="str">
        <f t="shared" si="1"/>
        <v>petroleum diesel</v>
      </c>
      <c r="C16" t="s">
        <v>266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</row>
    <row r="17" spans="1:41" x14ac:dyDescent="0.2">
      <c r="A17" s="4" t="str">
        <f t="shared" si="0"/>
        <v>coal mining 05</v>
      </c>
      <c r="B17" s="4" t="str">
        <f t="shared" si="1"/>
        <v>heat</v>
      </c>
      <c r="C17" t="s">
        <v>267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</row>
    <row r="18" spans="1:41" x14ac:dyDescent="0.2">
      <c r="A18" s="4" t="str">
        <f t="shared" si="0"/>
        <v>coal mining 05</v>
      </c>
      <c r="B18" s="4" t="str">
        <f t="shared" si="1"/>
        <v>crude oil</v>
      </c>
      <c r="C18" t="s">
        <v>268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</row>
    <row r="19" spans="1:41" x14ac:dyDescent="0.2">
      <c r="A19" s="4" t="str">
        <f t="shared" si="0"/>
        <v>coal mining 05</v>
      </c>
      <c r="B19" s="4" t="str">
        <f t="shared" si="1"/>
        <v>heavy or residual fuel oil</v>
      </c>
      <c r="C19" t="s">
        <v>269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</row>
    <row r="20" spans="1:41" x14ac:dyDescent="0.2">
      <c r="A20" s="4" t="str">
        <f t="shared" si="0"/>
        <v>coal mining 05</v>
      </c>
      <c r="B20" s="4" t="str">
        <f t="shared" si="1"/>
        <v>LPG propane or butane</v>
      </c>
      <c r="C20" t="s">
        <v>270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</row>
    <row r="21" spans="1:41" x14ac:dyDescent="0.2">
      <c r="A21" s="4" t="str">
        <f t="shared" si="0"/>
        <v>coal mining 05</v>
      </c>
      <c r="B21" s="4" t="str">
        <f t="shared" si="1"/>
        <v>hydrogen</v>
      </c>
      <c r="C21" t="s">
        <v>271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</row>
    <row r="22" spans="1:41" x14ac:dyDescent="0.2">
      <c r="A22" s="4" t="str">
        <f t="shared" si="0"/>
        <v>oil and gas extraction 06</v>
      </c>
      <c r="B22" s="4" t="str">
        <f t="shared" si="1"/>
        <v>electricity</v>
      </c>
      <c r="C22" t="s">
        <v>272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</row>
    <row r="23" spans="1:41" x14ac:dyDescent="0.2">
      <c r="A23" s="4" t="str">
        <f t="shared" si="0"/>
        <v>oil and gas extraction 06</v>
      </c>
      <c r="B23" s="4" t="str">
        <f t="shared" si="1"/>
        <v>hard coal</v>
      </c>
      <c r="C23" t="s">
        <v>273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</row>
    <row r="24" spans="1:41" x14ac:dyDescent="0.2">
      <c r="A24" s="4" t="str">
        <f t="shared" si="0"/>
        <v>oil and gas extraction 06</v>
      </c>
      <c r="B24" s="4" t="str">
        <f t="shared" si="1"/>
        <v>natural gas</v>
      </c>
      <c r="C24" t="s">
        <v>274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</row>
    <row r="25" spans="1:41" x14ac:dyDescent="0.2">
      <c r="A25" s="4" t="str">
        <f t="shared" si="0"/>
        <v>oil and gas extraction 06</v>
      </c>
      <c r="B25" s="4" t="str">
        <f t="shared" si="1"/>
        <v>biomass</v>
      </c>
      <c r="C25" t="s">
        <v>275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</row>
    <row r="26" spans="1:41" x14ac:dyDescent="0.2">
      <c r="A26" s="4" t="str">
        <f t="shared" si="0"/>
        <v>oil and gas extraction 06</v>
      </c>
      <c r="B26" s="4" t="str">
        <f t="shared" si="1"/>
        <v>petroleum diesel</v>
      </c>
      <c r="C26" t="s">
        <v>276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</row>
    <row r="27" spans="1:41" x14ac:dyDescent="0.2">
      <c r="A27" s="4" t="str">
        <f t="shared" si="0"/>
        <v>oil and gas extraction 06</v>
      </c>
      <c r="B27" s="4" t="str">
        <f t="shared" si="1"/>
        <v>heat</v>
      </c>
      <c r="C27" t="s">
        <v>277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>
        <v>0</v>
      </c>
    </row>
    <row r="28" spans="1:41" x14ac:dyDescent="0.2">
      <c r="A28" s="4" t="str">
        <f t="shared" si="0"/>
        <v>oil and gas extraction 06</v>
      </c>
      <c r="B28" s="4" t="str">
        <f t="shared" si="1"/>
        <v>crude oil</v>
      </c>
      <c r="C28" t="s">
        <v>278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</row>
    <row r="29" spans="1:41" x14ac:dyDescent="0.2">
      <c r="A29" s="4" t="str">
        <f t="shared" si="0"/>
        <v>oil and gas extraction 06</v>
      </c>
      <c r="B29" s="4" t="str">
        <f t="shared" si="1"/>
        <v>heavy or residual fuel oil</v>
      </c>
      <c r="C29" t="s">
        <v>279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</row>
    <row r="30" spans="1:41" x14ac:dyDescent="0.2">
      <c r="A30" s="4" t="str">
        <f t="shared" si="0"/>
        <v>oil and gas extraction 06</v>
      </c>
      <c r="B30" s="4" t="str">
        <f t="shared" si="1"/>
        <v>LPG propane or butane</v>
      </c>
      <c r="C30" t="s">
        <v>280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</row>
    <row r="31" spans="1:41" x14ac:dyDescent="0.2">
      <c r="A31" s="4" t="str">
        <f t="shared" si="0"/>
        <v>oil and gas extraction 06</v>
      </c>
      <c r="B31" s="4" t="str">
        <f t="shared" si="1"/>
        <v>hydrogen</v>
      </c>
      <c r="C31" t="s">
        <v>281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</row>
    <row r="32" spans="1:41" x14ac:dyDescent="0.2">
      <c r="A32" s="4" t="str">
        <f t="shared" si="0"/>
        <v>other mining and quarrying 07T08</v>
      </c>
      <c r="B32" s="4" t="str">
        <f t="shared" si="1"/>
        <v>electricity</v>
      </c>
      <c r="C32" t="s">
        <v>282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>
        <v>0</v>
      </c>
    </row>
    <row r="33" spans="1:41" x14ac:dyDescent="0.2">
      <c r="A33" s="4" t="str">
        <f t="shared" si="0"/>
        <v>other mining and quarrying 07T08</v>
      </c>
      <c r="B33" s="4" t="str">
        <f t="shared" si="1"/>
        <v>hard coal</v>
      </c>
      <c r="C33" t="s">
        <v>283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</row>
    <row r="34" spans="1:41" x14ac:dyDescent="0.2">
      <c r="A34" s="4" t="str">
        <f t="shared" si="0"/>
        <v>other mining and quarrying 07T08</v>
      </c>
      <c r="B34" s="4" t="str">
        <f t="shared" si="1"/>
        <v>natural gas</v>
      </c>
      <c r="C34" t="s">
        <v>284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</row>
    <row r="35" spans="1:41" x14ac:dyDescent="0.2">
      <c r="A35" s="4" t="str">
        <f t="shared" si="0"/>
        <v>other mining and quarrying 07T08</v>
      </c>
      <c r="B35" s="4" t="str">
        <f t="shared" si="1"/>
        <v>biomass</v>
      </c>
      <c r="C35" t="s">
        <v>285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</row>
    <row r="36" spans="1:41" x14ac:dyDescent="0.2">
      <c r="A36" s="4" t="str">
        <f t="shared" si="0"/>
        <v>other mining and quarrying 07T08</v>
      </c>
      <c r="B36" s="4" t="str">
        <f t="shared" si="1"/>
        <v>petroleum diesel</v>
      </c>
      <c r="C36" t="s">
        <v>286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</row>
    <row r="37" spans="1:41" x14ac:dyDescent="0.2">
      <c r="A37" s="4" t="str">
        <f t="shared" si="0"/>
        <v>other mining and quarrying 07T08</v>
      </c>
      <c r="B37" s="4" t="str">
        <f t="shared" si="1"/>
        <v>heat</v>
      </c>
      <c r="C37" t="s">
        <v>287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</row>
    <row r="38" spans="1:41" x14ac:dyDescent="0.2">
      <c r="A38" s="4" t="str">
        <f t="shared" si="0"/>
        <v>other mining and quarrying 07T08</v>
      </c>
      <c r="B38" s="4" t="str">
        <f t="shared" si="1"/>
        <v>crude oil</v>
      </c>
      <c r="C38" t="s">
        <v>288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</row>
    <row r="39" spans="1:41" x14ac:dyDescent="0.2">
      <c r="A39" s="4" t="str">
        <f t="shared" si="0"/>
        <v>other mining and quarrying 07T08</v>
      </c>
      <c r="B39" s="4" t="str">
        <f t="shared" si="1"/>
        <v>heavy or residual fuel oil</v>
      </c>
      <c r="C39" t="s">
        <v>289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</row>
    <row r="40" spans="1:41" x14ac:dyDescent="0.2">
      <c r="A40" s="4" t="str">
        <f t="shared" si="0"/>
        <v>other mining and quarrying 07T08</v>
      </c>
      <c r="B40" s="4" t="str">
        <f t="shared" si="1"/>
        <v>LPG propane or butane</v>
      </c>
      <c r="C40" t="s">
        <v>290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</row>
    <row r="41" spans="1:41" x14ac:dyDescent="0.2">
      <c r="A41" s="4" t="str">
        <f t="shared" si="0"/>
        <v>other mining and quarrying 07T08</v>
      </c>
      <c r="B41" s="4" t="str">
        <f t="shared" si="1"/>
        <v>hydrogen</v>
      </c>
      <c r="C41" t="s">
        <v>291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</row>
    <row r="42" spans="1:41" x14ac:dyDescent="0.2">
      <c r="A42" s="4" t="str">
        <f t="shared" si="0"/>
        <v>food beverage and tobacco 10T12</v>
      </c>
      <c r="B42" s="4" t="str">
        <f t="shared" si="1"/>
        <v>electricity</v>
      </c>
      <c r="C42" t="s">
        <v>292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</row>
    <row r="43" spans="1:41" x14ac:dyDescent="0.2">
      <c r="A43" s="4" t="str">
        <f t="shared" si="0"/>
        <v>food beverage and tobacco 10T12</v>
      </c>
      <c r="B43" s="4" t="str">
        <f t="shared" si="1"/>
        <v>hard coal</v>
      </c>
      <c r="C43" t="s">
        <v>293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</row>
    <row r="44" spans="1:41" x14ac:dyDescent="0.2">
      <c r="A44" s="4" t="str">
        <f t="shared" si="0"/>
        <v>food beverage and tobacco 10T12</v>
      </c>
      <c r="B44" s="4" t="str">
        <f t="shared" si="1"/>
        <v>natural gas</v>
      </c>
      <c r="C44" t="s">
        <v>294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</row>
    <row r="45" spans="1:41" x14ac:dyDescent="0.2">
      <c r="A45" s="4" t="str">
        <f t="shared" si="0"/>
        <v>food beverage and tobacco 10T12</v>
      </c>
      <c r="B45" s="4" t="str">
        <f t="shared" si="1"/>
        <v>biomass</v>
      </c>
      <c r="C45" t="s">
        <v>295</v>
      </c>
      <c r="D45" s="1">
        <v>42574400000000</v>
      </c>
      <c r="E45" s="1">
        <v>42377900000000</v>
      </c>
      <c r="F45" s="1">
        <v>42245800000000</v>
      </c>
      <c r="G45" s="1">
        <v>42662800000000</v>
      </c>
      <c r="H45" s="1">
        <v>43028400000000</v>
      </c>
      <c r="I45" s="1">
        <v>43398600000000</v>
      </c>
      <c r="J45" s="1">
        <v>43772900000000</v>
      </c>
      <c r="K45" s="1">
        <v>44209900000000</v>
      </c>
      <c r="L45" s="1">
        <v>44103900000000</v>
      </c>
      <c r="M45" s="1">
        <v>44061300000000</v>
      </c>
      <c r="N45" s="1">
        <v>43789800000000</v>
      </c>
      <c r="O45" s="1">
        <v>43462100000000</v>
      </c>
      <c r="P45" s="1">
        <v>42905300000000</v>
      </c>
      <c r="Q45" s="1">
        <v>42353400000000</v>
      </c>
      <c r="R45" s="1">
        <v>41687700000000</v>
      </c>
      <c r="S45" s="1">
        <v>40909300000000</v>
      </c>
      <c r="T45" s="1">
        <v>40134200000000</v>
      </c>
      <c r="U45" s="1">
        <v>39246400000000</v>
      </c>
      <c r="V45" s="1">
        <v>38361300000000</v>
      </c>
      <c r="W45" s="1">
        <v>37479600000000</v>
      </c>
      <c r="X45" s="1">
        <v>36600800000000</v>
      </c>
      <c r="Y45" s="1">
        <v>35725600000000</v>
      </c>
      <c r="Z45" s="1">
        <v>34910500000000</v>
      </c>
      <c r="AA45" s="1">
        <v>34155000000000</v>
      </c>
      <c r="AB45" s="1">
        <v>33401900000000</v>
      </c>
      <c r="AC45" s="1">
        <v>32764700000000</v>
      </c>
      <c r="AD45" s="1">
        <v>32129200000000</v>
      </c>
      <c r="AE45" s="1">
        <v>31665000000000</v>
      </c>
      <c r="AF45" s="1">
        <v>31201300000000</v>
      </c>
      <c r="AG45" s="1">
        <v>30906600000000</v>
      </c>
      <c r="AH45" s="1">
        <v>30668300000000</v>
      </c>
      <c r="AI45" s="1">
        <v>30598200000000</v>
      </c>
      <c r="AJ45" s="1">
        <v>30638100000000</v>
      </c>
      <c r="AK45" s="1">
        <v>30787800000000</v>
      </c>
      <c r="AL45" s="1">
        <v>31045900000000</v>
      </c>
      <c r="AM45" s="1">
        <v>31522100000000</v>
      </c>
      <c r="AN45" s="1">
        <v>32159400000000</v>
      </c>
      <c r="AO45" s="1">
        <v>32956100000000</v>
      </c>
    </row>
    <row r="46" spans="1:41" x14ac:dyDescent="0.2">
      <c r="A46" s="4" t="str">
        <f t="shared" si="0"/>
        <v>food beverage and tobacco 10T12</v>
      </c>
      <c r="B46" s="4" t="str">
        <f t="shared" si="1"/>
        <v>petroleum diesel</v>
      </c>
      <c r="C46" t="s">
        <v>296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</row>
    <row r="47" spans="1:41" x14ac:dyDescent="0.2">
      <c r="A47" s="4" t="str">
        <f t="shared" si="0"/>
        <v>food beverage and tobacco 10T12</v>
      </c>
      <c r="B47" s="4" t="str">
        <f t="shared" si="1"/>
        <v>heat</v>
      </c>
      <c r="C47" t="s">
        <v>297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</row>
    <row r="48" spans="1:41" x14ac:dyDescent="0.2">
      <c r="A48" s="4" t="str">
        <f t="shared" si="0"/>
        <v>food beverage and tobacco 10T12</v>
      </c>
      <c r="B48" s="4" t="str">
        <f t="shared" si="1"/>
        <v>crude oil</v>
      </c>
      <c r="C48" t="s">
        <v>298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</row>
    <row r="49" spans="1:41" x14ac:dyDescent="0.2">
      <c r="A49" s="4" t="str">
        <f t="shared" si="0"/>
        <v>food beverage and tobacco 10T12</v>
      </c>
      <c r="B49" s="4" t="str">
        <f t="shared" si="1"/>
        <v>heavy or residual fuel oil</v>
      </c>
      <c r="C49" t="s">
        <v>299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</row>
    <row r="50" spans="1:41" x14ac:dyDescent="0.2">
      <c r="A50" s="4" t="str">
        <f t="shared" si="0"/>
        <v>food beverage and tobacco 10T12</v>
      </c>
      <c r="B50" s="4" t="str">
        <f t="shared" si="1"/>
        <v>LPG propane or butane</v>
      </c>
      <c r="C50" t="s">
        <v>300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</row>
    <row r="51" spans="1:41" x14ac:dyDescent="0.2">
      <c r="A51" s="4" t="str">
        <f t="shared" si="0"/>
        <v>food beverage and tobacco 10T12</v>
      </c>
      <c r="B51" s="4" t="str">
        <f t="shared" si="1"/>
        <v>hydrogen</v>
      </c>
      <c r="C51" t="s">
        <v>301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>
        <v>0</v>
      </c>
    </row>
    <row r="52" spans="1:41" x14ac:dyDescent="0.2">
      <c r="A52" s="4" t="str">
        <f t="shared" si="0"/>
        <v>textiles apparel and leather 13T15</v>
      </c>
      <c r="B52" s="4" t="str">
        <f t="shared" si="1"/>
        <v>electricity</v>
      </c>
      <c r="C52" t="s">
        <v>302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>
        <v>0</v>
      </c>
    </row>
    <row r="53" spans="1:41" x14ac:dyDescent="0.2">
      <c r="A53" s="4" t="str">
        <f t="shared" si="0"/>
        <v>textiles apparel and leather 13T15</v>
      </c>
      <c r="B53" s="4" t="str">
        <f t="shared" si="1"/>
        <v>hard coal</v>
      </c>
      <c r="C53" t="s">
        <v>303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</row>
    <row r="54" spans="1:41" x14ac:dyDescent="0.2">
      <c r="A54" s="4" t="str">
        <f t="shared" si="0"/>
        <v>textiles apparel and leather 13T15</v>
      </c>
      <c r="B54" s="4" t="str">
        <f t="shared" si="1"/>
        <v>natural gas</v>
      </c>
      <c r="C54" t="s">
        <v>304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</row>
    <row r="55" spans="1:41" x14ac:dyDescent="0.2">
      <c r="A55" s="4" t="str">
        <f t="shared" si="0"/>
        <v>textiles apparel and leather 13T15</v>
      </c>
      <c r="B55" s="4" t="str">
        <f t="shared" si="1"/>
        <v>biomass</v>
      </c>
      <c r="C55" t="s">
        <v>305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</row>
    <row r="56" spans="1:41" x14ac:dyDescent="0.2">
      <c r="A56" s="4" t="str">
        <f t="shared" si="0"/>
        <v>textiles apparel and leather 13T15</v>
      </c>
      <c r="B56" s="4" t="str">
        <f t="shared" si="1"/>
        <v>petroleum diesel</v>
      </c>
      <c r="C56" t="s">
        <v>306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</row>
    <row r="57" spans="1:41" x14ac:dyDescent="0.2">
      <c r="A57" s="4" t="str">
        <f t="shared" si="0"/>
        <v>textiles apparel and leather 13T15</v>
      </c>
      <c r="B57" s="4" t="str">
        <f t="shared" si="1"/>
        <v>heat</v>
      </c>
      <c r="C57" t="s">
        <v>307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>
        <v>0</v>
      </c>
    </row>
    <row r="58" spans="1:41" x14ac:dyDescent="0.2">
      <c r="A58" s="4" t="str">
        <f t="shared" si="0"/>
        <v>textiles apparel and leather 13T15</v>
      </c>
      <c r="B58" s="4" t="str">
        <f t="shared" si="1"/>
        <v>crude oil</v>
      </c>
      <c r="C58" t="s">
        <v>308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</row>
    <row r="59" spans="1:41" x14ac:dyDescent="0.2">
      <c r="A59" s="4" t="str">
        <f t="shared" si="0"/>
        <v>textiles apparel and leather 13T15</v>
      </c>
      <c r="B59" s="4" t="str">
        <f t="shared" si="1"/>
        <v>heavy or residual fuel oil</v>
      </c>
      <c r="C59" t="s">
        <v>309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</row>
    <row r="60" spans="1:41" x14ac:dyDescent="0.2">
      <c r="A60" s="4" t="str">
        <f t="shared" si="0"/>
        <v>textiles apparel and leather 13T15</v>
      </c>
      <c r="B60" s="4" t="str">
        <f t="shared" si="1"/>
        <v>LPG propane or butane</v>
      </c>
      <c r="C60" t="s">
        <v>310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</row>
    <row r="61" spans="1:41" x14ac:dyDescent="0.2">
      <c r="A61" s="4" t="str">
        <f t="shared" si="0"/>
        <v>textiles apparel and leather 13T15</v>
      </c>
      <c r="B61" s="4" t="str">
        <f t="shared" si="1"/>
        <v>hydrogen</v>
      </c>
      <c r="C61" t="s">
        <v>311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</row>
    <row r="62" spans="1:41" x14ac:dyDescent="0.2">
      <c r="A62" s="4" t="str">
        <f t="shared" si="0"/>
        <v>wood products 16</v>
      </c>
      <c r="B62" s="4" t="str">
        <f t="shared" si="1"/>
        <v>electricity</v>
      </c>
      <c r="C62" t="s">
        <v>312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</row>
    <row r="63" spans="1:41" x14ac:dyDescent="0.2">
      <c r="A63" s="4" t="str">
        <f t="shared" si="0"/>
        <v>wood products 16</v>
      </c>
      <c r="B63" s="4" t="str">
        <f t="shared" si="1"/>
        <v>hard coal</v>
      </c>
      <c r="C63" t="s">
        <v>313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</row>
    <row r="64" spans="1:41" x14ac:dyDescent="0.2">
      <c r="A64" s="4" t="str">
        <f t="shared" si="0"/>
        <v>wood products 16</v>
      </c>
      <c r="B64" s="4" t="str">
        <f t="shared" si="1"/>
        <v>natural gas</v>
      </c>
      <c r="C64" t="s">
        <v>314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</row>
    <row r="65" spans="1:41" x14ac:dyDescent="0.2">
      <c r="A65" s="4" t="str">
        <f t="shared" si="0"/>
        <v>wood products 16</v>
      </c>
      <c r="B65" s="4" t="str">
        <f t="shared" si="1"/>
        <v>biomass</v>
      </c>
      <c r="C65" t="s">
        <v>315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</row>
    <row r="66" spans="1:41" x14ac:dyDescent="0.2">
      <c r="A66" s="4" t="str">
        <f t="shared" si="0"/>
        <v>wood products 16</v>
      </c>
      <c r="B66" s="4" t="str">
        <f t="shared" si="1"/>
        <v>petroleum diesel</v>
      </c>
      <c r="C66" t="s">
        <v>316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</row>
    <row r="67" spans="1:41" x14ac:dyDescent="0.2">
      <c r="A67" s="4" t="str">
        <f t="shared" ref="A67:A130" si="2">MID(C67, FIND("[", C67) + 1, FIND(",", C67) - FIND("[", C67) - 1)</f>
        <v>wood products 16</v>
      </c>
      <c r="B67" s="4" t="str">
        <f t="shared" ref="B67:B130" si="3">MID(C67, FIND(",", C67) + 1, FIND(" if", C67) - FIND(",", C67) - 1)</f>
        <v>heat</v>
      </c>
      <c r="C67" t="s">
        <v>317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</row>
    <row r="68" spans="1:41" x14ac:dyDescent="0.2">
      <c r="A68" s="4" t="str">
        <f t="shared" si="2"/>
        <v>wood products 16</v>
      </c>
      <c r="B68" s="4" t="str">
        <f t="shared" si="3"/>
        <v>crude oil</v>
      </c>
      <c r="C68" t="s">
        <v>318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</row>
    <row r="69" spans="1:41" x14ac:dyDescent="0.2">
      <c r="A69" s="4" t="str">
        <f t="shared" si="2"/>
        <v>wood products 16</v>
      </c>
      <c r="B69" s="4" t="str">
        <f t="shared" si="3"/>
        <v>heavy or residual fuel oil</v>
      </c>
      <c r="C69" t="s">
        <v>319</v>
      </c>
      <c r="D69" s="1">
        <v>318922000000</v>
      </c>
      <c r="E69" s="1">
        <v>316097000000</v>
      </c>
      <c r="F69" s="1">
        <v>313975000000</v>
      </c>
      <c r="G69" s="1">
        <v>316369000000</v>
      </c>
      <c r="H69" s="1">
        <v>318057000000</v>
      </c>
      <c r="I69" s="1">
        <v>320474000000</v>
      </c>
      <c r="J69" s="1">
        <v>322161000000</v>
      </c>
      <c r="K69" s="1">
        <v>324593000000</v>
      </c>
      <c r="L69" s="1">
        <v>323424000000</v>
      </c>
      <c r="M69" s="1">
        <v>322253000000</v>
      </c>
      <c r="N69" s="1">
        <v>319605000000</v>
      </c>
      <c r="O69" s="1">
        <v>316202000000</v>
      </c>
      <c r="P69" s="1">
        <v>312048000000</v>
      </c>
      <c r="Q69" s="1">
        <v>307145000000</v>
      </c>
      <c r="R69" s="1">
        <v>302226000000</v>
      </c>
      <c r="S69" s="1">
        <v>295802000000</v>
      </c>
      <c r="T69" s="1">
        <v>289362000000</v>
      </c>
      <c r="U69" s="1">
        <v>282904000000</v>
      </c>
      <c r="V69" s="1">
        <v>275687000000</v>
      </c>
      <c r="W69" s="1">
        <v>269202000000</v>
      </c>
      <c r="X69" s="1">
        <v>261955000000</v>
      </c>
      <c r="Y69" s="1">
        <v>255448000000</v>
      </c>
      <c r="Z69" s="1">
        <v>249673000000</v>
      </c>
      <c r="AA69" s="1">
        <v>243138000000</v>
      </c>
      <c r="AB69" s="1">
        <v>238095000000</v>
      </c>
      <c r="AC69" s="1">
        <v>233046000000</v>
      </c>
      <c r="AD69" s="1">
        <v>227990000000</v>
      </c>
      <c r="AE69" s="1">
        <v>224433000000</v>
      </c>
      <c r="AF69" s="1">
        <v>220871000000</v>
      </c>
      <c r="AG69" s="1">
        <v>218057000000</v>
      </c>
      <c r="AH69" s="1">
        <v>216753000000</v>
      </c>
      <c r="AI69" s="1">
        <v>215452000000</v>
      </c>
      <c r="AJ69" s="1">
        <v>215665000000</v>
      </c>
      <c r="AK69" s="1">
        <v>215882000000</v>
      </c>
      <c r="AL69" s="1">
        <v>217617000000</v>
      </c>
      <c r="AM69" s="1">
        <v>220876000000</v>
      </c>
      <c r="AN69" s="1">
        <v>224142000000</v>
      </c>
      <c r="AO69" s="1">
        <v>229696000000</v>
      </c>
    </row>
    <row r="70" spans="1:41" x14ac:dyDescent="0.2">
      <c r="A70" s="4" t="str">
        <f t="shared" si="2"/>
        <v>wood products 16</v>
      </c>
      <c r="B70" s="4" t="str">
        <f t="shared" si="3"/>
        <v>LPG propane or butane</v>
      </c>
      <c r="C70" t="s">
        <v>320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</row>
    <row r="71" spans="1:41" x14ac:dyDescent="0.2">
      <c r="A71" s="4" t="str">
        <f t="shared" si="2"/>
        <v>wood products 16</v>
      </c>
      <c r="B71" s="4" t="str">
        <f t="shared" si="3"/>
        <v>hydrogen</v>
      </c>
      <c r="C71" t="s">
        <v>321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</row>
    <row r="72" spans="1:41" x14ac:dyDescent="0.2">
      <c r="A72" s="4" t="str">
        <f t="shared" si="2"/>
        <v>pulp paper and printing 17T18</v>
      </c>
      <c r="B72" s="4" t="str">
        <f t="shared" si="3"/>
        <v>electricity</v>
      </c>
      <c r="C72" t="s">
        <v>322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</row>
    <row r="73" spans="1:41" x14ac:dyDescent="0.2">
      <c r="A73" s="4" t="str">
        <f t="shared" si="2"/>
        <v>pulp paper and printing 17T18</v>
      </c>
      <c r="B73" s="4" t="str">
        <f t="shared" si="3"/>
        <v>hard coal</v>
      </c>
      <c r="C73" t="s">
        <v>323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</row>
    <row r="74" spans="1:41" x14ac:dyDescent="0.2">
      <c r="A74" s="4" t="str">
        <f t="shared" si="2"/>
        <v>pulp paper and printing 17T18</v>
      </c>
      <c r="B74" s="4" t="str">
        <f t="shared" si="3"/>
        <v>natural gas</v>
      </c>
      <c r="C74" t="s">
        <v>324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</row>
    <row r="75" spans="1:41" x14ac:dyDescent="0.2">
      <c r="A75" s="4" t="str">
        <f t="shared" si="2"/>
        <v>pulp paper and printing 17T18</v>
      </c>
      <c r="B75" s="4" t="str">
        <f t="shared" si="3"/>
        <v>biomass</v>
      </c>
      <c r="C75" t="s">
        <v>325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</row>
    <row r="76" spans="1:41" x14ac:dyDescent="0.2">
      <c r="A76" s="4" t="str">
        <f t="shared" si="2"/>
        <v>pulp paper and printing 17T18</v>
      </c>
      <c r="B76" s="4" t="str">
        <f t="shared" si="3"/>
        <v>petroleum diesel</v>
      </c>
      <c r="C76" t="s">
        <v>326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>
        <v>0</v>
      </c>
    </row>
    <row r="77" spans="1:41" x14ac:dyDescent="0.2">
      <c r="A77" s="4" t="str">
        <f t="shared" si="2"/>
        <v>pulp paper and printing 17T18</v>
      </c>
      <c r="B77" s="4" t="str">
        <f t="shared" si="3"/>
        <v>heat</v>
      </c>
      <c r="C77" t="s">
        <v>327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</row>
    <row r="78" spans="1:41" x14ac:dyDescent="0.2">
      <c r="A78" s="4" t="str">
        <f t="shared" si="2"/>
        <v>pulp paper and printing 17T18</v>
      </c>
      <c r="B78" s="4" t="str">
        <f t="shared" si="3"/>
        <v>crude oil</v>
      </c>
      <c r="C78" t="s">
        <v>328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</row>
    <row r="79" spans="1:41" x14ac:dyDescent="0.2">
      <c r="A79" s="4" t="str">
        <f t="shared" si="2"/>
        <v>pulp paper and printing 17T18</v>
      </c>
      <c r="B79" s="4" t="str">
        <f t="shared" si="3"/>
        <v>heavy or residual fuel oil</v>
      </c>
      <c r="C79" t="s">
        <v>329</v>
      </c>
      <c r="D79" s="1">
        <v>310209000000</v>
      </c>
      <c r="E79" s="1">
        <v>310008000000</v>
      </c>
      <c r="F79" s="1">
        <v>310733000000</v>
      </c>
      <c r="G79" s="1">
        <v>319250000000</v>
      </c>
      <c r="H79" s="1">
        <v>327653000000</v>
      </c>
      <c r="I79" s="1">
        <v>336371000000</v>
      </c>
      <c r="J79" s="1">
        <v>345160000000</v>
      </c>
      <c r="K79" s="1">
        <v>354405000000</v>
      </c>
      <c r="L79" s="1">
        <v>359573000000</v>
      </c>
      <c r="M79" s="1">
        <v>365577000000</v>
      </c>
      <c r="N79" s="1">
        <v>369779000000</v>
      </c>
      <c r="O79" s="1">
        <v>373520000000</v>
      </c>
      <c r="P79" s="1">
        <v>375220000000</v>
      </c>
      <c r="Q79" s="1">
        <v>376851000000</v>
      </c>
      <c r="R79" s="1">
        <v>376517000000</v>
      </c>
      <c r="S79" s="1">
        <v>375917000000</v>
      </c>
      <c r="T79" s="1">
        <v>375103000000</v>
      </c>
      <c r="U79" s="1">
        <v>373413000000</v>
      </c>
      <c r="V79" s="1">
        <v>370178000000</v>
      </c>
      <c r="W79" s="1">
        <v>366888000000</v>
      </c>
      <c r="X79" s="1">
        <v>362877000000</v>
      </c>
      <c r="Y79" s="1">
        <v>359651000000</v>
      </c>
      <c r="Z79" s="1">
        <v>357269000000</v>
      </c>
      <c r="AA79" s="1">
        <v>350705000000</v>
      </c>
      <c r="AB79" s="1">
        <v>345052000000</v>
      </c>
      <c r="AC79" s="1">
        <v>340370000000</v>
      </c>
      <c r="AD79" s="1">
        <v>335931000000</v>
      </c>
      <c r="AE79" s="1">
        <v>331780000000</v>
      </c>
      <c r="AF79" s="1">
        <v>327491000000</v>
      </c>
      <c r="AG79" s="1">
        <v>322807000000</v>
      </c>
      <c r="AH79" s="1">
        <v>320028000000</v>
      </c>
      <c r="AI79" s="1">
        <v>317679000000</v>
      </c>
      <c r="AJ79" s="1">
        <v>317298000000</v>
      </c>
      <c r="AK79" s="1">
        <v>316857000000</v>
      </c>
      <c r="AL79" s="1">
        <v>317690000000</v>
      </c>
      <c r="AM79" s="1">
        <v>319825000000</v>
      </c>
      <c r="AN79" s="1">
        <v>324080000000</v>
      </c>
      <c r="AO79" s="1">
        <v>329716000000</v>
      </c>
    </row>
    <row r="80" spans="1:41" x14ac:dyDescent="0.2">
      <c r="A80" s="4" t="str">
        <f t="shared" si="2"/>
        <v>pulp paper and printing 17T18</v>
      </c>
      <c r="B80" s="4" t="str">
        <f t="shared" si="3"/>
        <v>LPG propane or butane</v>
      </c>
      <c r="C80" t="s">
        <v>330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</row>
    <row r="81" spans="1:41" x14ac:dyDescent="0.2">
      <c r="A81" s="4" t="str">
        <f t="shared" si="2"/>
        <v>pulp paper and printing 17T18</v>
      </c>
      <c r="B81" s="4" t="str">
        <f t="shared" si="3"/>
        <v>hydrogen</v>
      </c>
      <c r="C81" t="s">
        <v>331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</row>
    <row r="82" spans="1:41" x14ac:dyDescent="0.2">
      <c r="A82" s="4" t="str">
        <f t="shared" si="2"/>
        <v>refined petroleum and coke 19</v>
      </c>
      <c r="B82" s="4" t="str">
        <f t="shared" si="3"/>
        <v>electricity</v>
      </c>
      <c r="C82" t="s">
        <v>332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</row>
    <row r="83" spans="1:41" x14ac:dyDescent="0.2">
      <c r="A83" s="4" t="str">
        <f t="shared" si="2"/>
        <v>refined petroleum and coke 19</v>
      </c>
      <c r="B83" s="4" t="str">
        <f t="shared" si="3"/>
        <v>hard coal</v>
      </c>
      <c r="C83" t="s">
        <v>333</v>
      </c>
      <c r="D83" s="1">
        <v>1.79684E+16</v>
      </c>
      <c r="E83" s="1">
        <v>1.79243E+16</v>
      </c>
      <c r="F83" s="1">
        <v>1.7581E+16</v>
      </c>
      <c r="G83" s="1">
        <v>1.72006E+16</v>
      </c>
      <c r="H83" s="1">
        <v>1.70409E+16</v>
      </c>
      <c r="I83" s="1">
        <v>1.68713E+16</v>
      </c>
      <c r="J83" s="1">
        <v>1.66516E+16</v>
      </c>
      <c r="K83" s="1">
        <v>1.64196E+16</v>
      </c>
      <c r="L83" s="1">
        <v>1.61129E+16</v>
      </c>
      <c r="M83" s="1">
        <v>1.57333E+16</v>
      </c>
      <c r="N83" s="1">
        <v>1.54395E+16</v>
      </c>
      <c r="O83" s="1">
        <v>1.49973E+16</v>
      </c>
      <c r="P83" s="1">
        <v>1.47109E+16</v>
      </c>
      <c r="Q83" s="1">
        <v>1.41766E+16</v>
      </c>
      <c r="R83" s="1">
        <v>1.37462E+16</v>
      </c>
      <c r="S83" s="1">
        <v>1.33225E+16</v>
      </c>
      <c r="T83" s="1">
        <v>1.282E+16</v>
      </c>
      <c r="U83" s="1">
        <v>1.2411E+16</v>
      </c>
      <c r="V83" s="1">
        <v>1.20893E+16</v>
      </c>
      <c r="W83" s="1">
        <v>1.17621E+16</v>
      </c>
      <c r="X83" s="1">
        <v>1.13604E+16</v>
      </c>
      <c r="Y83" s="1">
        <v>1.10457E+16</v>
      </c>
      <c r="Z83" s="1">
        <v>1.07377E+16</v>
      </c>
      <c r="AA83" s="1">
        <v>1.04361E+16</v>
      </c>
      <c r="AB83" s="1">
        <v>1.00574E+16</v>
      </c>
      <c r="AC83" s="1">
        <v>9766930000000000</v>
      </c>
      <c r="AD83" s="1">
        <v>9484100000000000</v>
      </c>
      <c r="AE83" s="1">
        <v>9202360000000000</v>
      </c>
      <c r="AF83" s="1">
        <v>9005540000000000</v>
      </c>
      <c r="AG83" s="1">
        <v>8797930000000000</v>
      </c>
      <c r="AH83" s="1">
        <v>8592800000000000</v>
      </c>
      <c r="AI83" s="1">
        <v>8473520000000000</v>
      </c>
      <c r="AJ83" s="1">
        <v>8275140000000000</v>
      </c>
      <c r="AK83" s="1">
        <v>8156910000000000</v>
      </c>
      <c r="AL83" s="1">
        <v>8035760000000000</v>
      </c>
      <c r="AM83" s="1">
        <v>7990290000000000</v>
      </c>
      <c r="AN83" s="1">
        <v>7866960000000000</v>
      </c>
      <c r="AO83" s="1">
        <v>7742360000000000</v>
      </c>
    </row>
    <row r="84" spans="1:41" x14ac:dyDescent="0.2">
      <c r="A84" s="4" t="str">
        <f t="shared" si="2"/>
        <v>refined petroleum and coke 19</v>
      </c>
      <c r="B84" s="4" t="str">
        <f t="shared" si="3"/>
        <v>natural gas</v>
      </c>
      <c r="C84" t="s">
        <v>334</v>
      </c>
      <c r="D84" s="1">
        <v>106082000000000</v>
      </c>
      <c r="E84" s="1">
        <v>105602000000000</v>
      </c>
      <c r="F84" s="1">
        <v>103368000000000</v>
      </c>
      <c r="G84" s="1">
        <v>101667000000000</v>
      </c>
      <c r="H84" s="1">
        <v>100708000000000</v>
      </c>
      <c r="I84" s="1">
        <v>99687900000000</v>
      </c>
      <c r="J84" s="1">
        <v>98369700000000</v>
      </c>
      <c r="K84" s="1">
        <v>96977300000000</v>
      </c>
      <c r="L84" s="1">
        <v>94797900000000</v>
      </c>
      <c r="M84" s="1">
        <v>92909300000000</v>
      </c>
      <c r="N84" s="1">
        <v>90809800000000</v>
      </c>
      <c r="O84" s="1">
        <v>88544600000000</v>
      </c>
      <c r="P84" s="1">
        <v>86493700000000</v>
      </c>
      <c r="Q84" s="1">
        <v>83823100000000</v>
      </c>
      <c r="R84" s="1">
        <v>81067700000000</v>
      </c>
      <c r="S84" s="1">
        <v>78352600000000</v>
      </c>
      <c r="T84" s="1">
        <v>75856000000000</v>
      </c>
      <c r="U84" s="1">
        <v>73226000000000</v>
      </c>
      <c r="V84" s="1">
        <v>71302100000000</v>
      </c>
      <c r="W84" s="1">
        <v>69172200000000</v>
      </c>
      <c r="X84" s="1">
        <v>67272400000000</v>
      </c>
      <c r="Y84" s="1">
        <v>65215100000000</v>
      </c>
      <c r="Z84" s="1">
        <v>63367700000000</v>
      </c>
      <c r="AA84" s="1">
        <v>61389200000000</v>
      </c>
      <c r="AB84" s="1">
        <v>59610500000000</v>
      </c>
      <c r="AC84" s="1">
        <v>57695700000000</v>
      </c>
      <c r="AD84" s="1">
        <v>55993400000000</v>
      </c>
      <c r="AE84" s="1">
        <v>54130800000000</v>
      </c>
      <c r="AF84" s="1">
        <v>53118200000000</v>
      </c>
      <c r="AG84" s="1">
        <v>52040200000000</v>
      </c>
      <c r="AH84" s="1">
        <v>50974800000000</v>
      </c>
      <c r="AI84" s="1">
        <v>49779300000000</v>
      </c>
      <c r="AJ84" s="1">
        <v>48752900000000</v>
      </c>
      <c r="AK84" s="1">
        <v>48215600000000</v>
      </c>
      <c r="AL84" s="1">
        <v>47659400000000</v>
      </c>
      <c r="AM84" s="1">
        <v>46925200000000</v>
      </c>
      <c r="AN84" s="1">
        <v>46355500000000</v>
      </c>
      <c r="AO84" s="1">
        <v>45776300000000</v>
      </c>
    </row>
    <row r="85" spans="1:41" x14ac:dyDescent="0.2">
      <c r="A85" s="4" t="str">
        <f t="shared" si="2"/>
        <v>refined petroleum and coke 19</v>
      </c>
      <c r="B85" s="4" t="str">
        <f t="shared" si="3"/>
        <v>biomass</v>
      </c>
      <c r="C85" t="s">
        <v>335</v>
      </c>
      <c r="D85" s="1">
        <v>258921000000000</v>
      </c>
      <c r="E85" s="1">
        <v>257855000000000</v>
      </c>
      <c r="F85" s="1">
        <v>252497000000000</v>
      </c>
      <c r="G85" s="1">
        <v>247866000000000</v>
      </c>
      <c r="H85" s="1">
        <v>245985000000000</v>
      </c>
      <c r="I85" s="1">
        <v>243030000000000</v>
      </c>
      <c r="J85" s="1">
        <v>239359000000000</v>
      </c>
      <c r="K85" s="1">
        <v>236432000000000</v>
      </c>
      <c r="L85" s="1">
        <v>231014000000000</v>
      </c>
      <c r="M85" s="1">
        <v>226762000000000</v>
      </c>
      <c r="N85" s="1">
        <v>221543000000000</v>
      </c>
      <c r="O85" s="1">
        <v>215484000000000</v>
      </c>
      <c r="P85" s="1">
        <v>211271000000000</v>
      </c>
      <c r="Q85" s="1">
        <v>204658000000000</v>
      </c>
      <c r="R85" s="1">
        <v>197408000000000</v>
      </c>
      <c r="S85" s="1">
        <v>191127000000000</v>
      </c>
      <c r="T85" s="1">
        <v>184952000000000</v>
      </c>
      <c r="U85" s="1">
        <v>178880000000000</v>
      </c>
      <c r="V85" s="1">
        <v>173690000000000</v>
      </c>
      <c r="W85" s="1">
        <v>168425000000000</v>
      </c>
      <c r="X85" s="1">
        <v>164144000000000</v>
      </c>
      <c r="Y85" s="1">
        <v>159061000000000</v>
      </c>
      <c r="Z85" s="1">
        <v>154079000000000</v>
      </c>
      <c r="AA85" s="1">
        <v>150021000000000</v>
      </c>
      <c r="AB85" s="1">
        <v>145215000000000</v>
      </c>
      <c r="AC85" s="1">
        <v>140492000000000</v>
      </c>
      <c r="AD85" s="1">
        <v>136698000000000</v>
      </c>
      <c r="AE85" s="1">
        <v>132106000000000</v>
      </c>
      <c r="AF85" s="1">
        <v>129188000000000</v>
      </c>
      <c r="AG85" s="1">
        <v>126919000000000</v>
      </c>
      <c r="AH85" s="1">
        <v>123880000000000</v>
      </c>
      <c r="AI85" s="1">
        <v>121722000000000</v>
      </c>
      <c r="AJ85" s="1">
        <v>118782000000000</v>
      </c>
      <c r="AK85" s="1">
        <v>117434000000000</v>
      </c>
      <c r="AL85" s="1">
        <v>116040000000000</v>
      </c>
      <c r="AM85" s="1">
        <v>114604000000000</v>
      </c>
      <c r="AN85" s="1">
        <v>113178000000000</v>
      </c>
      <c r="AO85" s="1">
        <v>111729000000000</v>
      </c>
    </row>
    <row r="86" spans="1:41" x14ac:dyDescent="0.2">
      <c r="A86" s="4" t="str">
        <f t="shared" si="2"/>
        <v>refined petroleum and coke 19</v>
      </c>
      <c r="B86" s="4" t="str">
        <f t="shared" si="3"/>
        <v>petroleum diesel</v>
      </c>
      <c r="C86" t="s">
        <v>336</v>
      </c>
      <c r="D86" s="1">
        <v>478489000000000</v>
      </c>
      <c r="E86" s="1">
        <v>476646000000000</v>
      </c>
      <c r="F86" s="1">
        <v>466867000000000</v>
      </c>
      <c r="G86" s="1">
        <v>459028000000000</v>
      </c>
      <c r="H86" s="1">
        <v>454545000000000</v>
      </c>
      <c r="I86" s="1">
        <v>449801000000000</v>
      </c>
      <c r="J86" s="1">
        <v>443721000000000</v>
      </c>
      <c r="K86" s="1">
        <v>437318000000000</v>
      </c>
      <c r="L86" s="1">
        <v>427777000000000</v>
      </c>
      <c r="M86" s="1">
        <v>418722000000000</v>
      </c>
      <c r="N86" s="1">
        <v>409547000000000</v>
      </c>
      <c r="O86" s="1">
        <v>398812000000000</v>
      </c>
      <c r="P86" s="1">
        <v>390721000000000</v>
      </c>
      <c r="Q86" s="1">
        <v>377898000000000</v>
      </c>
      <c r="R86" s="1">
        <v>365504000000000</v>
      </c>
      <c r="S86" s="1">
        <v>353299000000000</v>
      </c>
      <c r="T86" s="1">
        <v>342137000000000</v>
      </c>
      <c r="U86" s="1">
        <v>330328000000000</v>
      </c>
      <c r="V86" s="1">
        <v>321082000000000</v>
      </c>
      <c r="W86" s="1">
        <v>311694000000000</v>
      </c>
      <c r="X86" s="1">
        <v>303396000000000</v>
      </c>
      <c r="Y86" s="1">
        <v>294340000000000</v>
      </c>
      <c r="Z86" s="1">
        <v>285469000000000</v>
      </c>
      <c r="AA86" s="1">
        <v>276778000000000</v>
      </c>
      <c r="AB86" s="1">
        <v>269038000000000</v>
      </c>
      <c r="AC86" s="1">
        <v>260638000000000</v>
      </c>
      <c r="AD86" s="1">
        <v>252449000000000</v>
      </c>
      <c r="AE86" s="1">
        <v>244293000000000</v>
      </c>
      <c r="AF86" s="1">
        <v>239414000000000</v>
      </c>
      <c r="AG86" s="1">
        <v>234245000000000</v>
      </c>
      <c r="AH86" s="1">
        <v>229924000000000</v>
      </c>
      <c r="AI86" s="1">
        <v>224967000000000</v>
      </c>
      <c r="AJ86" s="1">
        <v>220040000000000</v>
      </c>
      <c r="AK86" s="1">
        <v>217456000000000</v>
      </c>
      <c r="AL86" s="1">
        <v>214789000000000</v>
      </c>
      <c r="AM86" s="1">
        <v>212045000000000</v>
      </c>
      <c r="AN86" s="1">
        <v>209319000000000</v>
      </c>
      <c r="AO86" s="1">
        <v>206552000000000</v>
      </c>
    </row>
    <row r="87" spans="1:41" x14ac:dyDescent="0.2">
      <c r="A87" s="4" t="str">
        <f t="shared" si="2"/>
        <v>refined petroleum and coke 19</v>
      </c>
      <c r="B87" s="4" t="str">
        <f t="shared" si="3"/>
        <v>heat</v>
      </c>
      <c r="C87" t="s">
        <v>337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</row>
    <row r="88" spans="1:41" x14ac:dyDescent="0.2">
      <c r="A88" s="4" t="str">
        <f t="shared" si="2"/>
        <v>refined petroleum and coke 19</v>
      </c>
      <c r="B88" s="4" t="str">
        <f t="shared" si="3"/>
        <v>crude oil</v>
      </c>
      <c r="C88" t="s">
        <v>338</v>
      </c>
      <c r="D88" s="1">
        <v>2.77768E+16</v>
      </c>
      <c r="E88" s="1">
        <v>2.76563E+16</v>
      </c>
      <c r="F88" s="1">
        <v>2.70759E+16</v>
      </c>
      <c r="G88" s="1">
        <v>2.65872E+16</v>
      </c>
      <c r="H88" s="1">
        <v>2.62935E+16</v>
      </c>
      <c r="I88" s="1">
        <v>2.60797E+16</v>
      </c>
      <c r="J88" s="1">
        <v>2.56938E+16</v>
      </c>
      <c r="K88" s="1">
        <v>2.5383E+16</v>
      </c>
      <c r="L88" s="1">
        <v>2.48197E+16</v>
      </c>
      <c r="M88" s="1">
        <v>2.42847E+16</v>
      </c>
      <c r="N88" s="1">
        <v>2.37429E+16</v>
      </c>
      <c r="O88" s="1">
        <v>2.31109E+16</v>
      </c>
      <c r="P88" s="1">
        <v>2.26721E+16</v>
      </c>
      <c r="Q88" s="1">
        <v>2.18998E+16</v>
      </c>
      <c r="R88" s="1">
        <v>2.12413E+16</v>
      </c>
      <c r="S88" s="1">
        <v>2.0505E+16</v>
      </c>
      <c r="T88" s="1">
        <v>1.97808E+16</v>
      </c>
      <c r="U88" s="1">
        <v>1.91555E+16</v>
      </c>
      <c r="V88" s="1">
        <v>1.86201E+16</v>
      </c>
      <c r="W88" s="1">
        <v>1.80765E+16</v>
      </c>
      <c r="X88" s="1">
        <v>1.75484E+16</v>
      </c>
      <c r="Y88" s="1">
        <v>1.70244E+16</v>
      </c>
      <c r="Z88" s="1">
        <v>1.65957E+16</v>
      </c>
      <c r="AA88" s="1">
        <v>1.60923E+16</v>
      </c>
      <c r="AB88" s="1">
        <v>1.55974E+16</v>
      </c>
      <c r="AC88" s="1">
        <v>1.51111E+16</v>
      </c>
      <c r="AD88" s="1">
        <v>1.46371E+16</v>
      </c>
      <c r="AE88" s="1">
        <v>1.41651E+16</v>
      </c>
      <c r="AF88" s="1">
        <v>1.38642E+16</v>
      </c>
      <c r="AG88" s="1">
        <v>1.36288E+16</v>
      </c>
      <c r="AH88" s="1">
        <v>1.33147E+16</v>
      </c>
      <c r="AI88" s="1">
        <v>1.30097E+16</v>
      </c>
      <c r="AJ88" s="1">
        <v>1.27875E+16</v>
      </c>
      <c r="AK88" s="1">
        <v>1.2566E+16</v>
      </c>
      <c r="AL88" s="1">
        <v>1.24205E+16</v>
      </c>
      <c r="AM88" s="1">
        <v>1.22704E+16</v>
      </c>
      <c r="AN88" s="1">
        <v>1.21213E+16</v>
      </c>
      <c r="AO88" s="1">
        <v>1.19698E+16</v>
      </c>
    </row>
    <row r="89" spans="1:41" x14ac:dyDescent="0.2">
      <c r="A89" s="4" t="str">
        <f t="shared" si="2"/>
        <v>refined petroleum and coke 19</v>
      </c>
      <c r="B89" s="4" t="str">
        <f t="shared" si="3"/>
        <v>heavy or residual fuel oil</v>
      </c>
      <c r="C89" t="s">
        <v>339</v>
      </c>
      <c r="D89" s="1">
        <v>5582080000000000</v>
      </c>
      <c r="E89" s="1">
        <v>5555990000000000</v>
      </c>
      <c r="F89" s="1">
        <v>5445320000000000</v>
      </c>
      <c r="G89" s="1">
        <v>5349530000000000</v>
      </c>
      <c r="H89" s="1">
        <v>5300570000000000</v>
      </c>
      <c r="I89" s="1">
        <v>5240870000000000</v>
      </c>
      <c r="J89" s="1">
        <v>5173220000000000</v>
      </c>
      <c r="K89" s="1">
        <v>5101720000000000</v>
      </c>
      <c r="L89" s="1">
        <v>4988810000000000</v>
      </c>
      <c r="M89" s="1">
        <v>4888980000000000</v>
      </c>
      <c r="N89" s="1">
        <v>4780310000000000</v>
      </c>
      <c r="O89" s="1">
        <v>4653440000000000</v>
      </c>
      <c r="P89" s="1">
        <v>4554640000000000</v>
      </c>
      <c r="Q89" s="1">
        <v>4410310000000000</v>
      </c>
      <c r="R89" s="1">
        <v>4263790000000000</v>
      </c>
      <c r="S89" s="1">
        <v>4126560000000000</v>
      </c>
      <c r="T89" s="1">
        <v>3991640000000000</v>
      </c>
      <c r="U89" s="1">
        <v>3851920000000000</v>
      </c>
      <c r="V89" s="1">
        <v>3747900000000000</v>
      </c>
      <c r="W89" s="1">
        <v>3642180000000000</v>
      </c>
      <c r="X89" s="1">
        <v>3532620000000000</v>
      </c>
      <c r="Y89" s="1">
        <v>3430750000000000</v>
      </c>
      <c r="Z89" s="1">
        <v>3330990000000000</v>
      </c>
      <c r="AA89" s="1">
        <v>3233270000000000</v>
      </c>
      <c r="AB89" s="1">
        <v>3137210000000000</v>
      </c>
      <c r="AC89" s="1">
        <v>3036120000000000</v>
      </c>
      <c r="AD89" s="1">
        <v>2944200000000000</v>
      </c>
      <c r="AE89" s="1">
        <v>2852630000000000</v>
      </c>
      <c r="AF89" s="1">
        <v>2795540000000000</v>
      </c>
      <c r="AG89" s="1">
        <v>2735060000000000</v>
      </c>
      <c r="AH89" s="1">
        <v>2675310000000000</v>
      </c>
      <c r="AI89" s="1">
        <v>2623900000000000</v>
      </c>
      <c r="AJ89" s="1">
        <v>2566240000000000</v>
      </c>
      <c r="AK89" s="1">
        <v>2534830000000000</v>
      </c>
      <c r="AL89" s="1">
        <v>2502450000000000</v>
      </c>
      <c r="AM89" s="1">
        <v>2475620000000000</v>
      </c>
      <c r="AN89" s="1">
        <v>2442550000000000</v>
      </c>
      <c r="AO89" s="1">
        <v>2409020000000000</v>
      </c>
    </row>
    <row r="90" spans="1:41" x14ac:dyDescent="0.2">
      <c r="A90" s="4" t="str">
        <f t="shared" si="2"/>
        <v>refined petroleum and coke 19</v>
      </c>
      <c r="B90" s="4" t="str">
        <f t="shared" si="3"/>
        <v>LPG propane or butane</v>
      </c>
      <c r="C90" t="s">
        <v>340</v>
      </c>
      <c r="D90" s="1">
        <v>2552030000000000</v>
      </c>
      <c r="E90" s="1">
        <v>2539790000000000</v>
      </c>
      <c r="F90" s="1">
        <v>2491200000000000</v>
      </c>
      <c r="G90" s="1">
        <v>2448730000000000</v>
      </c>
      <c r="H90" s="1">
        <v>2424150000000000</v>
      </c>
      <c r="I90" s="1">
        <v>2398150000000000</v>
      </c>
      <c r="J90" s="1">
        <v>2365030000000000</v>
      </c>
      <c r="K90" s="1">
        <v>2330160000000000</v>
      </c>
      <c r="L90" s="1">
        <v>2284710000000000</v>
      </c>
      <c r="M90" s="1">
        <v>2236170000000000</v>
      </c>
      <c r="N90" s="1">
        <v>2186980000000000</v>
      </c>
      <c r="O90" s="1">
        <v>2129460000000000</v>
      </c>
      <c r="P90" s="1">
        <v>2081460000000000</v>
      </c>
      <c r="Q90" s="1">
        <v>2013970000000000</v>
      </c>
      <c r="R90" s="1">
        <v>1948750000000000</v>
      </c>
      <c r="S90" s="1">
        <v>1889860000000000</v>
      </c>
      <c r="T90" s="1">
        <v>1826650000000000</v>
      </c>
      <c r="U90" s="1">
        <v>1764460000000000</v>
      </c>
      <c r="V90" s="1">
        <v>1713160000000000</v>
      </c>
      <c r="W90" s="1">
        <v>1666350000000000</v>
      </c>
      <c r="X90" s="1">
        <v>1615710000000000</v>
      </c>
      <c r="Y90" s="1">
        <v>1570630000000000</v>
      </c>
      <c r="Z90" s="1">
        <v>1521330000000000</v>
      </c>
      <c r="AA90" s="1">
        <v>1478130000000000</v>
      </c>
      <c r="AB90" s="1">
        <v>1435660000000000</v>
      </c>
      <c r="AC90" s="1">
        <v>1388870000000000</v>
      </c>
      <c r="AD90" s="1">
        <v>1348270000000000</v>
      </c>
      <c r="AE90" s="1">
        <v>1302770000000000</v>
      </c>
      <c r="AF90" s="1">
        <v>1277960000000000</v>
      </c>
      <c r="AG90" s="1">
        <v>1251590000000000</v>
      </c>
      <c r="AH90" s="1">
        <v>1225530000000000</v>
      </c>
      <c r="AI90" s="1">
        <v>1200280000000000</v>
      </c>
      <c r="AJ90" s="1">
        <v>1175160000000000</v>
      </c>
      <c r="AK90" s="1">
        <v>1159970000000000</v>
      </c>
      <c r="AL90" s="1">
        <v>1144350000000000</v>
      </c>
      <c r="AM90" s="1">
        <v>1133200000000000</v>
      </c>
      <c r="AN90" s="1">
        <v>1117260000000000</v>
      </c>
      <c r="AO90" s="1">
        <v>1101120000000000</v>
      </c>
    </row>
    <row r="91" spans="1:41" x14ac:dyDescent="0.2">
      <c r="A91" s="4" t="str">
        <f t="shared" si="2"/>
        <v>refined petroleum and coke 19</v>
      </c>
      <c r="B91" s="4" t="str">
        <f t="shared" si="3"/>
        <v>hydrogen</v>
      </c>
      <c r="C91" t="s">
        <v>341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</row>
    <row r="92" spans="1:41" x14ac:dyDescent="0.2">
      <c r="A92" s="4" t="str">
        <f t="shared" si="2"/>
        <v>chemicals 20</v>
      </c>
      <c r="B92" s="4" t="str">
        <f t="shared" si="3"/>
        <v>electricity</v>
      </c>
      <c r="C92" t="s">
        <v>342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</row>
    <row r="93" spans="1:41" x14ac:dyDescent="0.2">
      <c r="A93" s="4" t="str">
        <f t="shared" si="2"/>
        <v>chemicals 20</v>
      </c>
      <c r="B93" s="4" t="str">
        <f t="shared" si="3"/>
        <v>hard coal</v>
      </c>
      <c r="C93" t="s">
        <v>343</v>
      </c>
      <c r="D93" s="1">
        <v>1557210000000000</v>
      </c>
      <c r="E93" s="1">
        <v>1609040000000000</v>
      </c>
      <c r="F93" s="1">
        <v>1683710000000000</v>
      </c>
      <c r="G93" s="1">
        <v>1705070000000000</v>
      </c>
      <c r="H93" s="1">
        <v>1734870000000000</v>
      </c>
      <c r="I93" s="1">
        <v>1764490000000000</v>
      </c>
      <c r="J93" s="1">
        <v>1795320000000000</v>
      </c>
      <c r="K93" s="1">
        <v>1830450000000000</v>
      </c>
      <c r="L93" s="1">
        <v>1839200000000000</v>
      </c>
      <c r="M93" s="1">
        <v>1848670000000000</v>
      </c>
      <c r="N93" s="1">
        <v>1859880000000000</v>
      </c>
      <c r="O93" s="1">
        <v>1870700000000000</v>
      </c>
      <c r="P93" s="1">
        <v>1877130000000000</v>
      </c>
      <c r="Q93" s="1">
        <v>1879690000000000</v>
      </c>
      <c r="R93" s="1">
        <v>1881910000000000</v>
      </c>
      <c r="S93" s="1">
        <v>1880390000000000</v>
      </c>
      <c r="T93" s="1">
        <v>1883250000000000</v>
      </c>
      <c r="U93" s="1">
        <v>1881870000000000</v>
      </c>
      <c r="V93" s="1">
        <v>1883960000000000</v>
      </c>
      <c r="W93" s="1">
        <v>1881630000000000</v>
      </c>
      <c r="X93" s="1">
        <v>1883190000000000</v>
      </c>
      <c r="Y93" s="1">
        <v>1880790000000000</v>
      </c>
      <c r="Z93" s="1">
        <v>1882480000000000</v>
      </c>
      <c r="AA93" s="1">
        <v>1880230000000000</v>
      </c>
      <c r="AB93" s="1">
        <v>1877810000000000</v>
      </c>
      <c r="AC93" s="1">
        <v>1875790000000000</v>
      </c>
      <c r="AD93" s="1">
        <v>1873780000000000</v>
      </c>
      <c r="AE93" s="1">
        <v>1872150000000000</v>
      </c>
      <c r="AF93" s="1">
        <v>1870400000000000</v>
      </c>
      <c r="AG93" s="1">
        <v>1864640000000000</v>
      </c>
      <c r="AH93" s="1">
        <v>1859170000000000</v>
      </c>
      <c r="AI93" s="1">
        <v>1858620000000000</v>
      </c>
      <c r="AJ93" s="1">
        <v>1854690000000000</v>
      </c>
      <c r="AK93" s="1">
        <v>1855150000000000</v>
      </c>
      <c r="AL93" s="1">
        <v>1855980000000000</v>
      </c>
      <c r="AM93" s="1">
        <v>1856760000000000</v>
      </c>
      <c r="AN93" s="1">
        <v>1857590000000000</v>
      </c>
      <c r="AO93" s="1">
        <v>1858710000000000</v>
      </c>
    </row>
    <row r="94" spans="1:41" x14ac:dyDescent="0.2">
      <c r="A94" s="4" t="str">
        <f t="shared" si="2"/>
        <v>chemicals 20</v>
      </c>
      <c r="B94" s="4" t="str">
        <f t="shared" si="3"/>
        <v>natural gas</v>
      </c>
      <c r="C94" t="s">
        <v>344</v>
      </c>
      <c r="D94" s="1">
        <v>499440000000000</v>
      </c>
      <c r="E94" s="1">
        <v>515969000000000</v>
      </c>
      <c r="F94" s="1">
        <v>541345000000000</v>
      </c>
      <c r="G94" s="1">
        <v>547355000000000</v>
      </c>
      <c r="H94" s="1">
        <v>557581000000000</v>
      </c>
      <c r="I94" s="1">
        <v>566422000000000</v>
      </c>
      <c r="J94" s="1">
        <v>578350000000000</v>
      </c>
      <c r="K94" s="1">
        <v>587718000000000</v>
      </c>
      <c r="L94" s="1">
        <v>590605000000000</v>
      </c>
      <c r="M94" s="1">
        <v>593684000000000</v>
      </c>
      <c r="N94" s="1">
        <v>597349000000000</v>
      </c>
      <c r="O94" s="1">
        <v>600913000000000</v>
      </c>
      <c r="P94" s="1">
        <v>604392000000000</v>
      </c>
      <c r="Q94" s="1">
        <v>605150000000000</v>
      </c>
      <c r="R94" s="1">
        <v>603166000000000</v>
      </c>
      <c r="S94" s="1">
        <v>603969000000000</v>
      </c>
      <c r="T94" s="1">
        <v>604926000000000</v>
      </c>
      <c r="U94" s="1">
        <v>605835000000000</v>
      </c>
      <c r="V94" s="1">
        <v>603907000000000</v>
      </c>
      <c r="W94" s="1">
        <v>604563000000000</v>
      </c>
      <c r="X94" s="1">
        <v>605211000000000</v>
      </c>
      <c r="Y94" s="1">
        <v>603191000000000</v>
      </c>
      <c r="Z94" s="1">
        <v>603924000000000</v>
      </c>
      <c r="AA94" s="1">
        <v>604697000000000</v>
      </c>
      <c r="AB94" s="1">
        <v>602724000000000</v>
      </c>
      <c r="AC94" s="1">
        <v>603609000000000</v>
      </c>
      <c r="AD94" s="1">
        <v>601794000000000</v>
      </c>
      <c r="AE94" s="1">
        <v>602835000000000</v>
      </c>
      <c r="AF94" s="1">
        <v>601094000000000</v>
      </c>
      <c r="AG94" s="1">
        <v>599374000000000</v>
      </c>
      <c r="AH94" s="1">
        <v>597753000000000</v>
      </c>
      <c r="AI94" s="1">
        <v>596413000000000</v>
      </c>
      <c r="AJ94" s="1">
        <v>595298000000000</v>
      </c>
      <c r="AK94" s="1">
        <v>597059000000000</v>
      </c>
      <c r="AL94" s="1">
        <v>596182000000000</v>
      </c>
      <c r="AM94" s="1">
        <v>595289000000000</v>
      </c>
      <c r="AN94" s="1">
        <v>597196000000000</v>
      </c>
      <c r="AO94" s="1">
        <v>596419000000000</v>
      </c>
    </row>
    <row r="95" spans="1:41" x14ac:dyDescent="0.2">
      <c r="A95" s="4" t="str">
        <f t="shared" si="2"/>
        <v>chemicals 20</v>
      </c>
      <c r="B95" s="4" t="str">
        <f t="shared" si="3"/>
        <v>biomass</v>
      </c>
      <c r="C95" t="s">
        <v>345</v>
      </c>
      <c r="D95" s="1">
        <v>104672000000000</v>
      </c>
      <c r="E95" s="1">
        <v>107937000000000</v>
      </c>
      <c r="F95" s="1">
        <v>113213000000000</v>
      </c>
      <c r="G95" s="1">
        <v>114804000000000</v>
      </c>
      <c r="H95" s="1">
        <v>115978000000000</v>
      </c>
      <c r="I95" s="1">
        <v>118135000000000</v>
      </c>
      <c r="J95" s="1">
        <v>120373000000000</v>
      </c>
      <c r="K95" s="1">
        <v>122624000000000</v>
      </c>
      <c r="L95" s="1">
        <v>123363000000000</v>
      </c>
      <c r="M95" s="1">
        <v>124143000000000</v>
      </c>
      <c r="N95" s="1">
        <v>124314000000000</v>
      </c>
      <c r="O95" s="1">
        <v>125192000000000</v>
      </c>
      <c r="P95" s="1">
        <v>126048000000000</v>
      </c>
      <c r="Q95" s="1">
        <v>126164000000000</v>
      </c>
      <c r="R95" s="1">
        <v>126264000000000</v>
      </c>
      <c r="S95" s="1">
        <v>126384000000000</v>
      </c>
      <c r="T95" s="1">
        <v>126534000000000</v>
      </c>
      <c r="U95" s="1">
        <v>126671000000000</v>
      </c>
      <c r="V95" s="1">
        <v>126039000000000</v>
      </c>
      <c r="W95" s="1">
        <v>126117000000000</v>
      </c>
      <c r="X95" s="1">
        <v>126193000000000</v>
      </c>
      <c r="Y95" s="1">
        <v>126273000000000</v>
      </c>
      <c r="Z95" s="1">
        <v>126363000000000</v>
      </c>
      <c r="AA95" s="1">
        <v>125718000000000</v>
      </c>
      <c r="AB95" s="1">
        <v>125804000000000</v>
      </c>
      <c r="AC95" s="1">
        <v>125918000000000</v>
      </c>
      <c r="AD95" s="1">
        <v>126036000000000</v>
      </c>
      <c r="AE95" s="1">
        <v>125439000000000</v>
      </c>
      <c r="AF95" s="1">
        <v>125573000000000</v>
      </c>
      <c r="AG95" s="1">
        <v>124968000000000</v>
      </c>
      <c r="AH95" s="1">
        <v>125127000000000</v>
      </c>
      <c r="AI95" s="1">
        <v>124601000000000</v>
      </c>
      <c r="AJ95" s="1">
        <v>124120000000000</v>
      </c>
      <c r="AK95" s="1">
        <v>124413000000000</v>
      </c>
      <c r="AL95" s="1">
        <v>124733000000000</v>
      </c>
      <c r="AM95" s="1">
        <v>124298000000000</v>
      </c>
      <c r="AN95" s="1">
        <v>124620000000000</v>
      </c>
      <c r="AO95" s="1">
        <v>124964000000000</v>
      </c>
    </row>
    <row r="96" spans="1:41" x14ac:dyDescent="0.2">
      <c r="A96" s="4" t="str">
        <f t="shared" si="2"/>
        <v>chemicals 20</v>
      </c>
      <c r="B96" s="4" t="str">
        <f t="shared" si="3"/>
        <v>petroleum diesel</v>
      </c>
      <c r="C96" t="s">
        <v>346</v>
      </c>
      <c r="D96" s="1">
        <v>170809000000000</v>
      </c>
      <c r="E96" s="1">
        <v>176470000000000</v>
      </c>
      <c r="F96" s="1">
        <v>184922000000000</v>
      </c>
      <c r="G96" s="1">
        <v>187008000000000</v>
      </c>
      <c r="H96" s="1">
        <v>190313000000000</v>
      </c>
      <c r="I96" s="1">
        <v>194013000000000</v>
      </c>
      <c r="J96" s="1">
        <v>197081000000000</v>
      </c>
      <c r="K96" s="1">
        <v>200932000000000</v>
      </c>
      <c r="L96" s="1">
        <v>201733000000000</v>
      </c>
      <c r="M96" s="1">
        <v>202617000000000</v>
      </c>
      <c r="N96" s="1">
        <v>203688000000000</v>
      </c>
      <c r="O96" s="1">
        <v>204711000000000</v>
      </c>
      <c r="P96" s="1">
        <v>206433000000000</v>
      </c>
      <c r="Q96" s="1">
        <v>205917000000000</v>
      </c>
      <c r="R96" s="1">
        <v>206109000000000</v>
      </c>
      <c r="S96" s="1">
        <v>206323000000000</v>
      </c>
      <c r="T96" s="1">
        <v>206576000000000</v>
      </c>
      <c r="U96" s="1">
        <v>206798000000000</v>
      </c>
      <c r="V96" s="1">
        <v>206957000000000</v>
      </c>
      <c r="W96" s="1">
        <v>206307000000000</v>
      </c>
      <c r="X96" s="1">
        <v>206400000000000</v>
      </c>
      <c r="Y96" s="1">
        <v>206493000000000</v>
      </c>
      <c r="Z96" s="1">
        <v>206592000000000</v>
      </c>
      <c r="AA96" s="1">
        <v>205935000000000</v>
      </c>
      <c r="AB96" s="1">
        <v>206018000000000</v>
      </c>
      <c r="AC96" s="1">
        <v>206141000000000</v>
      </c>
      <c r="AD96" s="1">
        <v>205504000000000</v>
      </c>
      <c r="AE96" s="1">
        <v>205666000000000</v>
      </c>
      <c r="AF96" s="1">
        <v>205056000000000</v>
      </c>
      <c r="AG96" s="1">
        <v>204448000000000</v>
      </c>
      <c r="AH96" s="1">
        <v>203871000000000</v>
      </c>
      <c r="AI96" s="1">
        <v>204152000000000</v>
      </c>
      <c r="AJ96" s="1">
        <v>203744000000000</v>
      </c>
      <c r="AK96" s="1">
        <v>203370000000000</v>
      </c>
      <c r="AL96" s="1">
        <v>203803000000000</v>
      </c>
      <c r="AM96" s="1">
        <v>203462000000000</v>
      </c>
      <c r="AN96" s="1">
        <v>203894000000000</v>
      </c>
      <c r="AO96" s="1">
        <v>203586000000000</v>
      </c>
    </row>
    <row r="97" spans="1:41" x14ac:dyDescent="0.2">
      <c r="A97" s="4" t="str">
        <f t="shared" si="2"/>
        <v>chemicals 20</v>
      </c>
      <c r="B97" s="4" t="str">
        <f t="shared" si="3"/>
        <v>heat</v>
      </c>
      <c r="C97" t="s">
        <v>347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</row>
    <row r="98" spans="1:41" x14ac:dyDescent="0.2">
      <c r="A98" s="4" t="str">
        <f t="shared" si="2"/>
        <v>chemicals 20</v>
      </c>
      <c r="B98" s="4" t="str">
        <f t="shared" si="3"/>
        <v>crude oil</v>
      </c>
      <c r="C98" t="s">
        <v>348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</row>
    <row r="99" spans="1:41" x14ac:dyDescent="0.2">
      <c r="A99" s="4" t="str">
        <f t="shared" si="2"/>
        <v>chemicals 20</v>
      </c>
      <c r="B99" s="4" t="str">
        <f t="shared" si="3"/>
        <v>heavy or residual fuel oil</v>
      </c>
      <c r="C99" t="s">
        <v>349</v>
      </c>
      <c r="D99" s="1">
        <v>367942000000000</v>
      </c>
      <c r="E99" s="1">
        <v>380863000000000</v>
      </c>
      <c r="F99" s="1">
        <v>397527000000000</v>
      </c>
      <c r="G99" s="1">
        <v>403486000000000</v>
      </c>
      <c r="H99" s="1">
        <v>409803000000000</v>
      </c>
      <c r="I99" s="1">
        <v>416974000000000</v>
      </c>
      <c r="J99" s="1">
        <v>425048000000000</v>
      </c>
      <c r="K99" s="1">
        <v>432555000000000</v>
      </c>
      <c r="L99" s="1">
        <v>434647000000000</v>
      </c>
      <c r="M99" s="1">
        <v>436920000000000</v>
      </c>
      <c r="N99" s="1">
        <v>439597000000000</v>
      </c>
      <c r="O99" s="1">
        <v>441521000000000</v>
      </c>
      <c r="P99" s="1">
        <v>443973000000000</v>
      </c>
      <c r="Q99" s="1">
        <v>444536000000000</v>
      </c>
      <c r="R99" s="1">
        <v>444346000000000</v>
      </c>
      <c r="S99" s="1">
        <v>444853000000000</v>
      </c>
      <c r="T99" s="1">
        <v>444789000000000</v>
      </c>
      <c r="U99" s="1">
        <v>445310000000000</v>
      </c>
      <c r="V99" s="1">
        <v>445041000000000</v>
      </c>
      <c r="W99" s="1">
        <v>445314000000000</v>
      </c>
      <c r="X99" s="1">
        <v>444898000000000</v>
      </c>
      <c r="Y99" s="1">
        <v>444482000000000</v>
      </c>
      <c r="Z99" s="1">
        <v>444732000000000</v>
      </c>
      <c r="AA99" s="1">
        <v>444334000000000</v>
      </c>
      <c r="AB99" s="1">
        <v>443892000000000</v>
      </c>
      <c r="AC99" s="1">
        <v>443537000000000</v>
      </c>
      <c r="AD99" s="1">
        <v>443181000000000</v>
      </c>
      <c r="AE99" s="1">
        <v>442908000000000</v>
      </c>
      <c r="AF99" s="1">
        <v>441954000000000</v>
      </c>
      <c r="AG99" s="1">
        <v>441007000000000</v>
      </c>
      <c r="AH99" s="1">
        <v>440126000000000</v>
      </c>
      <c r="AI99" s="1">
        <v>438788000000000</v>
      </c>
      <c r="AJ99" s="1">
        <v>438269000000000</v>
      </c>
      <c r="AK99" s="1">
        <v>438482000000000</v>
      </c>
      <c r="AL99" s="1">
        <v>438782000000000</v>
      </c>
      <c r="AM99" s="1">
        <v>439070000000000</v>
      </c>
      <c r="AN99" s="1">
        <v>439366000000000</v>
      </c>
      <c r="AO99" s="1">
        <v>439062000000000</v>
      </c>
    </row>
    <row r="100" spans="1:41" x14ac:dyDescent="0.2">
      <c r="A100" s="4" t="str">
        <f t="shared" si="2"/>
        <v>chemicals 20</v>
      </c>
      <c r="B100" s="4" t="str">
        <f t="shared" si="3"/>
        <v>LPG propane or butane</v>
      </c>
      <c r="C100" t="s">
        <v>350</v>
      </c>
      <c r="D100" s="1">
        <v>3063740000000000</v>
      </c>
      <c r="E100" s="1">
        <v>3168850000000000</v>
      </c>
      <c r="F100" s="1">
        <v>3310290000000000</v>
      </c>
      <c r="G100" s="1">
        <v>3358590000000000</v>
      </c>
      <c r="H100" s="1">
        <v>3406940000000000</v>
      </c>
      <c r="I100" s="1">
        <v>3470440000000000</v>
      </c>
      <c r="J100" s="1">
        <v>3535970000000000</v>
      </c>
      <c r="K100" s="1">
        <v>3602100000000000</v>
      </c>
      <c r="L100" s="1">
        <v>3619260000000000</v>
      </c>
      <c r="M100" s="1">
        <v>3637950000000000</v>
      </c>
      <c r="N100" s="1">
        <v>3659980000000000</v>
      </c>
      <c r="O100" s="1">
        <v>3672930000000000</v>
      </c>
      <c r="P100" s="1">
        <v>3693020000000000</v>
      </c>
      <c r="Q100" s="1">
        <v>3697250000000000</v>
      </c>
      <c r="R100" s="1">
        <v>3700570000000000</v>
      </c>
      <c r="S100" s="1">
        <v>3704280000000000</v>
      </c>
      <c r="T100" s="1">
        <v>3700410000000000</v>
      </c>
      <c r="U100" s="1">
        <v>3704180000000000</v>
      </c>
      <c r="V100" s="1">
        <v>3706790000000000</v>
      </c>
      <c r="W100" s="1">
        <v>3700210000000000</v>
      </c>
      <c r="X100" s="1">
        <v>3701560000000000</v>
      </c>
      <c r="Y100" s="1">
        <v>3702890000000000</v>
      </c>
      <c r="Z100" s="1">
        <v>3696050000000000</v>
      </c>
      <c r="AA100" s="1">
        <v>3697510000000000</v>
      </c>
      <c r="AB100" s="1">
        <v>3690320000000000</v>
      </c>
      <c r="AC100" s="1">
        <v>3692100000000000</v>
      </c>
      <c r="AD100" s="1">
        <v>3685610000000000</v>
      </c>
      <c r="AE100" s="1">
        <v>3688060000000000</v>
      </c>
      <c r="AF100" s="1">
        <v>3673780000000000</v>
      </c>
      <c r="AG100" s="1">
        <v>3667820000000000</v>
      </c>
      <c r="AH100" s="1">
        <v>3662410000000000</v>
      </c>
      <c r="AI100" s="1">
        <v>3650390000000000</v>
      </c>
      <c r="AJ100" s="1">
        <v>3648000000000000</v>
      </c>
      <c r="AK100" s="1">
        <v>3646210000000000</v>
      </c>
      <c r="AL100" s="1">
        <v>3653470000000000</v>
      </c>
      <c r="AM100" s="1">
        <v>3652290000000000</v>
      </c>
      <c r="AN100" s="1">
        <v>3651160000000000</v>
      </c>
      <c r="AO100" s="1">
        <v>3658970000000000</v>
      </c>
    </row>
    <row r="101" spans="1:41" x14ac:dyDescent="0.2">
      <c r="A101" s="4" t="str">
        <f t="shared" si="2"/>
        <v>chemicals 20</v>
      </c>
      <c r="B101" s="4" t="str">
        <f t="shared" si="3"/>
        <v>hydrogen</v>
      </c>
      <c r="C101" t="s">
        <v>351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</row>
    <row r="102" spans="1:41" x14ac:dyDescent="0.2">
      <c r="A102" s="4" t="str">
        <f t="shared" si="2"/>
        <v>rubber and plastic products 22</v>
      </c>
      <c r="B102" s="4" t="str">
        <f t="shared" si="3"/>
        <v>electricity</v>
      </c>
      <c r="C102" t="s">
        <v>352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>
        <v>0</v>
      </c>
    </row>
    <row r="103" spans="1:41" x14ac:dyDescent="0.2">
      <c r="A103" s="4" t="str">
        <f t="shared" si="2"/>
        <v>rubber and plastic products 22</v>
      </c>
      <c r="B103" s="4" t="str">
        <f t="shared" si="3"/>
        <v>hard coal</v>
      </c>
      <c r="C103" t="s">
        <v>353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</row>
    <row r="104" spans="1:41" x14ac:dyDescent="0.2">
      <c r="A104" s="4" t="str">
        <f t="shared" si="2"/>
        <v>rubber and plastic products 22</v>
      </c>
      <c r="B104" s="4" t="str">
        <f t="shared" si="3"/>
        <v>natural gas</v>
      </c>
      <c r="C104" t="s">
        <v>354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</row>
    <row r="105" spans="1:41" x14ac:dyDescent="0.2">
      <c r="A105" s="4" t="str">
        <f t="shared" si="2"/>
        <v>rubber and plastic products 22</v>
      </c>
      <c r="B105" s="4" t="str">
        <f t="shared" si="3"/>
        <v>biomass</v>
      </c>
      <c r="C105" t="s">
        <v>355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</row>
    <row r="106" spans="1:41" x14ac:dyDescent="0.2">
      <c r="A106" s="4" t="str">
        <f t="shared" si="2"/>
        <v>rubber and plastic products 22</v>
      </c>
      <c r="B106" s="4" t="str">
        <f t="shared" si="3"/>
        <v>petroleum diesel</v>
      </c>
      <c r="C106" t="s">
        <v>356</v>
      </c>
      <c r="D106" s="1">
        <v>1483580000000</v>
      </c>
      <c r="E106" s="1">
        <v>1523680000000</v>
      </c>
      <c r="F106" s="1">
        <v>1549980000000</v>
      </c>
      <c r="G106" s="1">
        <v>1578180000000</v>
      </c>
      <c r="H106" s="1">
        <v>1607310000000</v>
      </c>
      <c r="I106" s="1">
        <v>1621570000000</v>
      </c>
      <c r="J106" s="1">
        <v>1636100000000</v>
      </c>
      <c r="K106" s="1">
        <v>1650890000000</v>
      </c>
      <c r="L106" s="1">
        <v>1654890000000</v>
      </c>
      <c r="M106" s="1">
        <v>1658960000000</v>
      </c>
      <c r="N106" s="1">
        <v>1663170000000</v>
      </c>
      <c r="O106" s="1">
        <v>1667350000000</v>
      </c>
      <c r="P106" s="1">
        <v>1655770000000</v>
      </c>
      <c r="Q106" s="1">
        <v>1659990000000</v>
      </c>
      <c r="R106" s="1">
        <v>1664160000000</v>
      </c>
      <c r="S106" s="1">
        <v>1652450000000</v>
      </c>
      <c r="T106" s="1">
        <v>1656610000000</v>
      </c>
      <c r="U106" s="1">
        <v>1644770000000</v>
      </c>
      <c r="V106" s="1">
        <v>1632880000000</v>
      </c>
      <c r="W106" s="1">
        <v>1620910000000</v>
      </c>
      <c r="X106" s="1">
        <v>1604030000000</v>
      </c>
      <c r="Y106" s="1">
        <v>1587100000000</v>
      </c>
      <c r="Z106" s="1">
        <v>1568420000000</v>
      </c>
      <c r="AA106" s="1">
        <v>1548040000000</v>
      </c>
      <c r="AB106" s="1">
        <v>1524330000000</v>
      </c>
      <c r="AC106" s="1">
        <v>1500540000000</v>
      </c>
      <c r="AD106" s="1">
        <v>1476620000000</v>
      </c>
      <c r="AE106" s="1">
        <v>1449360000000</v>
      </c>
      <c r="AF106" s="1">
        <v>1421950000000</v>
      </c>
      <c r="AG106" s="1">
        <v>1394420000000</v>
      </c>
      <c r="AH106" s="1">
        <v>1365130000000</v>
      </c>
      <c r="AI106" s="1">
        <v>1334100000000</v>
      </c>
      <c r="AJ106" s="1">
        <v>1304590000000</v>
      </c>
      <c r="AK106" s="1">
        <v>1273290000000</v>
      </c>
      <c r="AL106" s="1">
        <v>1240170000000</v>
      </c>
      <c r="AM106" s="1">
        <v>1206870000000</v>
      </c>
      <c r="AN106" s="1">
        <v>1173380000000</v>
      </c>
      <c r="AO106" s="1">
        <v>1139710000000</v>
      </c>
    </row>
    <row r="107" spans="1:41" x14ac:dyDescent="0.2">
      <c r="A107" s="4" t="str">
        <f t="shared" si="2"/>
        <v>rubber and plastic products 22</v>
      </c>
      <c r="B107" s="4" t="str">
        <f t="shared" si="3"/>
        <v>heat</v>
      </c>
      <c r="C107" t="s">
        <v>357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>
        <v>0</v>
      </c>
    </row>
    <row r="108" spans="1:41" x14ac:dyDescent="0.2">
      <c r="A108" s="4" t="str">
        <f t="shared" si="2"/>
        <v>rubber and plastic products 22</v>
      </c>
      <c r="B108" s="4" t="str">
        <f t="shared" si="3"/>
        <v>crude oil</v>
      </c>
      <c r="C108" t="s">
        <v>358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</row>
    <row r="109" spans="1:41" x14ac:dyDescent="0.2">
      <c r="A109" s="4" t="str">
        <f t="shared" si="2"/>
        <v>rubber and plastic products 22</v>
      </c>
      <c r="B109" s="4" t="str">
        <f t="shared" si="3"/>
        <v>heavy or residual fuel oil</v>
      </c>
      <c r="C109" t="s">
        <v>359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</row>
    <row r="110" spans="1:41" x14ac:dyDescent="0.2">
      <c r="A110" s="4" t="str">
        <f t="shared" si="2"/>
        <v>rubber and plastic products 22</v>
      </c>
      <c r="B110" s="4" t="str">
        <f t="shared" si="3"/>
        <v>LPG propane or butane</v>
      </c>
      <c r="C110" t="s">
        <v>360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</row>
    <row r="111" spans="1:41" x14ac:dyDescent="0.2">
      <c r="A111" s="4" t="str">
        <f t="shared" si="2"/>
        <v>rubber and plastic products 22</v>
      </c>
      <c r="B111" s="4" t="str">
        <f t="shared" si="3"/>
        <v>hydrogen</v>
      </c>
      <c r="C111" t="s">
        <v>361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</row>
    <row r="112" spans="1:41" x14ac:dyDescent="0.2">
      <c r="A112" s="4" t="str">
        <f t="shared" si="2"/>
        <v>glass and glass products 231</v>
      </c>
      <c r="B112" s="4" t="str">
        <f t="shared" si="3"/>
        <v>electricity</v>
      </c>
      <c r="C112" t="s">
        <v>362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</row>
    <row r="113" spans="1:41" x14ac:dyDescent="0.2">
      <c r="A113" s="4" t="str">
        <f t="shared" si="2"/>
        <v>glass and glass products 231</v>
      </c>
      <c r="B113" s="4" t="str">
        <f t="shared" si="3"/>
        <v>hard coal</v>
      </c>
      <c r="C113" t="s">
        <v>363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</row>
    <row r="114" spans="1:41" x14ac:dyDescent="0.2">
      <c r="A114" s="4" t="str">
        <f t="shared" si="2"/>
        <v>glass and glass products 231</v>
      </c>
      <c r="B114" s="4" t="str">
        <f t="shared" si="3"/>
        <v>natural gas</v>
      </c>
      <c r="C114" t="s">
        <v>364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</row>
    <row r="115" spans="1:41" x14ac:dyDescent="0.2">
      <c r="A115" s="4" t="str">
        <f t="shared" si="2"/>
        <v>glass and glass products 231</v>
      </c>
      <c r="B115" s="4" t="str">
        <f t="shared" si="3"/>
        <v>biomass</v>
      </c>
      <c r="C115" t="s">
        <v>365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</row>
    <row r="116" spans="1:41" x14ac:dyDescent="0.2">
      <c r="A116" s="4" t="str">
        <f t="shared" si="2"/>
        <v>glass and glass products 231</v>
      </c>
      <c r="B116" s="4" t="str">
        <f t="shared" si="3"/>
        <v>petroleum diesel</v>
      </c>
      <c r="C116" t="s">
        <v>366</v>
      </c>
      <c r="D116" s="1">
        <v>85041900000</v>
      </c>
      <c r="E116" s="1">
        <v>90041600000</v>
      </c>
      <c r="F116" s="1">
        <v>94743400000</v>
      </c>
      <c r="G116" s="1">
        <v>99948100000</v>
      </c>
      <c r="H116" s="1">
        <v>105735000000</v>
      </c>
      <c r="I116" s="1">
        <v>110634000000</v>
      </c>
      <c r="J116" s="1">
        <v>115617000000</v>
      </c>
      <c r="K116" s="1">
        <v>121692000000</v>
      </c>
      <c r="L116" s="1">
        <v>126014000000</v>
      </c>
      <c r="M116" s="1">
        <v>131369000000</v>
      </c>
      <c r="N116" s="1">
        <v>135740000000</v>
      </c>
      <c r="O116" s="1">
        <v>140132000000</v>
      </c>
      <c r="P116" s="1">
        <v>144545000000</v>
      </c>
      <c r="Q116" s="1">
        <v>148983000000</v>
      </c>
      <c r="R116" s="1">
        <v>153442000000</v>
      </c>
      <c r="S116" s="1">
        <v>156896000000</v>
      </c>
      <c r="T116" s="1">
        <v>160369000000</v>
      </c>
      <c r="U116" s="1">
        <v>163858000000</v>
      </c>
      <c r="V116" s="1">
        <v>166333000000</v>
      </c>
      <c r="W116" s="1">
        <v>168819000000</v>
      </c>
      <c r="X116" s="1">
        <v>171320000000</v>
      </c>
      <c r="Y116" s="1">
        <v>173835000000</v>
      </c>
      <c r="Z116" s="1">
        <v>175317000000</v>
      </c>
      <c r="AA116" s="1">
        <v>176810000000</v>
      </c>
      <c r="AB116" s="1">
        <v>178312000000</v>
      </c>
      <c r="AC116" s="1">
        <v>178772000000</v>
      </c>
      <c r="AD116" s="1">
        <v>180289000000</v>
      </c>
      <c r="AE116" s="1">
        <v>180762000000</v>
      </c>
      <c r="AF116" s="1">
        <v>181235000000</v>
      </c>
      <c r="AG116" s="1">
        <v>181713000000</v>
      </c>
      <c r="AH116" s="1">
        <v>182198000000</v>
      </c>
      <c r="AI116" s="1">
        <v>181620000000</v>
      </c>
      <c r="AJ116" s="1">
        <v>182113000000</v>
      </c>
      <c r="AK116" s="1">
        <v>181536000000</v>
      </c>
      <c r="AL116" s="1">
        <v>180957000000</v>
      </c>
      <c r="AM116" s="1">
        <v>180374000000</v>
      </c>
      <c r="AN116" s="1">
        <v>180872000000</v>
      </c>
      <c r="AO116" s="1">
        <v>179201000000</v>
      </c>
    </row>
    <row r="117" spans="1:41" x14ac:dyDescent="0.2">
      <c r="A117" s="4" t="str">
        <f t="shared" si="2"/>
        <v>glass and glass products 231</v>
      </c>
      <c r="B117" s="4" t="str">
        <f t="shared" si="3"/>
        <v>heat</v>
      </c>
      <c r="C117" t="s">
        <v>367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</row>
    <row r="118" spans="1:41" x14ac:dyDescent="0.2">
      <c r="A118" s="4" t="str">
        <f t="shared" si="2"/>
        <v>glass and glass products 231</v>
      </c>
      <c r="B118" s="4" t="str">
        <f t="shared" si="3"/>
        <v>crude oil</v>
      </c>
      <c r="C118" t="s">
        <v>368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</row>
    <row r="119" spans="1:41" x14ac:dyDescent="0.2">
      <c r="A119" s="4" t="str">
        <f t="shared" si="2"/>
        <v>glass and glass products 231</v>
      </c>
      <c r="B119" s="4" t="str">
        <f t="shared" si="3"/>
        <v>heavy or residual fuel oil</v>
      </c>
      <c r="C119" t="s">
        <v>369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</row>
    <row r="120" spans="1:41" x14ac:dyDescent="0.2">
      <c r="A120" s="4" t="str">
        <f t="shared" si="2"/>
        <v>glass and glass products 231</v>
      </c>
      <c r="B120" s="4" t="str">
        <f t="shared" si="3"/>
        <v>LPG propane or butane</v>
      </c>
      <c r="C120" t="s">
        <v>370</v>
      </c>
      <c r="D120" s="1">
        <v>497150000000</v>
      </c>
      <c r="E120" s="1">
        <v>526684000000</v>
      </c>
      <c r="F120" s="1">
        <v>553090000000</v>
      </c>
      <c r="G120" s="1">
        <v>585898000000</v>
      </c>
      <c r="H120" s="1">
        <v>617382000000</v>
      </c>
      <c r="I120" s="1">
        <v>647488000000</v>
      </c>
      <c r="J120" s="1">
        <v>678023000000</v>
      </c>
      <c r="K120" s="1">
        <v>710849000000</v>
      </c>
      <c r="L120" s="1">
        <v>736363000000</v>
      </c>
      <c r="M120" s="1">
        <v>765701000000</v>
      </c>
      <c r="N120" s="1">
        <v>793315000000</v>
      </c>
      <c r="O120" s="1">
        <v>821036000000</v>
      </c>
      <c r="P120" s="1">
        <v>845133000000</v>
      </c>
      <c r="Q120" s="1">
        <v>871214000000</v>
      </c>
      <c r="R120" s="1">
        <v>893648000000</v>
      </c>
      <c r="S120" s="1">
        <v>916166000000</v>
      </c>
      <c r="T120" s="1">
        <v>936898000000</v>
      </c>
      <c r="U120" s="1">
        <v>955824000000</v>
      </c>
      <c r="V120" s="1">
        <v>972942000000</v>
      </c>
      <c r="W120" s="1">
        <v>988232000000</v>
      </c>
      <c r="X120" s="1">
        <v>1001690000000</v>
      </c>
      <c r="Y120" s="1">
        <v>1013320000000</v>
      </c>
      <c r="Z120" s="1">
        <v>1024980000000</v>
      </c>
      <c r="AA120" s="1">
        <v>1032890000000</v>
      </c>
      <c r="AB120" s="1">
        <v>1040840000000</v>
      </c>
      <c r="AC120" s="1">
        <v>1046910000000</v>
      </c>
      <c r="AD120" s="1">
        <v>1053010000000</v>
      </c>
      <c r="AE120" s="1">
        <v>1057240000000</v>
      </c>
      <c r="AF120" s="1">
        <v>1059540000000</v>
      </c>
      <c r="AG120" s="1">
        <v>1061870000000</v>
      </c>
      <c r="AH120" s="1">
        <v>1062290000000</v>
      </c>
      <c r="AI120" s="1">
        <v>1062730000000</v>
      </c>
      <c r="AJ120" s="1">
        <v>1061240000000</v>
      </c>
      <c r="AK120" s="1">
        <v>1061700000000</v>
      </c>
      <c r="AL120" s="1">
        <v>1060220000000</v>
      </c>
      <c r="AM120" s="1">
        <v>1056760000000</v>
      </c>
      <c r="AN120" s="1">
        <v>1053290000000</v>
      </c>
      <c r="AO120" s="1">
        <v>1049810000000</v>
      </c>
    </row>
    <row r="121" spans="1:41" x14ac:dyDescent="0.2">
      <c r="A121" s="4" t="str">
        <f t="shared" si="2"/>
        <v>glass and glass products 231</v>
      </c>
      <c r="B121" s="4" t="str">
        <f t="shared" si="3"/>
        <v>hydrogen</v>
      </c>
      <c r="C121" t="s">
        <v>371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</row>
    <row r="122" spans="1:41" x14ac:dyDescent="0.2">
      <c r="A122" s="4" t="str">
        <f t="shared" si="2"/>
        <v>cement and other nonmetallic minerals 239</v>
      </c>
      <c r="B122" s="4" t="str">
        <f t="shared" si="3"/>
        <v>electricity</v>
      </c>
      <c r="C122" t="s">
        <v>372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</row>
    <row r="123" spans="1:41" x14ac:dyDescent="0.2">
      <c r="A123" s="4" t="str">
        <f t="shared" si="2"/>
        <v>cement and other nonmetallic minerals 239</v>
      </c>
      <c r="B123" s="4" t="str">
        <f t="shared" si="3"/>
        <v>hard coal</v>
      </c>
      <c r="C123" t="s">
        <v>373</v>
      </c>
      <c r="D123" s="1">
        <v>133046000000000</v>
      </c>
      <c r="E123" s="1">
        <v>126188000000000</v>
      </c>
      <c r="F123" s="1">
        <v>123710000000000</v>
      </c>
      <c r="G123" s="1">
        <v>123552000000000</v>
      </c>
      <c r="H123" s="1">
        <v>123676000000000</v>
      </c>
      <c r="I123" s="1">
        <v>123651000000000</v>
      </c>
      <c r="J123" s="1">
        <v>123218000000000</v>
      </c>
      <c r="K123" s="1">
        <v>123082000000000</v>
      </c>
      <c r="L123" s="1">
        <v>121431000000000</v>
      </c>
      <c r="M123" s="1">
        <v>120069000000000</v>
      </c>
      <c r="N123" s="1">
        <v>118409000000000</v>
      </c>
      <c r="O123" s="1">
        <v>117033000000000</v>
      </c>
      <c r="P123" s="1">
        <v>115275000000000</v>
      </c>
      <c r="Q123" s="1">
        <v>113134000000000</v>
      </c>
      <c r="R123" s="1">
        <v>110621000000000</v>
      </c>
      <c r="S123" s="1">
        <v>108469000000000</v>
      </c>
      <c r="T123" s="1">
        <v>105938000000000</v>
      </c>
      <c r="U123" s="1">
        <v>103718000000000</v>
      </c>
      <c r="V123" s="1">
        <v>101479000000000</v>
      </c>
      <c r="W123" s="1">
        <v>98866700000000</v>
      </c>
      <c r="X123" s="1">
        <v>96574200000000</v>
      </c>
      <c r="Y123" s="1">
        <v>93940600000000</v>
      </c>
      <c r="Z123" s="1">
        <v>91621000000000</v>
      </c>
      <c r="AA123" s="1">
        <v>90000700000000</v>
      </c>
      <c r="AB123" s="1">
        <v>88008800000000</v>
      </c>
      <c r="AC123" s="1">
        <v>85985000000000</v>
      </c>
      <c r="AD123" s="1">
        <v>84325000000000</v>
      </c>
      <c r="AE123" s="1">
        <v>82313900000000</v>
      </c>
      <c r="AF123" s="1">
        <v>80640000000000</v>
      </c>
      <c r="AG123" s="1">
        <v>78619200000000</v>
      </c>
      <c r="AH123" s="1">
        <v>76939400000000</v>
      </c>
      <c r="AI123" s="1">
        <v>74910100000000</v>
      </c>
      <c r="AJ123" s="1">
        <v>73220700000000</v>
      </c>
      <c r="AK123" s="1">
        <v>71887200000000</v>
      </c>
      <c r="AL123" s="1">
        <v>70541700000000</v>
      </c>
      <c r="AM123" s="1">
        <v>69533000000000</v>
      </c>
      <c r="AN123" s="1">
        <v>68175500000000</v>
      </c>
      <c r="AO123" s="1">
        <v>66816200000000</v>
      </c>
    </row>
    <row r="124" spans="1:41" x14ac:dyDescent="0.2">
      <c r="A124" s="4" t="str">
        <f t="shared" si="2"/>
        <v>cement and other nonmetallic minerals 239</v>
      </c>
      <c r="B124" s="4" t="str">
        <f t="shared" si="3"/>
        <v>natural gas</v>
      </c>
      <c r="C124" t="s">
        <v>374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</row>
    <row r="125" spans="1:41" x14ac:dyDescent="0.2">
      <c r="A125" s="4" t="str">
        <f t="shared" si="2"/>
        <v>cement and other nonmetallic minerals 239</v>
      </c>
      <c r="B125" s="4" t="str">
        <f t="shared" si="3"/>
        <v>biomass</v>
      </c>
      <c r="C125" t="s">
        <v>375</v>
      </c>
      <c r="D125" s="1">
        <v>24873800000000</v>
      </c>
      <c r="E125" s="1">
        <v>23602800000000</v>
      </c>
      <c r="F125" s="1">
        <v>23090100000000</v>
      </c>
      <c r="G125" s="1">
        <v>23145500000000</v>
      </c>
      <c r="H125" s="1">
        <v>23117600000000</v>
      </c>
      <c r="I125" s="1">
        <v>23061700000000</v>
      </c>
      <c r="J125" s="1">
        <v>23067700000000</v>
      </c>
      <c r="K125" s="1">
        <v>22991400000000</v>
      </c>
      <c r="L125" s="1">
        <v>22676900000000</v>
      </c>
      <c r="M125" s="1">
        <v>22429200000000</v>
      </c>
      <c r="N125" s="1">
        <v>22113500000000</v>
      </c>
      <c r="O125" s="1">
        <v>21863600000000</v>
      </c>
      <c r="P125" s="1">
        <v>21529900000000</v>
      </c>
      <c r="Q125" s="1">
        <v>21112000000000</v>
      </c>
      <c r="R125" s="1">
        <v>20689100000000</v>
      </c>
      <c r="S125" s="1">
        <v>20269600000000</v>
      </c>
      <c r="T125" s="1">
        <v>19844000000000</v>
      </c>
      <c r="U125" s="1">
        <v>19412200000000</v>
      </c>
      <c r="V125" s="1">
        <v>18899200000000</v>
      </c>
      <c r="W125" s="1">
        <v>18459400000000</v>
      </c>
      <c r="X125" s="1">
        <v>18014600000000</v>
      </c>
      <c r="Y125" s="1">
        <v>17571400000000</v>
      </c>
      <c r="Z125" s="1">
        <v>17122000000000</v>
      </c>
      <c r="AA125" s="1">
        <v>16750800000000</v>
      </c>
      <c r="AB125" s="1">
        <v>16454100000000</v>
      </c>
      <c r="AC125" s="1">
        <v>16073400000000</v>
      </c>
      <c r="AD125" s="1">
        <v>15773600000000</v>
      </c>
      <c r="AE125" s="1">
        <v>15395600000000</v>
      </c>
      <c r="AF125" s="1">
        <v>15015000000000</v>
      </c>
      <c r="AG125" s="1">
        <v>14714200000000</v>
      </c>
      <c r="AH125" s="1">
        <v>14332700000000</v>
      </c>
      <c r="AI125" s="1">
        <v>14030900000000</v>
      </c>
      <c r="AJ125" s="1">
        <v>13647900000000</v>
      </c>
      <c r="AK125" s="1">
        <v>13423100000000</v>
      </c>
      <c r="AL125" s="1">
        <v>13196300000000</v>
      </c>
      <c r="AM125" s="1">
        <v>12966300000000</v>
      </c>
      <c r="AN125" s="1">
        <v>12737500000000</v>
      </c>
      <c r="AO125" s="1">
        <v>12508600000000</v>
      </c>
    </row>
    <row r="126" spans="1:41" x14ac:dyDescent="0.2">
      <c r="A126" s="4" t="str">
        <f t="shared" si="2"/>
        <v>cement and other nonmetallic minerals 239</v>
      </c>
      <c r="B126" s="4" t="str">
        <f t="shared" si="3"/>
        <v>petroleum diesel</v>
      </c>
      <c r="C126" t="s">
        <v>376</v>
      </c>
      <c r="D126" s="1">
        <v>52334600000000</v>
      </c>
      <c r="E126" s="1">
        <v>49824100000000</v>
      </c>
      <c r="F126" s="1">
        <v>48666800000000</v>
      </c>
      <c r="G126" s="1">
        <v>48736900000000</v>
      </c>
      <c r="H126" s="1">
        <v>48788900000000</v>
      </c>
      <c r="I126" s="1">
        <v>48537300000000</v>
      </c>
      <c r="J126" s="1">
        <v>48501300000000</v>
      </c>
      <c r="K126" s="1">
        <v>48451000000000</v>
      </c>
      <c r="L126" s="1">
        <v>47854800000000</v>
      </c>
      <c r="M126" s="1">
        <v>47238600000000</v>
      </c>
      <c r="N126" s="1">
        <v>46639600000000</v>
      </c>
      <c r="O126" s="1">
        <v>46017600000000</v>
      </c>
      <c r="P126" s="1">
        <v>45380400000000</v>
      </c>
      <c r="Q126" s="1">
        <v>44476800000000</v>
      </c>
      <c r="R126" s="1">
        <v>43562300000000</v>
      </c>
      <c r="S126" s="1">
        <v>42654200000000</v>
      </c>
      <c r="T126" s="1">
        <v>41733200000000</v>
      </c>
      <c r="U126" s="1">
        <v>40798500000000</v>
      </c>
      <c r="V126" s="1">
        <v>39856200000000</v>
      </c>
      <c r="W126" s="1">
        <v>38904100000000</v>
      </c>
      <c r="X126" s="1">
        <v>37941000000000</v>
      </c>
      <c r="Y126" s="1">
        <v>36980900000000</v>
      </c>
      <c r="Z126" s="1">
        <v>36007300000000</v>
      </c>
      <c r="AA126" s="1">
        <v>35288900000000</v>
      </c>
      <c r="AB126" s="1">
        <v>34562100000000</v>
      </c>
      <c r="AC126" s="1">
        <v>33823100000000</v>
      </c>
      <c r="AD126" s="1">
        <v>33089200000000</v>
      </c>
      <c r="AE126" s="1">
        <v>32355500000000</v>
      </c>
      <c r="AF126" s="1">
        <v>31616100000000</v>
      </c>
      <c r="AG126" s="1">
        <v>30878900000000</v>
      </c>
      <c r="AH126" s="1">
        <v>30137300000000</v>
      </c>
      <c r="AI126" s="1">
        <v>29655000000000</v>
      </c>
      <c r="AJ126" s="1">
        <v>28909800000000</v>
      </c>
      <c r="AK126" s="1">
        <v>28423700000000</v>
      </c>
      <c r="AL126" s="1">
        <v>27933000000000</v>
      </c>
      <c r="AM126" s="1">
        <v>27435400000000</v>
      </c>
      <c r="AN126" s="1">
        <v>26940100000000</v>
      </c>
      <c r="AO126" s="1">
        <v>26444300000000</v>
      </c>
    </row>
    <row r="127" spans="1:41" x14ac:dyDescent="0.2">
      <c r="A127" s="4" t="str">
        <f t="shared" si="2"/>
        <v>cement and other nonmetallic minerals 239</v>
      </c>
      <c r="B127" s="4" t="str">
        <f t="shared" si="3"/>
        <v>heat</v>
      </c>
      <c r="C127" t="s">
        <v>377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</row>
    <row r="128" spans="1:41" x14ac:dyDescent="0.2">
      <c r="A128" s="4" t="str">
        <f t="shared" si="2"/>
        <v>cement and other nonmetallic minerals 239</v>
      </c>
      <c r="B128" s="4" t="str">
        <f t="shared" si="3"/>
        <v>crude oil</v>
      </c>
      <c r="C128" t="s">
        <v>378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</row>
    <row r="129" spans="1:41" x14ac:dyDescent="0.2">
      <c r="A129" s="4" t="str">
        <f t="shared" si="2"/>
        <v>cement and other nonmetallic minerals 239</v>
      </c>
      <c r="B129" s="4" t="str">
        <f t="shared" si="3"/>
        <v>heavy or residual fuel oil</v>
      </c>
      <c r="C129" t="s">
        <v>379</v>
      </c>
      <c r="D129" s="1">
        <v>1025110000000000</v>
      </c>
      <c r="E129" s="1">
        <v>976854000000000</v>
      </c>
      <c r="F129" s="1">
        <v>951287000000000</v>
      </c>
      <c r="G129" s="1">
        <v>956474000000000</v>
      </c>
      <c r="H129" s="1">
        <v>952691000000000</v>
      </c>
      <c r="I129" s="1">
        <v>956428000000000</v>
      </c>
      <c r="J129" s="1">
        <v>950918000000000</v>
      </c>
      <c r="K129" s="1">
        <v>953855000000000</v>
      </c>
      <c r="L129" s="1">
        <v>939005000000000</v>
      </c>
      <c r="M129" s="1">
        <v>923751000000000</v>
      </c>
      <c r="N129" s="1">
        <v>917646000000000</v>
      </c>
      <c r="O129" s="1">
        <v>902282000000000</v>
      </c>
      <c r="P129" s="1">
        <v>886609000000000</v>
      </c>
      <c r="Q129" s="1">
        <v>872410000000000</v>
      </c>
      <c r="R129" s="1">
        <v>855350000000000</v>
      </c>
      <c r="S129" s="1">
        <v>837538000000000</v>
      </c>
      <c r="T129" s="1">
        <v>819478000000000</v>
      </c>
      <c r="U129" s="1">
        <v>801160000000000</v>
      </c>
      <c r="V129" s="1">
        <v>782700000000000</v>
      </c>
      <c r="W129" s="1">
        <v>764057000000000</v>
      </c>
      <c r="X129" s="1">
        <v>745206000000000</v>
      </c>
      <c r="Y129" s="1">
        <v>726426000000000</v>
      </c>
      <c r="Z129" s="1">
        <v>708287000000000</v>
      </c>
      <c r="AA129" s="1">
        <v>693758000000000</v>
      </c>
      <c r="AB129" s="1">
        <v>679974000000000</v>
      </c>
      <c r="AC129" s="1">
        <v>665051000000000</v>
      </c>
      <c r="AD129" s="1">
        <v>651140000000000</v>
      </c>
      <c r="AE129" s="1">
        <v>636335000000000</v>
      </c>
      <c r="AF129" s="1">
        <v>622332000000000</v>
      </c>
      <c r="AG129" s="1">
        <v>608379000000000</v>
      </c>
      <c r="AH129" s="1">
        <v>593438000000000</v>
      </c>
      <c r="AI129" s="1">
        <v>579441000000000</v>
      </c>
      <c r="AJ129" s="1">
        <v>565348000000000</v>
      </c>
      <c r="AK129" s="1">
        <v>555822000000000</v>
      </c>
      <c r="AL129" s="1">
        <v>546211000000000</v>
      </c>
      <c r="AM129" s="1">
        <v>536468000000000</v>
      </c>
      <c r="AN129" s="1">
        <v>526776000000000</v>
      </c>
      <c r="AO129" s="1">
        <v>517078000000000</v>
      </c>
    </row>
    <row r="130" spans="1:41" x14ac:dyDescent="0.2">
      <c r="A130" s="4" t="str">
        <f t="shared" si="2"/>
        <v>cement and other nonmetallic minerals 239</v>
      </c>
      <c r="B130" s="4" t="str">
        <f t="shared" si="3"/>
        <v>LPG propane or butane</v>
      </c>
      <c r="C130" t="s">
        <v>380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</row>
    <row r="131" spans="1:41" x14ac:dyDescent="0.2">
      <c r="A131" s="4" t="str">
        <f t="shared" ref="A131:A194" si="4">MID(C131, FIND("[", C131) + 1, FIND(",", C131) - FIND("[", C131) - 1)</f>
        <v>cement and other nonmetallic minerals 239</v>
      </c>
      <c r="B131" s="4" t="str">
        <f t="shared" ref="B131:B194" si="5">MID(C131, FIND(",", C131) + 1, FIND(" if", C131) - FIND(",", C131) - 1)</f>
        <v>hydrogen</v>
      </c>
      <c r="C131" t="s">
        <v>381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</row>
    <row r="132" spans="1:41" x14ac:dyDescent="0.2">
      <c r="A132" s="4" t="str">
        <f t="shared" si="4"/>
        <v>iron and steel 241</v>
      </c>
      <c r="B132" s="4" t="str">
        <f t="shared" si="5"/>
        <v>electricity</v>
      </c>
      <c r="C132" t="s">
        <v>382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</row>
    <row r="133" spans="1:41" x14ac:dyDescent="0.2">
      <c r="A133" s="4" t="str">
        <f t="shared" si="4"/>
        <v>iron and steel 241</v>
      </c>
      <c r="B133" s="4" t="str">
        <f t="shared" si="5"/>
        <v>hard coal</v>
      </c>
      <c r="C133" t="s">
        <v>383</v>
      </c>
      <c r="D133" s="1">
        <v>1784110000000000</v>
      </c>
      <c r="E133" s="1">
        <v>1579830000000000</v>
      </c>
      <c r="F133" s="1">
        <v>1573530000000000</v>
      </c>
      <c r="G133" s="1">
        <v>1630210000000000</v>
      </c>
      <c r="H133" s="1">
        <v>1662140000000000</v>
      </c>
      <c r="I133" s="1">
        <v>1645980000000000</v>
      </c>
      <c r="J133" s="1">
        <v>1630560000000000</v>
      </c>
      <c r="K133" s="1">
        <v>1618340000000000</v>
      </c>
      <c r="L133" s="1">
        <v>1601980000000000</v>
      </c>
      <c r="M133" s="1">
        <v>1584240000000000</v>
      </c>
      <c r="N133" s="1">
        <v>1567000000000000</v>
      </c>
      <c r="O133" s="1">
        <v>1560850000000000</v>
      </c>
      <c r="P133" s="1">
        <v>1539650000000000</v>
      </c>
      <c r="Q133" s="1">
        <v>1502620000000000</v>
      </c>
      <c r="R133" s="1">
        <v>1468340000000000</v>
      </c>
      <c r="S133" s="1">
        <v>1437910000000000</v>
      </c>
      <c r="T133" s="1">
        <v>1404650000000000</v>
      </c>
      <c r="U133" s="1">
        <v>1363800000000000</v>
      </c>
      <c r="V133" s="1">
        <v>1328730000000000</v>
      </c>
      <c r="W133" s="1">
        <v>1294430000000000</v>
      </c>
      <c r="X133" s="1">
        <v>1260010000000000</v>
      </c>
      <c r="Y133" s="1">
        <v>1225930000000000</v>
      </c>
      <c r="Z133" s="1">
        <v>1192080000000000</v>
      </c>
      <c r="AA133" s="1">
        <v>1158250000000000</v>
      </c>
      <c r="AB133" s="1">
        <v>1124610000000000</v>
      </c>
      <c r="AC133" s="1">
        <v>1091230000000000</v>
      </c>
      <c r="AD133" s="1">
        <v>1058030000000000</v>
      </c>
      <c r="AE133" s="1">
        <v>1025130000000000</v>
      </c>
      <c r="AF133" s="1">
        <v>1004390000000000</v>
      </c>
      <c r="AG133" s="1">
        <v>985131000000000</v>
      </c>
      <c r="AH133" s="1">
        <v>965385000000000</v>
      </c>
      <c r="AI133" s="1">
        <v>946051000000000</v>
      </c>
      <c r="AJ133" s="1">
        <v>925873000000000</v>
      </c>
      <c r="AK133" s="1">
        <v>916623000000000</v>
      </c>
      <c r="AL133" s="1">
        <v>907514000000000</v>
      </c>
      <c r="AM133" s="1">
        <v>898156000000000</v>
      </c>
      <c r="AN133" s="1">
        <v>889179000000000</v>
      </c>
      <c r="AO133" s="1">
        <v>880615000000000</v>
      </c>
    </row>
    <row r="134" spans="1:41" x14ac:dyDescent="0.2">
      <c r="A134" s="4" t="str">
        <f t="shared" si="4"/>
        <v>iron and steel 241</v>
      </c>
      <c r="B134" s="4" t="str">
        <f t="shared" si="5"/>
        <v>natural gas</v>
      </c>
      <c r="C134" t="s">
        <v>384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</row>
    <row r="135" spans="1:41" x14ac:dyDescent="0.2">
      <c r="A135" s="4" t="str">
        <f t="shared" si="4"/>
        <v>iron and steel 241</v>
      </c>
      <c r="B135" s="4" t="str">
        <f t="shared" si="5"/>
        <v>biomass</v>
      </c>
      <c r="C135" t="s">
        <v>385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</row>
    <row r="136" spans="1:41" x14ac:dyDescent="0.2">
      <c r="A136" s="4" t="str">
        <f t="shared" si="4"/>
        <v>iron and steel 241</v>
      </c>
      <c r="B136" s="4" t="str">
        <f t="shared" si="5"/>
        <v>petroleum diesel</v>
      </c>
      <c r="C136" t="s">
        <v>386</v>
      </c>
      <c r="D136" s="1">
        <v>38862700000000</v>
      </c>
      <c r="E136" s="1">
        <v>34221800000000</v>
      </c>
      <c r="F136" s="1">
        <v>34167100000000</v>
      </c>
      <c r="G136" s="1">
        <v>35458400000000</v>
      </c>
      <c r="H136" s="1">
        <v>36164000000000</v>
      </c>
      <c r="I136" s="1">
        <v>35875700000000</v>
      </c>
      <c r="J136" s="1">
        <v>35262700000000</v>
      </c>
      <c r="K136" s="1">
        <v>35060000000000</v>
      </c>
      <c r="L136" s="1">
        <v>34761800000000</v>
      </c>
      <c r="M136" s="1">
        <v>34486800000000</v>
      </c>
      <c r="N136" s="1">
        <v>34171700000000</v>
      </c>
      <c r="O136" s="1">
        <v>33855600000000</v>
      </c>
      <c r="P136" s="1">
        <v>33454600000000</v>
      </c>
      <c r="Q136" s="1">
        <v>32689000000000</v>
      </c>
      <c r="R136" s="1">
        <v>31930300000000</v>
      </c>
      <c r="S136" s="1">
        <v>31309100000000</v>
      </c>
      <c r="T136" s="1">
        <v>30573200000000</v>
      </c>
      <c r="U136" s="1">
        <v>29635400000000</v>
      </c>
      <c r="V136" s="1">
        <v>28888000000000</v>
      </c>
      <c r="W136" s="1">
        <v>28103700000000</v>
      </c>
      <c r="X136" s="1">
        <v>27370400000000</v>
      </c>
      <c r="Y136" s="1">
        <v>26644800000000</v>
      </c>
      <c r="Z136" s="1">
        <v>25871200000000</v>
      </c>
      <c r="AA136" s="1">
        <v>25151200000000</v>
      </c>
      <c r="AB136" s="1">
        <v>24435400000000</v>
      </c>
      <c r="AC136" s="1">
        <v>23725100000000</v>
      </c>
      <c r="AD136" s="1">
        <v>22966800000000</v>
      </c>
      <c r="AE136" s="1">
        <v>22267300000000</v>
      </c>
      <c r="AF136" s="1">
        <v>21829500000000</v>
      </c>
      <c r="AG136" s="1">
        <v>21394800000000</v>
      </c>
      <c r="AH136" s="1">
        <v>20949800000000</v>
      </c>
      <c r="AI136" s="1">
        <v>20565200000000</v>
      </c>
      <c r="AJ136" s="1">
        <v>20139700000000</v>
      </c>
      <c r="AK136" s="1">
        <v>19926500000000</v>
      </c>
      <c r="AL136" s="1">
        <v>19716600000000</v>
      </c>
      <c r="AM136" s="1">
        <v>19551900000000</v>
      </c>
      <c r="AN136" s="1">
        <v>19344900000000</v>
      </c>
      <c r="AO136" s="1">
        <v>19146900000000</v>
      </c>
    </row>
    <row r="137" spans="1:41" x14ac:dyDescent="0.2">
      <c r="A137" s="4" t="str">
        <f t="shared" si="4"/>
        <v>iron and steel 241</v>
      </c>
      <c r="B137" s="4" t="str">
        <f t="shared" si="5"/>
        <v>heat</v>
      </c>
      <c r="C137" t="s">
        <v>387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</row>
    <row r="138" spans="1:41" x14ac:dyDescent="0.2">
      <c r="A138" s="4" t="str">
        <f t="shared" si="4"/>
        <v>iron and steel 241</v>
      </c>
      <c r="B138" s="4" t="str">
        <f t="shared" si="5"/>
        <v>crude oil</v>
      </c>
      <c r="C138" t="s">
        <v>388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</row>
    <row r="139" spans="1:41" x14ac:dyDescent="0.2">
      <c r="A139" s="4" t="str">
        <f t="shared" si="4"/>
        <v>iron and steel 241</v>
      </c>
      <c r="B139" s="4" t="str">
        <f t="shared" si="5"/>
        <v>heavy or residual fuel oil</v>
      </c>
      <c r="C139" t="s">
        <v>389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</row>
    <row r="140" spans="1:41" x14ac:dyDescent="0.2">
      <c r="A140" s="4" t="str">
        <f t="shared" si="4"/>
        <v>iron and steel 241</v>
      </c>
      <c r="B140" s="4" t="str">
        <f t="shared" si="5"/>
        <v>LPG propane or butane</v>
      </c>
      <c r="C140" t="s">
        <v>390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</row>
    <row r="141" spans="1:41" x14ac:dyDescent="0.2">
      <c r="A141" s="4" t="str">
        <f t="shared" si="4"/>
        <v>iron and steel 241</v>
      </c>
      <c r="B141" s="4" t="str">
        <f t="shared" si="5"/>
        <v>hydrogen</v>
      </c>
      <c r="C141" t="s">
        <v>391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</row>
    <row r="142" spans="1:41" x14ac:dyDescent="0.2">
      <c r="A142" s="4" t="str">
        <f t="shared" si="4"/>
        <v>other metals 242</v>
      </c>
      <c r="B142" s="4" t="str">
        <f t="shared" si="5"/>
        <v>electricity</v>
      </c>
      <c r="C142" t="s">
        <v>392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</row>
    <row r="143" spans="1:41" x14ac:dyDescent="0.2">
      <c r="A143" s="4" t="str">
        <f t="shared" si="4"/>
        <v>other metals 242</v>
      </c>
      <c r="B143" s="4" t="str">
        <f t="shared" si="5"/>
        <v>hard coal</v>
      </c>
      <c r="C143" t="s">
        <v>393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</row>
    <row r="144" spans="1:41" x14ac:dyDescent="0.2">
      <c r="A144" s="4" t="str">
        <f t="shared" si="4"/>
        <v>other metals 242</v>
      </c>
      <c r="B144" s="4" t="str">
        <f t="shared" si="5"/>
        <v>natural gas</v>
      </c>
      <c r="C144" t="s">
        <v>394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</row>
    <row r="145" spans="1:41" x14ac:dyDescent="0.2">
      <c r="A145" s="4" t="str">
        <f t="shared" si="4"/>
        <v>other metals 242</v>
      </c>
      <c r="B145" s="4" t="str">
        <f t="shared" si="5"/>
        <v>biomass</v>
      </c>
      <c r="C145" t="s">
        <v>395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</row>
    <row r="146" spans="1:41" x14ac:dyDescent="0.2">
      <c r="A146" s="4" t="str">
        <f t="shared" si="4"/>
        <v>other metals 242</v>
      </c>
      <c r="B146" s="4" t="str">
        <f t="shared" si="5"/>
        <v>petroleum diesel</v>
      </c>
      <c r="C146" t="s">
        <v>396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</row>
    <row r="147" spans="1:41" x14ac:dyDescent="0.2">
      <c r="A147" s="4" t="str">
        <f t="shared" si="4"/>
        <v>other metals 242</v>
      </c>
      <c r="B147" s="4" t="str">
        <f t="shared" si="5"/>
        <v>heat</v>
      </c>
      <c r="C147" t="s">
        <v>397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</row>
    <row r="148" spans="1:41" x14ac:dyDescent="0.2">
      <c r="A148" s="4" t="str">
        <f t="shared" si="4"/>
        <v>other metals 242</v>
      </c>
      <c r="B148" s="4" t="str">
        <f t="shared" si="5"/>
        <v>crude oil</v>
      </c>
      <c r="C148" t="s">
        <v>398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</row>
    <row r="149" spans="1:41" x14ac:dyDescent="0.2">
      <c r="A149" s="4" t="str">
        <f t="shared" si="4"/>
        <v>other metals 242</v>
      </c>
      <c r="B149" s="4" t="str">
        <f t="shared" si="5"/>
        <v>heavy or residual fuel oil</v>
      </c>
      <c r="C149" t="s">
        <v>399</v>
      </c>
      <c r="D149" s="1">
        <v>75352900000000</v>
      </c>
      <c r="E149" s="1">
        <v>76637600000000</v>
      </c>
      <c r="F149" s="1">
        <v>78608200000000</v>
      </c>
      <c r="G149" s="1">
        <v>79300900000000</v>
      </c>
      <c r="H149" s="1">
        <v>80101600000000</v>
      </c>
      <c r="I149" s="1">
        <v>80833700000000</v>
      </c>
      <c r="J149" s="1">
        <v>81654700000000</v>
      </c>
      <c r="K149" s="1">
        <v>82492000000000</v>
      </c>
      <c r="L149" s="1">
        <v>81993800000000</v>
      </c>
      <c r="M149" s="1">
        <v>81599100000000</v>
      </c>
      <c r="N149" s="1">
        <v>81169600000000</v>
      </c>
      <c r="O149" s="1">
        <v>80816900000000</v>
      </c>
      <c r="P149" s="1">
        <v>80441100000000</v>
      </c>
      <c r="Q149" s="1">
        <v>78928800000000</v>
      </c>
      <c r="R149" s="1">
        <v>77484800000000</v>
      </c>
      <c r="S149" s="1">
        <v>75985500000000</v>
      </c>
      <c r="T149" s="1">
        <v>74559900000000</v>
      </c>
      <c r="U149" s="1">
        <v>73123900000000</v>
      </c>
      <c r="V149" s="1">
        <v>72121200000000</v>
      </c>
      <c r="W149" s="1">
        <v>71114000000000</v>
      </c>
      <c r="X149" s="1">
        <v>70159300000000</v>
      </c>
      <c r="Y149" s="1">
        <v>69135300000000</v>
      </c>
      <c r="Z149" s="1">
        <v>68105900000000</v>
      </c>
      <c r="AA149" s="1">
        <v>67424900000000</v>
      </c>
      <c r="AB149" s="1">
        <v>66847800000000</v>
      </c>
      <c r="AC149" s="1">
        <v>66166100000000</v>
      </c>
      <c r="AD149" s="1">
        <v>65498500000000</v>
      </c>
      <c r="AE149" s="1">
        <v>64837800000000</v>
      </c>
      <c r="AF149" s="1">
        <v>64180300000000</v>
      </c>
      <c r="AG149" s="1">
        <v>63536700000000</v>
      </c>
      <c r="AH149" s="1">
        <v>62978200000000</v>
      </c>
      <c r="AI149" s="1">
        <v>62358200000000</v>
      </c>
      <c r="AJ149" s="1">
        <v>61739600000000</v>
      </c>
      <c r="AK149" s="1">
        <v>61493200000000</v>
      </c>
      <c r="AL149" s="1">
        <v>61264800000000</v>
      </c>
      <c r="AM149" s="1">
        <v>61013200000000</v>
      </c>
      <c r="AN149" s="1">
        <v>60771100000000</v>
      </c>
      <c r="AO149" s="1">
        <v>60552200000000</v>
      </c>
    </row>
    <row r="150" spans="1:41" x14ac:dyDescent="0.2">
      <c r="A150" s="4" t="str">
        <f t="shared" si="4"/>
        <v>other metals 242</v>
      </c>
      <c r="B150" s="4" t="str">
        <f t="shared" si="5"/>
        <v>LPG propane or butane</v>
      </c>
      <c r="C150" t="s">
        <v>400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</row>
    <row r="151" spans="1:41" x14ac:dyDescent="0.2">
      <c r="A151" s="4" t="str">
        <f t="shared" si="4"/>
        <v>other metals 242</v>
      </c>
      <c r="B151" s="4" t="str">
        <f t="shared" si="5"/>
        <v>hydrogen</v>
      </c>
      <c r="C151" t="s">
        <v>401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</row>
    <row r="152" spans="1:41" x14ac:dyDescent="0.2">
      <c r="A152" s="4" t="str">
        <f t="shared" si="4"/>
        <v>metal products except machinery and vehicles 25</v>
      </c>
      <c r="B152" s="4" t="str">
        <f t="shared" si="5"/>
        <v>electricity</v>
      </c>
      <c r="C152" t="s">
        <v>402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</row>
    <row r="153" spans="1:41" x14ac:dyDescent="0.2">
      <c r="A153" s="4" t="str">
        <f t="shared" si="4"/>
        <v>metal products except machinery and vehicles 25</v>
      </c>
      <c r="B153" s="4" t="str">
        <f t="shared" si="5"/>
        <v>hard coal</v>
      </c>
      <c r="C153" t="s">
        <v>403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</row>
    <row r="154" spans="1:41" x14ac:dyDescent="0.2">
      <c r="A154" s="4" t="str">
        <f t="shared" si="4"/>
        <v>metal products except machinery and vehicles 25</v>
      </c>
      <c r="B154" s="4" t="str">
        <f t="shared" si="5"/>
        <v>natural gas</v>
      </c>
      <c r="C154" t="s">
        <v>404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</row>
    <row r="155" spans="1:41" x14ac:dyDescent="0.2">
      <c r="A155" s="4" t="str">
        <f t="shared" si="4"/>
        <v>metal products except machinery and vehicles 25</v>
      </c>
      <c r="B155" s="4" t="str">
        <f t="shared" si="5"/>
        <v>biomass</v>
      </c>
      <c r="C155" t="s">
        <v>405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</row>
    <row r="156" spans="1:41" x14ac:dyDescent="0.2">
      <c r="A156" s="4" t="str">
        <f t="shared" si="4"/>
        <v>metal products except machinery and vehicles 25</v>
      </c>
      <c r="B156" s="4" t="str">
        <f t="shared" si="5"/>
        <v>petroleum diesel</v>
      </c>
      <c r="C156" t="s">
        <v>406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</row>
    <row r="157" spans="1:41" x14ac:dyDescent="0.2">
      <c r="A157" s="4" t="str">
        <f t="shared" si="4"/>
        <v>metal products except machinery and vehicles 25</v>
      </c>
      <c r="B157" s="4" t="str">
        <f t="shared" si="5"/>
        <v>heat</v>
      </c>
      <c r="C157" t="s">
        <v>407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</row>
    <row r="158" spans="1:41" x14ac:dyDescent="0.2">
      <c r="A158" s="4" t="str">
        <f t="shared" si="4"/>
        <v>metal products except machinery and vehicles 25</v>
      </c>
      <c r="B158" s="4" t="str">
        <f t="shared" si="5"/>
        <v>crude oil</v>
      </c>
      <c r="C158" t="s">
        <v>408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</row>
    <row r="159" spans="1:41" x14ac:dyDescent="0.2">
      <c r="A159" s="4" t="str">
        <f t="shared" si="4"/>
        <v>metal products except machinery and vehicles 25</v>
      </c>
      <c r="B159" s="4" t="str">
        <f t="shared" si="5"/>
        <v>heavy or residual fuel oil</v>
      </c>
      <c r="C159" t="s">
        <v>409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</row>
    <row r="160" spans="1:41" x14ac:dyDescent="0.2">
      <c r="A160" s="4" t="str">
        <f t="shared" si="4"/>
        <v>metal products except machinery and vehicles 25</v>
      </c>
      <c r="B160" s="4" t="str">
        <f t="shared" si="5"/>
        <v>LPG propane or butane</v>
      </c>
      <c r="C160" t="s">
        <v>410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</row>
    <row r="161" spans="1:41" x14ac:dyDescent="0.2">
      <c r="A161" s="4" t="str">
        <f t="shared" si="4"/>
        <v>metal products except machinery and vehicles 25</v>
      </c>
      <c r="B161" s="4" t="str">
        <f t="shared" si="5"/>
        <v>hydrogen</v>
      </c>
      <c r="C161" t="s">
        <v>411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</row>
    <row r="162" spans="1:41" x14ac:dyDescent="0.2">
      <c r="A162" s="4" t="str">
        <f t="shared" si="4"/>
        <v>computers and electronics 26</v>
      </c>
      <c r="B162" s="4" t="str">
        <f t="shared" si="5"/>
        <v>electricity</v>
      </c>
      <c r="C162" t="s">
        <v>412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</row>
    <row r="163" spans="1:41" x14ac:dyDescent="0.2">
      <c r="A163" s="4" t="str">
        <f t="shared" si="4"/>
        <v>computers and electronics 26</v>
      </c>
      <c r="B163" s="4" t="str">
        <f t="shared" si="5"/>
        <v>hard coal</v>
      </c>
      <c r="C163" t="s">
        <v>413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</row>
    <row r="164" spans="1:41" x14ac:dyDescent="0.2">
      <c r="A164" s="4" t="str">
        <f t="shared" si="4"/>
        <v>computers and electronics 26</v>
      </c>
      <c r="B164" s="4" t="str">
        <f t="shared" si="5"/>
        <v>natural gas</v>
      </c>
      <c r="C164" t="s">
        <v>414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</row>
    <row r="165" spans="1:41" x14ac:dyDescent="0.2">
      <c r="A165" s="4" t="str">
        <f t="shared" si="4"/>
        <v>computers and electronics 26</v>
      </c>
      <c r="B165" s="4" t="str">
        <f t="shared" si="5"/>
        <v>biomass</v>
      </c>
      <c r="C165" t="s">
        <v>415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</row>
    <row r="166" spans="1:41" x14ac:dyDescent="0.2">
      <c r="A166" s="4" t="str">
        <f t="shared" si="4"/>
        <v>computers and electronics 26</v>
      </c>
      <c r="B166" s="4" t="str">
        <f t="shared" si="5"/>
        <v>petroleum diesel</v>
      </c>
      <c r="C166" t="s">
        <v>416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</row>
    <row r="167" spans="1:41" x14ac:dyDescent="0.2">
      <c r="A167" s="4" t="str">
        <f t="shared" si="4"/>
        <v>computers and electronics 26</v>
      </c>
      <c r="B167" s="4" t="str">
        <f t="shared" si="5"/>
        <v>heat</v>
      </c>
      <c r="C167" t="s">
        <v>417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</row>
    <row r="168" spans="1:41" x14ac:dyDescent="0.2">
      <c r="A168" s="4" t="str">
        <f t="shared" si="4"/>
        <v>computers and electronics 26</v>
      </c>
      <c r="B168" s="4" t="str">
        <f t="shared" si="5"/>
        <v>crude oil</v>
      </c>
      <c r="C168" t="s">
        <v>418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</row>
    <row r="169" spans="1:41" x14ac:dyDescent="0.2">
      <c r="A169" s="4" t="str">
        <f t="shared" si="4"/>
        <v>computers and electronics 26</v>
      </c>
      <c r="B169" s="4" t="str">
        <f t="shared" si="5"/>
        <v>heavy or residual fuel oil</v>
      </c>
      <c r="C169" t="s">
        <v>419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</row>
    <row r="170" spans="1:41" x14ac:dyDescent="0.2">
      <c r="A170" s="4" t="str">
        <f t="shared" si="4"/>
        <v>computers and electronics 26</v>
      </c>
      <c r="B170" s="4" t="str">
        <f t="shared" si="5"/>
        <v>LPG propane or butane</v>
      </c>
      <c r="C170" t="s">
        <v>420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</row>
    <row r="171" spans="1:41" x14ac:dyDescent="0.2">
      <c r="A171" s="4" t="str">
        <f t="shared" si="4"/>
        <v>computers and electronics 26</v>
      </c>
      <c r="B171" s="4" t="str">
        <f t="shared" si="5"/>
        <v>hydrogen</v>
      </c>
      <c r="C171" t="s">
        <v>421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</row>
    <row r="172" spans="1:41" x14ac:dyDescent="0.2">
      <c r="A172" s="4" t="str">
        <f t="shared" si="4"/>
        <v>appliances and electrical equipment 27</v>
      </c>
      <c r="B172" s="4" t="str">
        <f t="shared" si="5"/>
        <v>electricity</v>
      </c>
      <c r="C172" t="s">
        <v>422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</row>
    <row r="173" spans="1:41" x14ac:dyDescent="0.2">
      <c r="A173" s="4" t="str">
        <f t="shared" si="4"/>
        <v>appliances and electrical equipment 27</v>
      </c>
      <c r="B173" s="4" t="str">
        <f t="shared" si="5"/>
        <v>hard coal</v>
      </c>
      <c r="C173" t="s">
        <v>423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</row>
    <row r="174" spans="1:41" x14ac:dyDescent="0.2">
      <c r="A174" s="4" t="str">
        <f t="shared" si="4"/>
        <v>appliances and electrical equipment 27</v>
      </c>
      <c r="B174" s="4" t="str">
        <f t="shared" si="5"/>
        <v>natural gas</v>
      </c>
      <c r="C174" t="s">
        <v>424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</row>
    <row r="175" spans="1:41" x14ac:dyDescent="0.2">
      <c r="A175" s="4" t="str">
        <f t="shared" si="4"/>
        <v>appliances and electrical equipment 27</v>
      </c>
      <c r="B175" s="4" t="str">
        <f t="shared" si="5"/>
        <v>biomass</v>
      </c>
      <c r="C175" t="s">
        <v>425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</row>
    <row r="176" spans="1:41" x14ac:dyDescent="0.2">
      <c r="A176" s="4" t="str">
        <f t="shared" si="4"/>
        <v>appliances and electrical equipment 27</v>
      </c>
      <c r="B176" s="4" t="str">
        <f t="shared" si="5"/>
        <v>petroleum diesel</v>
      </c>
      <c r="C176" t="s">
        <v>426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</row>
    <row r="177" spans="1:41" x14ac:dyDescent="0.2">
      <c r="A177" s="4" t="str">
        <f t="shared" si="4"/>
        <v>appliances and electrical equipment 27</v>
      </c>
      <c r="B177" s="4" t="str">
        <f t="shared" si="5"/>
        <v>heat</v>
      </c>
      <c r="C177" t="s">
        <v>427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>
        <v>0</v>
      </c>
    </row>
    <row r="178" spans="1:41" x14ac:dyDescent="0.2">
      <c r="A178" s="4" t="str">
        <f t="shared" si="4"/>
        <v>appliances and electrical equipment 27</v>
      </c>
      <c r="B178" s="4" t="str">
        <f t="shared" si="5"/>
        <v>crude oil</v>
      </c>
      <c r="C178" t="s">
        <v>428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</row>
    <row r="179" spans="1:41" x14ac:dyDescent="0.2">
      <c r="A179" s="4" t="str">
        <f t="shared" si="4"/>
        <v>appliances and electrical equipment 27</v>
      </c>
      <c r="B179" s="4" t="str">
        <f t="shared" si="5"/>
        <v>heavy or residual fuel oil</v>
      </c>
      <c r="C179" t="s">
        <v>429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</row>
    <row r="180" spans="1:41" x14ac:dyDescent="0.2">
      <c r="A180" s="4" t="str">
        <f t="shared" si="4"/>
        <v>appliances and electrical equipment 27</v>
      </c>
      <c r="B180" s="4" t="str">
        <f t="shared" si="5"/>
        <v>LPG propane or butane</v>
      </c>
      <c r="C180" t="s">
        <v>430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</row>
    <row r="181" spans="1:41" x14ac:dyDescent="0.2">
      <c r="A181" s="4" t="str">
        <f t="shared" si="4"/>
        <v>appliances and electrical equipment 27</v>
      </c>
      <c r="B181" s="4" t="str">
        <f t="shared" si="5"/>
        <v>hydrogen</v>
      </c>
      <c r="C181" t="s">
        <v>431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</row>
    <row r="182" spans="1:41" x14ac:dyDescent="0.2">
      <c r="A182" s="4" t="str">
        <f t="shared" si="4"/>
        <v>other machinery 28</v>
      </c>
      <c r="B182" s="4" t="str">
        <f t="shared" si="5"/>
        <v>electricity</v>
      </c>
      <c r="C182" t="s">
        <v>432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>
        <v>0</v>
      </c>
    </row>
    <row r="183" spans="1:41" x14ac:dyDescent="0.2">
      <c r="A183" s="4" t="str">
        <f t="shared" si="4"/>
        <v>other machinery 28</v>
      </c>
      <c r="B183" s="4" t="str">
        <f t="shared" si="5"/>
        <v>hard coal</v>
      </c>
      <c r="C183" t="s">
        <v>433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</row>
    <row r="184" spans="1:41" x14ac:dyDescent="0.2">
      <c r="A184" s="4" t="str">
        <f t="shared" si="4"/>
        <v>other machinery 28</v>
      </c>
      <c r="B184" s="4" t="str">
        <f t="shared" si="5"/>
        <v>natural gas</v>
      </c>
      <c r="C184" t="s">
        <v>434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</row>
    <row r="185" spans="1:41" x14ac:dyDescent="0.2">
      <c r="A185" s="4" t="str">
        <f t="shared" si="4"/>
        <v>other machinery 28</v>
      </c>
      <c r="B185" s="4" t="str">
        <f t="shared" si="5"/>
        <v>biomass</v>
      </c>
      <c r="C185" t="s">
        <v>435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</row>
    <row r="186" spans="1:41" x14ac:dyDescent="0.2">
      <c r="A186" s="4" t="str">
        <f t="shared" si="4"/>
        <v>other machinery 28</v>
      </c>
      <c r="B186" s="4" t="str">
        <f t="shared" si="5"/>
        <v>petroleum diesel</v>
      </c>
      <c r="C186" t="s">
        <v>436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</row>
    <row r="187" spans="1:41" x14ac:dyDescent="0.2">
      <c r="A187" s="4" t="str">
        <f t="shared" si="4"/>
        <v>other machinery 28</v>
      </c>
      <c r="B187" s="4" t="str">
        <f t="shared" si="5"/>
        <v>heat</v>
      </c>
      <c r="C187" t="s">
        <v>437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</row>
    <row r="188" spans="1:41" x14ac:dyDescent="0.2">
      <c r="A188" s="4" t="str">
        <f t="shared" si="4"/>
        <v>other machinery 28</v>
      </c>
      <c r="B188" s="4" t="str">
        <f t="shared" si="5"/>
        <v>crude oil</v>
      </c>
      <c r="C188" t="s">
        <v>438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</row>
    <row r="189" spans="1:41" x14ac:dyDescent="0.2">
      <c r="A189" s="4" t="str">
        <f t="shared" si="4"/>
        <v>other machinery 28</v>
      </c>
      <c r="B189" s="4" t="str">
        <f t="shared" si="5"/>
        <v>heavy or residual fuel oil</v>
      </c>
      <c r="C189" t="s">
        <v>439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</row>
    <row r="190" spans="1:41" x14ac:dyDescent="0.2">
      <c r="A190" s="4" t="str">
        <f t="shared" si="4"/>
        <v>other machinery 28</v>
      </c>
      <c r="B190" s="4" t="str">
        <f t="shared" si="5"/>
        <v>LPG propane or butane</v>
      </c>
      <c r="C190" t="s">
        <v>440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</row>
    <row r="191" spans="1:41" x14ac:dyDescent="0.2">
      <c r="A191" s="4" t="str">
        <f t="shared" si="4"/>
        <v>other machinery 28</v>
      </c>
      <c r="B191" s="4" t="str">
        <f t="shared" si="5"/>
        <v>hydrogen</v>
      </c>
      <c r="C191" t="s">
        <v>441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</row>
    <row r="192" spans="1:41" x14ac:dyDescent="0.2">
      <c r="A192" s="4" t="str">
        <f t="shared" si="4"/>
        <v>road vehicles 29</v>
      </c>
      <c r="B192" s="4" t="str">
        <f t="shared" si="5"/>
        <v>electricity</v>
      </c>
      <c r="C192" t="s">
        <v>442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</row>
    <row r="193" spans="1:41" x14ac:dyDescent="0.2">
      <c r="A193" s="4" t="str">
        <f t="shared" si="4"/>
        <v>road vehicles 29</v>
      </c>
      <c r="B193" s="4" t="str">
        <f t="shared" si="5"/>
        <v>hard coal</v>
      </c>
      <c r="C193" t="s">
        <v>443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</row>
    <row r="194" spans="1:41" x14ac:dyDescent="0.2">
      <c r="A194" s="4" t="str">
        <f t="shared" si="4"/>
        <v>road vehicles 29</v>
      </c>
      <c r="B194" s="4" t="str">
        <f t="shared" si="5"/>
        <v>natural gas</v>
      </c>
      <c r="C194" t="s">
        <v>444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</row>
    <row r="195" spans="1:41" x14ac:dyDescent="0.2">
      <c r="A195" s="4" t="str">
        <f t="shared" ref="A195:A250" si="6">MID(C195, FIND("[", C195) + 1, FIND(",", C195) - FIND("[", C195) - 1)</f>
        <v>road vehicles 29</v>
      </c>
      <c r="B195" s="4" t="str">
        <f t="shared" ref="B195:B250" si="7">MID(C195, FIND(",", C195) + 1, FIND(" if", C195) - FIND(",", C195) - 1)</f>
        <v>biomass</v>
      </c>
      <c r="C195" t="s">
        <v>445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</row>
    <row r="196" spans="1:41" x14ac:dyDescent="0.2">
      <c r="A196" s="4" t="str">
        <f t="shared" si="6"/>
        <v>road vehicles 29</v>
      </c>
      <c r="B196" s="4" t="str">
        <f t="shared" si="7"/>
        <v>petroleum diesel</v>
      </c>
      <c r="C196" t="s">
        <v>446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</row>
    <row r="197" spans="1:41" x14ac:dyDescent="0.2">
      <c r="A197" s="4" t="str">
        <f t="shared" si="6"/>
        <v>road vehicles 29</v>
      </c>
      <c r="B197" s="4" t="str">
        <f t="shared" si="7"/>
        <v>heat</v>
      </c>
      <c r="C197" t="s">
        <v>447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</row>
    <row r="198" spans="1:41" x14ac:dyDescent="0.2">
      <c r="A198" s="4" t="str">
        <f t="shared" si="6"/>
        <v>road vehicles 29</v>
      </c>
      <c r="B198" s="4" t="str">
        <f t="shared" si="7"/>
        <v>crude oil</v>
      </c>
      <c r="C198" t="s">
        <v>448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</row>
    <row r="199" spans="1:41" x14ac:dyDescent="0.2">
      <c r="A199" s="4" t="str">
        <f t="shared" si="6"/>
        <v>road vehicles 29</v>
      </c>
      <c r="B199" s="4" t="str">
        <f t="shared" si="7"/>
        <v>heavy or residual fuel oil</v>
      </c>
      <c r="C199" t="s">
        <v>449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</row>
    <row r="200" spans="1:41" x14ac:dyDescent="0.2">
      <c r="A200" s="4" t="str">
        <f t="shared" si="6"/>
        <v>road vehicles 29</v>
      </c>
      <c r="B200" s="4" t="str">
        <f t="shared" si="7"/>
        <v>LPG propane or butane</v>
      </c>
      <c r="C200" t="s">
        <v>450</v>
      </c>
      <c r="D200" s="1">
        <v>2763760000000</v>
      </c>
      <c r="E200" s="1">
        <v>2984740000000</v>
      </c>
      <c r="F200" s="1">
        <v>3202580000000</v>
      </c>
      <c r="G200" s="1">
        <v>3300690000000</v>
      </c>
      <c r="H200" s="1">
        <v>3392150000000</v>
      </c>
      <c r="I200" s="1">
        <v>3491860000000</v>
      </c>
      <c r="J200" s="1">
        <v>3584340000000</v>
      </c>
      <c r="K200" s="1">
        <v>3684990000000</v>
      </c>
      <c r="L200" s="1">
        <v>3734770000000</v>
      </c>
      <c r="M200" s="1">
        <v>3784810000000</v>
      </c>
      <c r="N200" s="1">
        <v>3827620000000</v>
      </c>
      <c r="O200" s="1">
        <v>3878070000000</v>
      </c>
      <c r="P200" s="1">
        <v>3928500000000</v>
      </c>
      <c r="Q200" s="1">
        <v>3917160000000</v>
      </c>
      <c r="R200" s="1">
        <v>3913430000000</v>
      </c>
      <c r="S200" s="1">
        <v>3902080000000</v>
      </c>
      <c r="T200" s="1">
        <v>3890490000000</v>
      </c>
      <c r="U200" s="1">
        <v>3878650000000</v>
      </c>
      <c r="V200" s="1">
        <v>3866800000000</v>
      </c>
      <c r="W200" s="1">
        <v>3854820000000</v>
      </c>
      <c r="X200" s="1">
        <v>3850530000000</v>
      </c>
      <c r="Y200" s="1">
        <v>3838550000000</v>
      </c>
      <c r="Z200" s="1">
        <v>3826410000000</v>
      </c>
      <c r="AA200" s="1">
        <v>3814310000000</v>
      </c>
      <c r="AB200" s="1">
        <v>3802260000000</v>
      </c>
      <c r="AC200" s="1">
        <v>3798160000000</v>
      </c>
      <c r="AD200" s="1">
        <v>3786200000000</v>
      </c>
      <c r="AE200" s="1">
        <v>3774380000000</v>
      </c>
      <c r="AF200" s="1">
        <v>3770360000000</v>
      </c>
      <c r="AG200" s="1">
        <v>3766420000000</v>
      </c>
      <c r="AH200" s="1">
        <v>3762640000000</v>
      </c>
      <c r="AI200" s="1">
        <v>3759040000000</v>
      </c>
      <c r="AJ200" s="1">
        <v>3763450000000</v>
      </c>
      <c r="AK200" s="1">
        <v>3752280000000</v>
      </c>
      <c r="AL200" s="1">
        <v>3749120000000</v>
      </c>
      <c r="AM200" s="1">
        <v>3746040000000</v>
      </c>
      <c r="AN200" s="1">
        <v>3743110000000</v>
      </c>
      <c r="AO200" s="1">
        <v>3740310000000</v>
      </c>
    </row>
    <row r="201" spans="1:41" x14ac:dyDescent="0.2">
      <c r="A201" s="4" t="str">
        <f t="shared" si="6"/>
        <v>road vehicles 29</v>
      </c>
      <c r="B201" s="4" t="str">
        <f t="shared" si="7"/>
        <v>hydrogen</v>
      </c>
      <c r="C201" t="s">
        <v>451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</row>
    <row r="202" spans="1:41" x14ac:dyDescent="0.2">
      <c r="A202" s="4" t="str">
        <f t="shared" si="6"/>
        <v>nonroad vehicles 30</v>
      </c>
      <c r="B202" s="4" t="str">
        <f t="shared" si="7"/>
        <v>electricity</v>
      </c>
      <c r="C202" t="s">
        <v>452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>
        <v>0</v>
      </c>
    </row>
    <row r="203" spans="1:41" x14ac:dyDescent="0.2">
      <c r="A203" s="4" t="str">
        <f t="shared" si="6"/>
        <v>nonroad vehicles 30</v>
      </c>
      <c r="B203" s="4" t="str">
        <f t="shared" si="7"/>
        <v>hard coal</v>
      </c>
      <c r="C203" t="s">
        <v>453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</row>
    <row r="204" spans="1:41" x14ac:dyDescent="0.2">
      <c r="A204" s="4" t="str">
        <f t="shared" si="6"/>
        <v>nonroad vehicles 30</v>
      </c>
      <c r="B204" s="4" t="str">
        <f t="shared" si="7"/>
        <v>natural gas</v>
      </c>
      <c r="C204" t="s">
        <v>454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</row>
    <row r="205" spans="1:41" x14ac:dyDescent="0.2">
      <c r="A205" s="4" t="str">
        <f t="shared" si="6"/>
        <v>nonroad vehicles 30</v>
      </c>
      <c r="B205" s="4" t="str">
        <f t="shared" si="7"/>
        <v>biomass</v>
      </c>
      <c r="C205" t="s">
        <v>455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</row>
    <row r="206" spans="1:41" x14ac:dyDescent="0.2">
      <c r="A206" s="4" t="str">
        <f t="shared" si="6"/>
        <v>nonroad vehicles 30</v>
      </c>
      <c r="B206" s="4" t="str">
        <f t="shared" si="7"/>
        <v>petroleum diesel</v>
      </c>
      <c r="C206" t="s">
        <v>456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</row>
    <row r="207" spans="1:41" x14ac:dyDescent="0.2">
      <c r="A207" s="4" t="str">
        <f t="shared" si="6"/>
        <v>nonroad vehicles 30</v>
      </c>
      <c r="B207" s="4" t="str">
        <f t="shared" si="7"/>
        <v>heat</v>
      </c>
      <c r="C207" t="s">
        <v>457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>
        <v>0</v>
      </c>
    </row>
    <row r="208" spans="1:41" x14ac:dyDescent="0.2">
      <c r="A208" s="4" t="str">
        <f t="shared" si="6"/>
        <v>nonroad vehicles 30</v>
      </c>
      <c r="B208" s="4" t="str">
        <f t="shared" si="7"/>
        <v>crude oil</v>
      </c>
      <c r="C208" t="s">
        <v>458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</row>
    <row r="209" spans="1:41" x14ac:dyDescent="0.2">
      <c r="A209" s="4" t="str">
        <f t="shared" si="6"/>
        <v>nonroad vehicles 30</v>
      </c>
      <c r="B209" s="4" t="str">
        <f t="shared" si="7"/>
        <v>heavy or residual fuel oil</v>
      </c>
      <c r="C209" t="s">
        <v>459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</row>
    <row r="210" spans="1:41" x14ac:dyDescent="0.2">
      <c r="A210" s="4" t="str">
        <f t="shared" si="6"/>
        <v>nonroad vehicles 30</v>
      </c>
      <c r="B210" s="4" t="str">
        <f t="shared" si="7"/>
        <v>LPG propane or butane</v>
      </c>
      <c r="C210" t="s">
        <v>460</v>
      </c>
      <c r="D210" s="1">
        <v>182606000000</v>
      </c>
      <c r="E210" s="1">
        <v>188178000000</v>
      </c>
      <c r="F210" s="1">
        <v>192805000000</v>
      </c>
      <c r="G210" s="1">
        <v>198597000000</v>
      </c>
      <c r="H210" s="1">
        <v>203456000000</v>
      </c>
      <c r="I210" s="1">
        <v>208362000000</v>
      </c>
      <c r="J210" s="1">
        <v>212311000000</v>
      </c>
      <c r="K210" s="1">
        <v>218306000000</v>
      </c>
      <c r="L210" s="1">
        <v>220532000000</v>
      </c>
      <c r="M210" s="1">
        <v>224782000000</v>
      </c>
      <c r="N210" s="1">
        <v>228034000000</v>
      </c>
      <c r="O210" s="1">
        <v>230281000000</v>
      </c>
      <c r="P210" s="1">
        <v>232533000000</v>
      </c>
      <c r="Q210" s="1">
        <v>234790000000</v>
      </c>
      <c r="R210" s="1">
        <v>237051000000</v>
      </c>
      <c r="S210" s="1">
        <v>237284000000</v>
      </c>
      <c r="T210" s="1">
        <v>238533000000</v>
      </c>
      <c r="U210" s="1">
        <v>238766000000</v>
      </c>
      <c r="V210" s="1">
        <v>239000000000</v>
      </c>
      <c r="W210" s="1">
        <v>238214000000</v>
      </c>
      <c r="X210" s="1">
        <v>237426000000</v>
      </c>
      <c r="Y210" s="1">
        <v>235617000000</v>
      </c>
      <c r="Z210" s="1">
        <v>233804000000</v>
      </c>
      <c r="AA210" s="1">
        <v>231987000000</v>
      </c>
      <c r="AB210" s="1">
        <v>230167000000</v>
      </c>
      <c r="AC210" s="1">
        <v>227319000000</v>
      </c>
      <c r="AD210" s="1">
        <v>224464000000</v>
      </c>
      <c r="AE210" s="1">
        <v>221606000000</v>
      </c>
      <c r="AF210" s="1">
        <v>217711000000</v>
      </c>
      <c r="AG210" s="1">
        <v>214835000000</v>
      </c>
      <c r="AH210" s="1">
        <v>210927000000</v>
      </c>
      <c r="AI210" s="1">
        <v>207013000000</v>
      </c>
      <c r="AJ210" s="1">
        <v>203089000000</v>
      </c>
      <c r="AK210" s="1">
        <v>199159000000</v>
      </c>
      <c r="AL210" s="1">
        <v>195221000000</v>
      </c>
      <c r="AM210" s="1">
        <v>191273000000</v>
      </c>
      <c r="AN210" s="1">
        <v>187318000000</v>
      </c>
      <c r="AO210" s="1">
        <v>182320000000</v>
      </c>
    </row>
    <row r="211" spans="1:41" x14ac:dyDescent="0.2">
      <c r="A211" s="4" t="str">
        <f t="shared" si="6"/>
        <v>nonroad vehicles 30</v>
      </c>
      <c r="B211" s="4" t="str">
        <f t="shared" si="7"/>
        <v>hydrogen</v>
      </c>
      <c r="C211" t="s">
        <v>461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</row>
    <row r="212" spans="1:41" x14ac:dyDescent="0.2">
      <c r="A212" s="4" t="str">
        <f t="shared" si="6"/>
        <v>other manufacturing 31T33</v>
      </c>
      <c r="B212" s="4" t="str">
        <f t="shared" si="7"/>
        <v>electricity</v>
      </c>
      <c r="C212" t="s">
        <v>462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</row>
    <row r="213" spans="1:41" x14ac:dyDescent="0.2">
      <c r="A213" s="4" t="str">
        <f t="shared" si="6"/>
        <v>other manufacturing 31T33</v>
      </c>
      <c r="B213" s="4" t="str">
        <f t="shared" si="7"/>
        <v>hard coal</v>
      </c>
      <c r="C213" t="s">
        <v>463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</row>
    <row r="214" spans="1:41" x14ac:dyDescent="0.2">
      <c r="A214" s="4" t="str">
        <f t="shared" si="6"/>
        <v>other manufacturing 31T33</v>
      </c>
      <c r="B214" s="4" t="str">
        <f t="shared" si="7"/>
        <v>natural gas</v>
      </c>
      <c r="C214" t="s">
        <v>464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</row>
    <row r="215" spans="1:41" x14ac:dyDescent="0.2">
      <c r="A215" s="4" t="str">
        <f t="shared" si="6"/>
        <v>other manufacturing 31T33</v>
      </c>
      <c r="B215" s="4" t="str">
        <f t="shared" si="7"/>
        <v>biomass</v>
      </c>
      <c r="C215" t="s">
        <v>465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</row>
    <row r="216" spans="1:41" x14ac:dyDescent="0.2">
      <c r="A216" s="4" t="str">
        <f t="shared" si="6"/>
        <v>other manufacturing 31T33</v>
      </c>
      <c r="B216" s="4" t="str">
        <f t="shared" si="7"/>
        <v>petroleum diesel</v>
      </c>
      <c r="C216" t="s">
        <v>466</v>
      </c>
      <c r="D216" s="1">
        <v>103731000000</v>
      </c>
      <c r="E216" s="1">
        <v>107452000000</v>
      </c>
      <c r="F216" s="1">
        <v>111531000000</v>
      </c>
      <c r="G216" s="1">
        <v>115861000000</v>
      </c>
      <c r="H216" s="1">
        <v>120303000000</v>
      </c>
      <c r="I216" s="1">
        <v>123968000000</v>
      </c>
      <c r="J216" s="1">
        <v>127697000000</v>
      </c>
      <c r="K216" s="1">
        <v>132354000000</v>
      </c>
      <c r="L216" s="1">
        <v>135310000000</v>
      </c>
      <c r="M216" s="1">
        <v>138286000000</v>
      </c>
      <c r="N216" s="1">
        <v>142163000000</v>
      </c>
      <c r="O216" s="1">
        <v>145179000000</v>
      </c>
      <c r="P216" s="1">
        <v>147340000000</v>
      </c>
      <c r="Q216" s="1">
        <v>150393000000</v>
      </c>
      <c r="R216" s="1">
        <v>152587000000</v>
      </c>
      <c r="S216" s="1">
        <v>153899000000</v>
      </c>
      <c r="T216" s="1">
        <v>156105000000</v>
      </c>
      <c r="U216" s="1">
        <v>157433000000</v>
      </c>
      <c r="V216" s="1">
        <v>157885000000</v>
      </c>
      <c r="W216" s="1">
        <v>159229000000</v>
      </c>
      <c r="X216" s="1">
        <v>159684000000</v>
      </c>
      <c r="Y216" s="1">
        <v>160149000000</v>
      </c>
      <c r="Z216" s="1">
        <v>159713000000</v>
      </c>
      <c r="AA216" s="1">
        <v>159269000000</v>
      </c>
      <c r="AB216" s="1">
        <v>158825000000</v>
      </c>
      <c r="AC216" s="1">
        <v>158385000000</v>
      </c>
      <c r="AD216" s="1">
        <v>157930000000</v>
      </c>
      <c r="AE216" s="1">
        <v>156565000000</v>
      </c>
      <c r="AF216" s="1">
        <v>155183000000</v>
      </c>
      <c r="AG216" s="1">
        <v>153788000000</v>
      </c>
      <c r="AH216" s="1">
        <v>152384000000</v>
      </c>
      <c r="AI216" s="1">
        <v>150967000000</v>
      </c>
      <c r="AJ216" s="1">
        <v>148611000000</v>
      </c>
      <c r="AK216" s="1">
        <v>147160000000</v>
      </c>
      <c r="AL216" s="1">
        <v>144759000000</v>
      </c>
      <c r="AM216" s="1">
        <v>143264000000</v>
      </c>
      <c r="AN216" s="1">
        <v>140816000000</v>
      </c>
      <c r="AO216" s="1">
        <v>138344000000</v>
      </c>
    </row>
    <row r="217" spans="1:41" x14ac:dyDescent="0.2">
      <c r="A217" s="4" t="str">
        <f t="shared" si="6"/>
        <v>other manufacturing 31T33</v>
      </c>
      <c r="B217" s="4" t="str">
        <f t="shared" si="7"/>
        <v>heat</v>
      </c>
      <c r="C217" t="s">
        <v>467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</row>
    <row r="218" spans="1:41" x14ac:dyDescent="0.2">
      <c r="A218" s="4" t="str">
        <f t="shared" si="6"/>
        <v>other manufacturing 31T33</v>
      </c>
      <c r="B218" s="4" t="str">
        <f t="shared" si="7"/>
        <v>crude oil</v>
      </c>
      <c r="C218" t="s">
        <v>468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</row>
    <row r="219" spans="1:41" x14ac:dyDescent="0.2">
      <c r="A219" s="4" t="str">
        <f t="shared" si="6"/>
        <v>other manufacturing 31T33</v>
      </c>
      <c r="B219" s="4" t="str">
        <f t="shared" si="7"/>
        <v>heavy or residual fuel oil</v>
      </c>
      <c r="C219" t="s">
        <v>469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</row>
    <row r="220" spans="1:41" x14ac:dyDescent="0.2">
      <c r="A220" s="4" t="str">
        <f t="shared" si="6"/>
        <v>other manufacturing 31T33</v>
      </c>
      <c r="B220" s="4" t="str">
        <f t="shared" si="7"/>
        <v>LPG propane or butane</v>
      </c>
      <c r="C220" t="s">
        <v>470</v>
      </c>
      <c r="D220" s="1">
        <v>1780850000000</v>
      </c>
      <c r="E220" s="1">
        <v>1849440000000</v>
      </c>
      <c r="F220" s="1">
        <v>1912210000000</v>
      </c>
      <c r="G220" s="1">
        <v>1993310000000</v>
      </c>
      <c r="H220" s="1">
        <v>2064140000000</v>
      </c>
      <c r="I220" s="1">
        <v>2131610000000</v>
      </c>
      <c r="J220" s="1">
        <v>2199820000000</v>
      </c>
      <c r="K220" s="1">
        <v>2272810000000</v>
      </c>
      <c r="L220" s="1">
        <v>2325090000000</v>
      </c>
      <c r="M220" s="1">
        <v>2385630000000</v>
      </c>
      <c r="N220" s="1">
        <v>2438670000000</v>
      </c>
      <c r="O220" s="1">
        <v>2491680000000</v>
      </c>
      <c r="P220" s="1">
        <v>2536820000000</v>
      </c>
      <c r="Q220" s="1">
        <v>2582240000000</v>
      </c>
      <c r="R220" s="1">
        <v>2619740000000</v>
      </c>
      <c r="S220" s="1">
        <v>2653060000000</v>
      </c>
      <c r="T220" s="1">
        <v>2682540000000</v>
      </c>
      <c r="U220" s="1">
        <v>2703880000000</v>
      </c>
      <c r="V220" s="1">
        <v>2725380000000</v>
      </c>
      <c r="W220" s="1">
        <v>2738770000000</v>
      </c>
      <c r="X220" s="1">
        <v>2748050000000</v>
      </c>
      <c r="Y220" s="1">
        <v>2749300000000</v>
      </c>
      <c r="Z220" s="1">
        <v>2750440000000</v>
      </c>
      <c r="AA220" s="1">
        <v>2747380000000</v>
      </c>
      <c r="AB220" s="1">
        <v>2736090000000</v>
      </c>
      <c r="AC220" s="1">
        <v>2724880000000</v>
      </c>
      <c r="AD220" s="1">
        <v>2709280000000</v>
      </c>
      <c r="AE220" s="1">
        <v>2693690000000</v>
      </c>
      <c r="AF220" s="1">
        <v>2669550000000</v>
      </c>
      <c r="AG220" s="1">
        <v>2645250000000</v>
      </c>
      <c r="AH220" s="1">
        <v>2620830000000</v>
      </c>
      <c r="AI220" s="1">
        <v>2592080000000</v>
      </c>
      <c r="AJ220" s="1">
        <v>2563070000000</v>
      </c>
      <c r="AK220" s="1">
        <v>2529650000000</v>
      </c>
      <c r="AL220" s="1">
        <v>2495870000000</v>
      </c>
      <c r="AM220" s="1">
        <v>2461790000000</v>
      </c>
      <c r="AN220" s="1">
        <v>2423170000000</v>
      </c>
      <c r="AO220" s="1">
        <v>2384230000000</v>
      </c>
    </row>
    <row r="221" spans="1:41" x14ac:dyDescent="0.2">
      <c r="A221" s="4" t="str">
        <f t="shared" si="6"/>
        <v>other manufacturing 31T33</v>
      </c>
      <c r="B221" s="4" t="str">
        <f t="shared" si="7"/>
        <v>hydrogen</v>
      </c>
      <c r="C221" t="s">
        <v>471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</row>
    <row r="222" spans="1:41" x14ac:dyDescent="0.2">
      <c r="A222" s="4" t="str">
        <f t="shared" si="6"/>
        <v>energy pipelines and gas processing 352T353</v>
      </c>
      <c r="B222" s="4" t="str">
        <f t="shared" si="7"/>
        <v>electricity</v>
      </c>
      <c r="C222" t="s">
        <v>472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</row>
    <row r="223" spans="1:41" x14ac:dyDescent="0.2">
      <c r="A223" s="4" t="str">
        <f t="shared" si="6"/>
        <v>energy pipelines and gas processing 352T353</v>
      </c>
      <c r="B223" s="4" t="str">
        <f t="shared" si="7"/>
        <v>hard coal</v>
      </c>
      <c r="C223" t="s">
        <v>473</v>
      </c>
      <c r="D223" s="1">
        <v>986692000000000</v>
      </c>
      <c r="E223" s="1">
        <v>1068850000000000</v>
      </c>
      <c r="F223" s="1">
        <v>1141610000000000</v>
      </c>
      <c r="G223" s="1">
        <v>1237610000000000</v>
      </c>
      <c r="H223" s="1">
        <v>1322320000000000</v>
      </c>
      <c r="I223" s="1">
        <v>1403050000000000</v>
      </c>
      <c r="J223" s="1">
        <v>1486820000000000</v>
      </c>
      <c r="K223" s="1">
        <v>1563620000000000</v>
      </c>
      <c r="L223" s="1">
        <v>1612430000000000</v>
      </c>
      <c r="M223" s="1">
        <v>1670040000000000</v>
      </c>
      <c r="N223" s="1">
        <v>1710300000000000</v>
      </c>
      <c r="O223" s="1">
        <v>1734650000000000</v>
      </c>
      <c r="P223" s="1">
        <v>1749880000000000</v>
      </c>
      <c r="Q223" s="1">
        <v>1770170000000000</v>
      </c>
      <c r="R223" s="1">
        <v>1779010000000000</v>
      </c>
      <c r="S223" s="1">
        <v>1776980000000000</v>
      </c>
      <c r="T223" s="1">
        <v>1772470000000000</v>
      </c>
      <c r="U223" s="1">
        <v>1758200000000000</v>
      </c>
      <c r="V223" s="1">
        <v>1734290000000000</v>
      </c>
      <c r="W223" s="1">
        <v>1708190000000000</v>
      </c>
      <c r="X223" s="1">
        <v>1680030000000000</v>
      </c>
      <c r="Y223" s="1">
        <v>1644180000000000</v>
      </c>
      <c r="Z223" s="1">
        <v>1606870000000000</v>
      </c>
      <c r="AA223" s="1">
        <v>1567970000000000</v>
      </c>
      <c r="AB223" s="1">
        <v>1533310000000000</v>
      </c>
      <c r="AC223" s="1">
        <v>1491550000000000</v>
      </c>
      <c r="AD223" s="1">
        <v>1453240000000000</v>
      </c>
      <c r="AE223" s="1">
        <v>1413120000000000</v>
      </c>
      <c r="AF223" s="1">
        <v>1375570000000000</v>
      </c>
      <c r="AG223" s="1">
        <v>1342900000000000</v>
      </c>
      <c r="AH223" s="1">
        <v>1317550000000000</v>
      </c>
      <c r="AI223" s="1">
        <v>1294140000000000</v>
      </c>
      <c r="AJ223" s="1">
        <v>1271520000000000</v>
      </c>
      <c r="AK223" s="1">
        <v>1253480000000000</v>
      </c>
      <c r="AL223" s="1">
        <v>1238850000000000</v>
      </c>
      <c r="AM223" s="1">
        <v>1223160000000000</v>
      </c>
      <c r="AN223" s="1">
        <v>1215070000000000</v>
      </c>
      <c r="AO223" s="1">
        <v>1207080000000000</v>
      </c>
    </row>
    <row r="224" spans="1:41" x14ac:dyDescent="0.2">
      <c r="A224" s="4" t="str">
        <f t="shared" si="6"/>
        <v>energy pipelines and gas processing 352T353</v>
      </c>
      <c r="B224" s="4" t="str">
        <f t="shared" si="7"/>
        <v>natural gas</v>
      </c>
      <c r="C224" t="s">
        <v>474</v>
      </c>
      <c r="D224" s="1">
        <v>1043720000000000</v>
      </c>
      <c r="E224" s="1">
        <v>1135070000000000</v>
      </c>
      <c r="F224" s="1">
        <v>1209190000000000</v>
      </c>
      <c r="G224" s="1">
        <v>1305740000000000</v>
      </c>
      <c r="H224" s="1">
        <v>1391750000000000</v>
      </c>
      <c r="I224" s="1">
        <v>1482370000000000</v>
      </c>
      <c r="J224" s="1">
        <v>1566500000000000</v>
      </c>
      <c r="K224" s="1">
        <v>1651840000000000</v>
      </c>
      <c r="L224" s="1">
        <v>1709130000000000</v>
      </c>
      <c r="M224" s="1">
        <v>1766520000000000</v>
      </c>
      <c r="N224" s="1">
        <v>1806760000000000</v>
      </c>
      <c r="O224" s="1">
        <v>1830340000000000</v>
      </c>
      <c r="P224" s="1">
        <v>1853580000000000</v>
      </c>
      <c r="Q224" s="1">
        <v>1873780000000000</v>
      </c>
      <c r="R224" s="1">
        <v>1882860000000000</v>
      </c>
      <c r="S224" s="1">
        <v>1881330000000000</v>
      </c>
      <c r="T224" s="1">
        <v>1870680000000000</v>
      </c>
      <c r="U224" s="1">
        <v>1857170000000000</v>
      </c>
      <c r="V224" s="1">
        <v>1834160000000000</v>
      </c>
      <c r="W224" s="1">
        <v>1808710000000000</v>
      </c>
      <c r="X224" s="1">
        <v>1775260000000000</v>
      </c>
      <c r="Y224" s="1">
        <v>1740120000000000</v>
      </c>
      <c r="Z224" s="1">
        <v>1703240000000000</v>
      </c>
      <c r="AA224" s="1">
        <v>1659420000000000</v>
      </c>
      <c r="AB224" s="1">
        <v>1619650000000000</v>
      </c>
      <c r="AC224" s="1">
        <v>1577900000000000</v>
      </c>
      <c r="AD224" s="1">
        <v>1534540000000000</v>
      </c>
      <c r="AE224" s="1">
        <v>1493800000000000</v>
      </c>
      <c r="AF224" s="1">
        <v>1455120000000000</v>
      </c>
      <c r="AG224" s="1">
        <v>1421500000000000</v>
      </c>
      <c r="AH224" s="1">
        <v>1394580000000000</v>
      </c>
      <c r="AI224" s="1">
        <v>1369240000000000</v>
      </c>
      <c r="AJ224" s="1">
        <v>1344350000000000</v>
      </c>
      <c r="AK224" s="1">
        <v>1323550000000000</v>
      </c>
      <c r="AL224" s="1">
        <v>1308840000000000</v>
      </c>
      <c r="AM224" s="1">
        <v>1295500000000000</v>
      </c>
      <c r="AN224" s="1">
        <v>1285630000000000</v>
      </c>
      <c r="AO224" s="1">
        <v>1277960000000000</v>
      </c>
    </row>
    <row r="225" spans="1:41" x14ac:dyDescent="0.2">
      <c r="A225" s="4" t="str">
        <f t="shared" si="6"/>
        <v>energy pipelines and gas processing 352T353</v>
      </c>
      <c r="B225" s="4" t="str">
        <f t="shared" si="7"/>
        <v>biomass</v>
      </c>
      <c r="C225" t="s">
        <v>475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</row>
    <row r="226" spans="1:41" x14ac:dyDescent="0.2">
      <c r="A226" s="4" t="str">
        <f t="shared" si="6"/>
        <v>energy pipelines and gas processing 352T353</v>
      </c>
      <c r="B226" s="4" t="str">
        <f t="shared" si="7"/>
        <v>petroleum diesel</v>
      </c>
      <c r="C226" t="s">
        <v>476</v>
      </c>
      <c r="D226" s="1">
        <v>3433600000000</v>
      </c>
      <c r="E226" s="1">
        <v>3733480000000</v>
      </c>
      <c r="F226" s="1">
        <v>3977400000000</v>
      </c>
      <c r="G226" s="1">
        <v>4290160000000</v>
      </c>
      <c r="H226" s="1">
        <v>4591730000000</v>
      </c>
      <c r="I226" s="1">
        <v>4886740000000</v>
      </c>
      <c r="J226" s="1">
        <v>5161450000000</v>
      </c>
      <c r="K226" s="1">
        <v>5432030000000</v>
      </c>
      <c r="L226" s="1">
        <v>5611610000000</v>
      </c>
      <c r="M226" s="1">
        <v>5803690000000</v>
      </c>
      <c r="N226" s="1">
        <v>5959120000000</v>
      </c>
      <c r="O226" s="1">
        <v>6041980000000</v>
      </c>
      <c r="P226" s="1">
        <v>6094060000000</v>
      </c>
      <c r="Q226" s="1">
        <v>6189610000000</v>
      </c>
      <c r="R226" s="1">
        <v>6168540000000</v>
      </c>
      <c r="S226" s="1">
        <v>6186630000000</v>
      </c>
      <c r="T226" s="1">
        <v>6147130000000</v>
      </c>
      <c r="U226" s="1">
        <v>6098540000000</v>
      </c>
      <c r="V226" s="1">
        <v>6039070000000</v>
      </c>
      <c r="W226" s="1">
        <v>5927300000000</v>
      </c>
      <c r="X226" s="1">
        <v>5851610000000</v>
      </c>
      <c r="Y226" s="1">
        <v>5727720000000</v>
      </c>
      <c r="Z226" s="1">
        <v>5598740000000</v>
      </c>
      <c r="AA226" s="1">
        <v>5464200000000</v>
      </c>
      <c r="AB226" s="1">
        <v>5326250000000</v>
      </c>
      <c r="AC226" s="1">
        <v>5182410000000</v>
      </c>
      <c r="AD226" s="1">
        <v>5066950000000</v>
      </c>
      <c r="AE226" s="1">
        <v>4912020000000</v>
      </c>
      <c r="AF226" s="1">
        <v>4782480000000</v>
      </c>
      <c r="AG226" s="1">
        <v>4669860000000</v>
      </c>
      <c r="AH226" s="1">
        <v>4582500000000</v>
      </c>
      <c r="AI226" s="1">
        <v>4488530000000</v>
      </c>
      <c r="AJ226" s="1">
        <v>4411140000000</v>
      </c>
      <c r="AK226" s="1">
        <v>4349540000000</v>
      </c>
      <c r="AL226" s="1">
        <v>4299760000000</v>
      </c>
      <c r="AM226" s="1">
        <v>4257150000000</v>
      </c>
      <c r="AN226" s="1">
        <v>4219010000000</v>
      </c>
      <c r="AO226" s="1">
        <v>4201900000000</v>
      </c>
    </row>
    <row r="227" spans="1:41" x14ac:dyDescent="0.2">
      <c r="A227" s="4" t="str">
        <f t="shared" si="6"/>
        <v>energy pipelines and gas processing 352T353</v>
      </c>
      <c r="B227" s="4" t="str">
        <f t="shared" si="7"/>
        <v>heat</v>
      </c>
      <c r="C227" t="s">
        <v>477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</row>
    <row r="228" spans="1:41" x14ac:dyDescent="0.2">
      <c r="A228" s="4" t="str">
        <f t="shared" si="6"/>
        <v>energy pipelines and gas processing 352T353</v>
      </c>
      <c r="B228" s="4" t="str">
        <f t="shared" si="7"/>
        <v>crude oil</v>
      </c>
      <c r="C228" t="s">
        <v>478</v>
      </c>
      <c r="D228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</row>
    <row r="229" spans="1:41" x14ac:dyDescent="0.2">
      <c r="A229" s="4" t="str">
        <f t="shared" si="6"/>
        <v>energy pipelines and gas processing 352T353</v>
      </c>
      <c r="B229" s="4" t="str">
        <f t="shared" si="7"/>
        <v>heavy or residual fuel oil</v>
      </c>
      <c r="C229" t="s">
        <v>479</v>
      </c>
      <c r="D229" s="1">
        <v>7765740000000</v>
      </c>
      <c r="E229" s="1">
        <v>8449820000000</v>
      </c>
      <c r="F229" s="1">
        <v>9005050000000</v>
      </c>
      <c r="G229" s="1">
        <v>9708210000000</v>
      </c>
      <c r="H229" s="1">
        <v>10407300000000</v>
      </c>
      <c r="I229" s="1">
        <v>11074200000000</v>
      </c>
      <c r="J229" s="1">
        <v>11692400000000</v>
      </c>
      <c r="K229" s="1">
        <v>12257400000000</v>
      </c>
      <c r="L229" s="1">
        <v>12653800000000</v>
      </c>
      <c r="M229" s="1">
        <v>13136900000000</v>
      </c>
      <c r="N229" s="1">
        <v>13464500000000</v>
      </c>
      <c r="O229" s="1">
        <v>13666300000000</v>
      </c>
      <c r="P229" s="1">
        <v>13762600000000</v>
      </c>
      <c r="Q229" s="1">
        <v>13916100000000</v>
      </c>
      <c r="R229" s="1">
        <v>14037800000000</v>
      </c>
      <c r="S229" s="1">
        <v>13984300000000</v>
      </c>
      <c r="T229" s="1">
        <v>13913600000000</v>
      </c>
      <c r="U229" s="1">
        <v>13820900000000</v>
      </c>
      <c r="V229" s="1">
        <v>13637400000000</v>
      </c>
      <c r="W229" s="1">
        <v>13436500000000</v>
      </c>
      <c r="X229" s="1">
        <v>13218900000000</v>
      </c>
      <c r="Y229" s="1">
        <v>12928200000000</v>
      </c>
      <c r="Z229" s="1">
        <v>12682900000000</v>
      </c>
      <c r="AA229" s="1">
        <v>12367300000000</v>
      </c>
      <c r="AB229" s="1">
        <v>12044800000000</v>
      </c>
      <c r="AC229" s="1">
        <v>11759600000000</v>
      </c>
      <c r="AD229" s="1">
        <v>11412400000000</v>
      </c>
      <c r="AE229" s="1">
        <v>11100600000000</v>
      </c>
      <c r="AF229" s="1">
        <v>10818200000000</v>
      </c>
      <c r="AG229" s="1">
        <v>10573000000000</v>
      </c>
      <c r="AH229" s="1">
        <v>10361300000000</v>
      </c>
      <c r="AI229" s="1">
        <v>10174200000000</v>
      </c>
      <c r="AJ229" s="1">
        <v>10001400000000</v>
      </c>
      <c r="AK229" s="1">
        <v>9844060000000</v>
      </c>
      <c r="AL229" s="1">
        <v>9729330000000</v>
      </c>
      <c r="AM229" s="1">
        <v>9644450000000</v>
      </c>
      <c r="AN229" s="1">
        <v>9551260000000</v>
      </c>
      <c r="AO229" s="1">
        <v>9502230000000</v>
      </c>
    </row>
    <row r="230" spans="1:41" x14ac:dyDescent="0.2">
      <c r="A230" s="4" t="str">
        <f t="shared" si="6"/>
        <v>energy pipelines and gas processing 352T353</v>
      </c>
      <c r="B230" s="4" t="str">
        <f t="shared" si="7"/>
        <v>LPG propane or butane</v>
      </c>
      <c r="C230" t="s">
        <v>480</v>
      </c>
      <c r="D230" s="1">
        <v>248127000000000</v>
      </c>
      <c r="E230" s="1">
        <v>269230000000000</v>
      </c>
      <c r="F230" s="1">
        <v>287213000000000</v>
      </c>
      <c r="G230" s="1">
        <v>310045000000000</v>
      </c>
      <c r="H230" s="1">
        <v>331507000000000</v>
      </c>
      <c r="I230" s="1">
        <v>352885000000000</v>
      </c>
      <c r="J230" s="1">
        <v>372711000000000</v>
      </c>
      <c r="K230" s="1">
        <v>391721000000000</v>
      </c>
      <c r="L230" s="1">
        <v>404616000000000</v>
      </c>
      <c r="M230" s="1">
        <v>419247000000000</v>
      </c>
      <c r="N230" s="1">
        <v>429128000000000</v>
      </c>
      <c r="O230" s="1">
        <v>435031000000000</v>
      </c>
      <c r="P230" s="1">
        <v>440242000000000</v>
      </c>
      <c r="Q230" s="1">
        <v>444748000000000</v>
      </c>
      <c r="R230" s="1">
        <v>446798000000000</v>
      </c>
      <c r="S230" s="1">
        <v>446501000000000</v>
      </c>
      <c r="T230" s="1">
        <v>444884000000000</v>
      </c>
      <c r="U230" s="1">
        <v>441195000000000</v>
      </c>
      <c r="V230" s="1">
        <v>436079000000000</v>
      </c>
      <c r="W230" s="1">
        <v>429110000000000</v>
      </c>
      <c r="X230" s="1">
        <v>421648000000000</v>
      </c>
      <c r="Y230" s="1">
        <v>413171000000000</v>
      </c>
      <c r="Z230" s="1">
        <v>403730000000000</v>
      </c>
      <c r="AA230" s="1">
        <v>394434000000000</v>
      </c>
      <c r="AB230" s="1">
        <v>384340000000000</v>
      </c>
      <c r="AC230" s="1">
        <v>374325000000000</v>
      </c>
      <c r="AD230" s="1">
        <v>364410000000000</v>
      </c>
      <c r="AE230" s="1">
        <v>354523000000000</v>
      </c>
      <c r="AF230" s="1">
        <v>345038000000000</v>
      </c>
      <c r="AG230" s="1">
        <v>337615000000000</v>
      </c>
      <c r="AH230" s="1">
        <v>330745000000000</v>
      </c>
      <c r="AI230" s="1">
        <v>324586000000000</v>
      </c>
      <c r="AJ230" s="1">
        <v>319187000000000</v>
      </c>
      <c r="AK230" s="1">
        <v>314546000000000</v>
      </c>
      <c r="AL230" s="1">
        <v>310757000000000</v>
      </c>
      <c r="AM230" s="1">
        <v>307486000000000</v>
      </c>
      <c r="AN230" s="1">
        <v>305428000000000</v>
      </c>
      <c r="AO230" s="1">
        <v>302540000000000</v>
      </c>
    </row>
    <row r="231" spans="1:41" x14ac:dyDescent="0.2">
      <c r="A231" s="4" t="str">
        <f t="shared" si="6"/>
        <v>energy pipelines and gas processing 352T353</v>
      </c>
      <c r="B231" s="4" t="str">
        <f t="shared" si="7"/>
        <v>hydrogen</v>
      </c>
      <c r="C231" t="s">
        <v>481</v>
      </c>
      <c r="D23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</row>
    <row r="232" spans="1:41" x14ac:dyDescent="0.2">
      <c r="A232" s="4" t="str">
        <f t="shared" si="6"/>
        <v>water and waste 36T39</v>
      </c>
      <c r="B232" s="4" t="str">
        <f t="shared" si="7"/>
        <v>electricity</v>
      </c>
      <c r="C232" t="s">
        <v>482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</row>
    <row r="233" spans="1:41" x14ac:dyDescent="0.2">
      <c r="A233" s="4" t="str">
        <f t="shared" si="6"/>
        <v>water and waste 36T39</v>
      </c>
      <c r="B233" s="4" t="str">
        <f t="shared" si="7"/>
        <v>hard coal</v>
      </c>
      <c r="C233" t="s">
        <v>483</v>
      </c>
      <c r="D233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</row>
    <row r="234" spans="1:41" x14ac:dyDescent="0.2">
      <c r="A234" s="4" t="str">
        <f t="shared" si="6"/>
        <v>water and waste 36T39</v>
      </c>
      <c r="B234" s="4" t="str">
        <f t="shared" si="7"/>
        <v>natural gas</v>
      </c>
      <c r="C234" t="s">
        <v>484</v>
      </c>
      <c r="D234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</row>
    <row r="235" spans="1:41" x14ac:dyDescent="0.2">
      <c r="A235" s="4" t="str">
        <f t="shared" si="6"/>
        <v>water and waste 36T39</v>
      </c>
      <c r="B235" s="4" t="str">
        <f t="shared" si="7"/>
        <v>biomass</v>
      </c>
      <c r="C235" t="s">
        <v>485</v>
      </c>
      <c r="D235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</row>
    <row r="236" spans="1:41" x14ac:dyDescent="0.2">
      <c r="A236" s="4" t="str">
        <f t="shared" si="6"/>
        <v>water and waste 36T39</v>
      </c>
      <c r="B236" s="4" t="str">
        <f t="shared" si="7"/>
        <v>petroleum diesel</v>
      </c>
      <c r="C236" t="s">
        <v>486</v>
      </c>
      <c r="D236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</row>
    <row r="237" spans="1:41" x14ac:dyDescent="0.2">
      <c r="A237" s="4" t="str">
        <f t="shared" si="6"/>
        <v>water and waste 36T39</v>
      </c>
      <c r="B237" s="4" t="str">
        <f t="shared" si="7"/>
        <v>heat</v>
      </c>
      <c r="C237" t="s">
        <v>487</v>
      </c>
      <c r="D237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</row>
    <row r="238" spans="1:41" x14ac:dyDescent="0.2">
      <c r="A238" s="4" t="str">
        <f t="shared" si="6"/>
        <v>water and waste 36T39</v>
      </c>
      <c r="B238" s="4" t="str">
        <f t="shared" si="7"/>
        <v>crude oil</v>
      </c>
      <c r="C238" t="s">
        <v>488</v>
      </c>
      <c r="D238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</row>
    <row r="239" spans="1:41" x14ac:dyDescent="0.2">
      <c r="A239" s="4" t="str">
        <f t="shared" si="6"/>
        <v>water and waste 36T39</v>
      </c>
      <c r="B239" s="4" t="str">
        <f t="shared" si="7"/>
        <v>heavy or residual fuel oil</v>
      </c>
      <c r="C239" t="s">
        <v>489</v>
      </c>
      <c r="D239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</row>
    <row r="240" spans="1:41" x14ac:dyDescent="0.2">
      <c r="A240" s="4" t="str">
        <f t="shared" si="6"/>
        <v>water and waste 36T39</v>
      </c>
      <c r="B240" s="4" t="str">
        <f t="shared" si="7"/>
        <v>LPG propane or butane</v>
      </c>
      <c r="C240" t="s">
        <v>490</v>
      </c>
      <c r="D240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</row>
    <row r="241" spans="1:41" x14ac:dyDescent="0.2">
      <c r="A241" s="4" t="str">
        <f t="shared" si="6"/>
        <v>water and waste 36T39</v>
      </c>
      <c r="B241" s="4" t="str">
        <f t="shared" si="7"/>
        <v>hydrogen</v>
      </c>
      <c r="C241" t="s">
        <v>491</v>
      </c>
      <c r="D24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</row>
    <row r="242" spans="1:41" x14ac:dyDescent="0.2">
      <c r="A242" s="4" t="str">
        <f t="shared" si="6"/>
        <v>construction 41T43</v>
      </c>
      <c r="B242" s="4" t="str">
        <f t="shared" si="7"/>
        <v>electricity</v>
      </c>
      <c r="C242" t="s">
        <v>492</v>
      </c>
      <c r="D242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</row>
    <row r="243" spans="1:41" x14ac:dyDescent="0.2">
      <c r="A243" s="4" t="str">
        <f t="shared" si="6"/>
        <v>construction 41T43</v>
      </c>
      <c r="B243" s="4" t="str">
        <f t="shared" si="7"/>
        <v>hard coal</v>
      </c>
      <c r="C243" t="s">
        <v>493</v>
      </c>
      <c r="D243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</row>
    <row r="244" spans="1:41" x14ac:dyDescent="0.2">
      <c r="A244" s="4" t="str">
        <f t="shared" si="6"/>
        <v>construction 41T43</v>
      </c>
      <c r="B244" s="4" t="str">
        <f t="shared" si="7"/>
        <v>natural gas</v>
      </c>
      <c r="C244" t="s">
        <v>494</v>
      </c>
      <c r="D244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</row>
    <row r="245" spans="1:41" x14ac:dyDescent="0.2">
      <c r="A245" s="4" t="str">
        <f t="shared" si="6"/>
        <v>construction 41T43</v>
      </c>
      <c r="B245" s="4" t="str">
        <f t="shared" si="7"/>
        <v>biomass</v>
      </c>
      <c r="C245" t="s">
        <v>495</v>
      </c>
      <c r="D245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</row>
    <row r="246" spans="1:41" x14ac:dyDescent="0.2">
      <c r="A246" s="4" t="str">
        <f t="shared" si="6"/>
        <v>construction 41T43</v>
      </c>
      <c r="B246" s="4" t="str">
        <f t="shared" si="7"/>
        <v>petroleum diesel</v>
      </c>
      <c r="C246" t="s">
        <v>496</v>
      </c>
      <c r="D246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</row>
    <row r="247" spans="1:41" x14ac:dyDescent="0.2">
      <c r="A247" s="4" t="str">
        <f t="shared" si="6"/>
        <v>construction 41T43</v>
      </c>
      <c r="B247" s="4" t="str">
        <f t="shared" si="7"/>
        <v>heat</v>
      </c>
      <c r="C247" t="s">
        <v>497</v>
      </c>
      <c r="D247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</row>
    <row r="248" spans="1:41" x14ac:dyDescent="0.2">
      <c r="A248" s="4" t="str">
        <f t="shared" si="6"/>
        <v>construction 41T43</v>
      </c>
      <c r="B248" s="4" t="str">
        <f t="shared" si="7"/>
        <v>crude oil</v>
      </c>
      <c r="C248" t="s">
        <v>498</v>
      </c>
      <c r="D248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</row>
    <row r="249" spans="1:41" x14ac:dyDescent="0.2">
      <c r="A249" s="4" t="str">
        <f t="shared" si="6"/>
        <v>construction 41T43</v>
      </c>
      <c r="B249" s="4" t="str">
        <f t="shared" si="7"/>
        <v>heavy or residual fuel oil</v>
      </c>
      <c r="C249" t="s">
        <v>499</v>
      </c>
      <c r="D249" s="1">
        <v>856709000000000</v>
      </c>
      <c r="E249" s="1">
        <v>903167000000000</v>
      </c>
      <c r="F249" s="1">
        <v>937433000000000</v>
      </c>
      <c r="G249" s="1">
        <v>987747000000000</v>
      </c>
      <c r="H249" s="1">
        <v>1035290000000000</v>
      </c>
      <c r="I249" s="1">
        <v>1073470000000000</v>
      </c>
      <c r="J249" s="1">
        <v>1111700000000000</v>
      </c>
      <c r="K249" s="1">
        <v>1149960000000000</v>
      </c>
      <c r="L249" s="1">
        <v>1178380000000000</v>
      </c>
      <c r="M249" s="1">
        <v>1206810000000000</v>
      </c>
      <c r="N249" s="1">
        <v>1225830000000000</v>
      </c>
      <c r="O249" s="1">
        <v>1254270000000000</v>
      </c>
      <c r="P249" s="1">
        <v>1273300000000000</v>
      </c>
      <c r="Q249" s="1">
        <v>1292330000000000</v>
      </c>
      <c r="R249" s="1">
        <v>1311370000000000</v>
      </c>
      <c r="S249" s="1">
        <v>1330400000000000</v>
      </c>
      <c r="T249" s="1">
        <v>1340010000000000</v>
      </c>
      <c r="U249" s="1">
        <v>1349610000000000</v>
      </c>
      <c r="V249" s="1">
        <v>1359220000000000</v>
      </c>
      <c r="W249" s="1">
        <v>1368830000000000</v>
      </c>
      <c r="X249" s="1">
        <v>1378450000000000</v>
      </c>
      <c r="Y249" s="1">
        <v>1388070000000000</v>
      </c>
      <c r="Z249" s="1">
        <v>1397700000000000</v>
      </c>
      <c r="AA249" s="1">
        <v>1397880000000000</v>
      </c>
      <c r="AB249" s="1">
        <v>1407510000000000</v>
      </c>
      <c r="AC249" s="1">
        <v>1417140000000000</v>
      </c>
      <c r="AD249" s="1">
        <v>1426780000000000</v>
      </c>
      <c r="AE249" s="1">
        <v>1436420000000000</v>
      </c>
      <c r="AF249" s="1">
        <v>1446060000000000</v>
      </c>
      <c r="AG249" s="1">
        <v>1455710000000000</v>
      </c>
      <c r="AH249" s="1">
        <v>1465360000000000</v>
      </c>
      <c r="AI249" s="1">
        <v>1484470000000000</v>
      </c>
      <c r="AJ249" s="1">
        <v>1503590000000000</v>
      </c>
      <c r="AK249" s="1">
        <v>1532170000000000</v>
      </c>
      <c r="AL249" s="1">
        <v>1551300000000000</v>
      </c>
      <c r="AM249" s="1">
        <v>1579900000000000</v>
      </c>
      <c r="AN249" s="1">
        <v>1617970000000000</v>
      </c>
      <c r="AO249" s="1">
        <v>1656050000000000</v>
      </c>
    </row>
    <row r="250" spans="1:41" x14ac:dyDescent="0.2">
      <c r="A250" s="4" t="str">
        <f t="shared" si="6"/>
        <v>construction 41T43</v>
      </c>
      <c r="B250" s="4" t="str">
        <f t="shared" si="7"/>
        <v>LPG propane or butane</v>
      </c>
      <c r="C250" t="s">
        <v>500</v>
      </c>
      <c r="D250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</row>
    <row r="251" spans="1:41" x14ac:dyDescent="0.2">
      <c r="A251" s="4" t="str">
        <f>MID(C251, FIND("[", C251) + 1, FIND(",", C251) - FIND("[", C251) - 1)</f>
        <v>construction 41T43</v>
      </c>
      <c r="B251" s="4" t="str">
        <f>MID(C251, FIND(",", C251) + 1, FIND(" if", C251) - FIND(",", C251) - 1)</f>
        <v>hydrogen</v>
      </c>
      <c r="C251" t="s">
        <v>501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</row>
    <row r="252" spans="1:41" x14ac:dyDescent="0.2">
      <c r="A252" s="4"/>
    </row>
    <row r="253" spans="1:41" x14ac:dyDescent="0.2">
      <c r="A253" s="4" t="s">
        <v>542</v>
      </c>
      <c r="B253" t="s">
        <v>553</v>
      </c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</row>
    <row r="254" spans="1:41" x14ac:dyDescent="0.2">
      <c r="A254" s="4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</row>
    <row r="255" spans="1:41" x14ac:dyDescent="0.2">
      <c r="A255" s="4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</row>
    <row r="256" spans="1:41" x14ac:dyDescent="0.2">
      <c r="A256" s="5" t="s">
        <v>250</v>
      </c>
      <c r="B256" t="s">
        <v>502</v>
      </c>
      <c r="C256" t="s">
        <v>0</v>
      </c>
      <c r="D256">
        <v>2023</v>
      </c>
      <c r="E256">
        <v>2024</v>
      </c>
      <c r="F256">
        <v>2025</v>
      </c>
      <c r="G256">
        <v>2026</v>
      </c>
      <c r="H256">
        <v>2027</v>
      </c>
      <c r="I256">
        <v>2028</v>
      </c>
      <c r="J256">
        <v>2029</v>
      </c>
      <c r="K256">
        <v>2030</v>
      </c>
      <c r="L256">
        <v>2031</v>
      </c>
      <c r="M256">
        <v>2032</v>
      </c>
      <c r="N256">
        <v>2033</v>
      </c>
      <c r="O256">
        <v>2034</v>
      </c>
      <c r="P256">
        <v>2035</v>
      </c>
      <c r="Q256">
        <v>2036</v>
      </c>
      <c r="R256">
        <v>2037</v>
      </c>
      <c r="S256">
        <v>2038</v>
      </c>
      <c r="T256">
        <v>2039</v>
      </c>
      <c r="U256">
        <v>2040</v>
      </c>
      <c r="V256">
        <v>2041</v>
      </c>
      <c r="W256">
        <v>2042</v>
      </c>
      <c r="X256">
        <v>2043</v>
      </c>
      <c r="Y256">
        <v>2044</v>
      </c>
      <c r="Z256">
        <v>2045</v>
      </c>
      <c r="AA256">
        <v>2046</v>
      </c>
      <c r="AB256">
        <v>2047</v>
      </c>
      <c r="AC256">
        <v>2048</v>
      </c>
      <c r="AD256">
        <v>2049</v>
      </c>
      <c r="AE256">
        <v>2050</v>
      </c>
      <c r="AF256">
        <v>2051</v>
      </c>
      <c r="AG256">
        <v>2052</v>
      </c>
      <c r="AH256">
        <v>2053</v>
      </c>
      <c r="AI256">
        <v>2054</v>
      </c>
      <c r="AJ256">
        <v>2055</v>
      </c>
      <c r="AK256">
        <v>2056</v>
      </c>
      <c r="AL256">
        <v>2057</v>
      </c>
      <c r="AM256">
        <v>2058</v>
      </c>
      <c r="AN256">
        <v>2059</v>
      </c>
      <c r="AO256">
        <v>2060</v>
      </c>
    </row>
    <row r="257" spans="1:41" x14ac:dyDescent="0.2">
      <c r="A257" s="12" t="str">
        <f>MID(C257, FIND(",", C257) + 1, FIND("]", C257) - FIND(",",C257) - 1)</f>
        <v>agriculture and forestry 01T03</v>
      </c>
      <c r="B257" s="12" t="str">
        <f>MID(C257, FIND("[", C257) + 1, FIND(" if", C257) - FIND("[", C257) - 1)</f>
        <v>electricity</v>
      </c>
      <c r="C257" s="9" t="s">
        <v>566</v>
      </c>
      <c r="D257" s="1">
        <v>637633000000000</v>
      </c>
      <c r="E257" s="1">
        <v>682372000000000</v>
      </c>
      <c r="F257" s="1">
        <v>710164000000000</v>
      </c>
      <c r="G257" s="1">
        <v>769488000000000</v>
      </c>
      <c r="H257" s="1">
        <v>811754000000000</v>
      </c>
      <c r="I257" s="1">
        <v>852844000000000</v>
      </c>
      <c r="J257" s="1">
        <v>892410000000000</v>
      </c>
      <c r="K257" s="1">
        <v>949754000000000</v>
      </c>
      <c r="L257" s="1">
        <v>969377000000000</v>
      </c>
      <c r="M257" s="1">
        <v>1005680000000000</v>
      </c>
      <c r="N257" s="1">
        <v>1041390000000000</v>
      </c>
      <c r="O257" s="1">
        <v>1075130000000000</v>
      </c>
      <c r="P257" s="1">
        <v>1098450000000000</v>
      </c>
      <c r="Q257" s="1">
        <v>1136940000000000</v>
      </c>
      <c r="R257" s="1">
        <v>1165840000000000</v>
      </c>
      <c r="S257" s="1">
        <v>1192690000000000</v>
      </c>
      <c r="T257" s="1">
        <v>1218090000000000</v>
      </c>
      <c r="U257" s="1">
        <v>1242330000000000</v>
      </c>
      <c r="V257" s="1">
        <v>1265030000000000</v>
      </c>
      <c r="W257" s="1">
        <v>1285420000000000</v>
      </c>
      <c r="X257" s="1">
        <v>1307900000000000</v>
      </c>
      <c r="Y257" s="1">
        <v>1327520000000000</v>
      </c>
      <c r="Z257" s="1">
        <v>1347180000000000</v>
      </c>
      <c r="AA257" s="1">
        <v>1366670000000000</v>
      </c>
      <c r="AB257" s="1">
        <v>1388570000000000</v>
      </c>
      <c r="AC257" s="1">
        <v>1408490000000000</v>
      </c>
      <c r="AD257" s="1">
        <v>1429460000000000</v>
      </c>
      <c r="AE257" s="1">
        <v>1451710000000000</v>
      </c>
      <c r="AF257" s="1">
        <v>1476550000000000</v>
      </c>
      <c r="AG257" s="1">
        <v>1508160000000000</v>
      </c>
      <c r="AH257" s="1">
        <v>1526630000000000</v>
      </c>
      <c r="AI257" s="1">
        <v>1558100000000000</v>
      </c>
      <c r="AJ257" s="1">
        <v>1590730000000000</v>
      </c>
      <c r="AK257" s="1">
        <v>1634040000000000</v>
      </c>
      <c r="AL257" s="1">
        <v>1671380000000000</v>
      </c>
      <c r="AM257" s="1">
        <v>1719970000000000</v>
      </c>
      <c r="AN257" s="1">
        <v>1770190000000000</v>
      </c>
      <c r="AO257" s="1">
        <v>1832170000000000</v>
      </c>
    </row>
    <row r="258" spans="1:41" x14ac:dyDescent="0.2">
      <c r="A258" s="4" t="str">
        <f t="shared" ref="A258:A321" si="8">MID(C258, FIND(",", C258) + 1, FIND("]", C258) - FIND(",",C258) - 1)</f>
        <v>coal mining 05</v>
      </c>
      <c r="B258" s="4" t="str">
        <f t="shared" ref="B258:B321" si="9">MID(C258, FIND("[", C258) + 1, FIND(" if", C258) - FIND("[", C258) - 1)</f>
        <v>electricity</v>
      </c>
      <c r="C258" t="s">
        <v>1</v>
      </c>
      <c r="D258" s="1">
        <v>332779000000000</v>
      </c>
      <c r="E258" s="1">
        <v>339943000000000</v>
      </c>
      <c r="F258" s="1">
        <v>339963000000000</v>
      </c>
      <c r="G258" s="1">
        <v>336768000000000</v>
      </c>
      <c r="H258" s="1">
        <v>335283000000000</v>
      </c>
      <c r="I258" s="1">
        <v>333982000000000</v>
      </c>
      <c r="J258" s="1">
        <v>331845000000000</v>
      </c>
      <c r="K258" s="1">
        <v>329025000000000</v>
      </c>
      <c r="L258" s="1">
        <v>319110000000000</v>
      </c>
      <c r="M258" s="1">
        <v>310373000000000</v>
      </c>
      <c r="N258" s="1">
        <v>300613000000000</v>
      </c>
      <c r="O258" s="1">
        <v>288553000000000</v>
      </c>
      <c r="P258" s="1">
        <v>278314000000000</v>
      </c>
      <c r="Q258" s="1">
        <v>268136000000000</v>
      </c>
      <c r="R258" s="1">
        <v>257301000000000</v>
      </c>
      <c r="S258" s="1">
        <v>247658000000000</v>
      </c>
      <c r="T258" s="1">
        <v>237671000000000</v>
      </c>
      <c r="U258" s="1">
        <v>226859000000000</v>
      </c>
      <c r="V258" s="1">
        <v>216115000000000</v>
      </c>
      <c r="W258" s="1">
        <v>204459000000000</v>
      </c>
      <c r="X258" s="1">
        <v>193884000000000</v>
      </c>
      <c r="Y258" s="1">
        <v>183172000000000</v>
      </c>
      <c r="Z258" s="1">
        <v>171426000000000</v>
      </c>
      <c r="AA258" s="1">
        <v>158604000000000</v>
      </c>
      <c r="AB258" s="1">
        <v>146414000000000</v>
      </c>
      <c r="AC258" s="1">
        <v>133279000000000</v>
      </c>
      <c r="AD258" s="1">
        <v>120059000000000</v>
      </c>
      <c r="AE258" s="1">
        <v>107618000000000</v>
      </c>
      <c r="AF258" s="1">
        <v>97139600000000</v>
      </c>
      <c r="AG258" s="1">
        <v>86368500000000</v>
      </c>
      <c r="AH258" s="1">
        <v>75877500000000</v>
      </c>
      <c r="AI258" s="1">
        <v>65685000000000</v>
      </c>
      <c r="AJ258" s="1">
        <v>55847400000000</v>
      </c>
      <c r="AK258" s="1">
        <v>47552600000000</v>
      </c>
      <c r="AL258" s="1">
        <v>39549000000000</v>
      </c>
      <c r="AM258" s="1">
        <v>31937300000000</v>
      </c>
      <c r="AN258" s="1">
        <v>24913600000000</v>
      </c>
      <c r="AO258" s="1">
        <v>18477600000000</v>
      </c>
    </row>
    <row r="259" spans="1:41" x14ac:dyDescent="0.2">
      <c r="A259" s="4" t="str">
        <f t="shared" si="8"/>
        <v>oil and gas extraction 06</v>
      </c>
      <c r="B259" s="4" t="str">
        <f t="shared" si="9"/>
        <v>electricity</v>
      </c>
      <c r="C259" t="s">
        <v>2</v>
      </c>
      <c r="D259" s="1">
        <v>204703000000000</v>
      </c>
      <c r="E259" s="1">
        <v>218769000000000</v>
      </c>
      <c r="F259" s="1">
        <v>233141000000000</v>
      </c>
      <c r="G259" s="1">
        <v>245535000000000</v>
      </c>
      <c r="H259" s="1">
        <v>257134000000000</v>
      </c>
      <c r="I259" s="1">
        <v>268905000000000</v>
      </c>
      <c r="J259" s="1">
        <v>280841000000000</v>
      </c>
      <c r="K259" s="1">
        <v>293826000000000</v>
      </c>
      <c r="L259" s="1">
        <v>303803000000000</v>
      </c>
      <c r="M259" s="1">
        <v>314744000000000</v>
      </c>
      <c r="N259" s="1">
        <v>324790000000000</v>
      </c>
      <c r="O259" s="1">
        <v>335832000000000</v>
      </c>
      <c r="P259" s="1">
        <v>346023000000000</v>
      </c>
      <c r="Q259" s="1">
        <v>357238000000000</v>
      </c>
      <c r="R259" s="1">
        <v>368472000000000</v>
      </c>
      <c r="S259" s="1">
        <v>378955000000000</v>
      </c>
      <c r="T259" s="1">
        <v>390146000000000</v>
      </c>
      <c r="U259" s="1">
        <v>400572000000000</v>
      </c>
      <c r="V259" s="1">
        <v>409310000000000</v>
      </c>
      <c r="W259" s="1">
        <v>417843000000000</v>
      </c>
      <c r="X259" s="1">
        <v>426357000000000</v>
      </c>
      <c r="Y259" s="1">
        <v>433931000000000</v>
      </c>
      <c r="Z259" s="1">
        <v>442493000000000</v>
      </c>
      <c r="AA259" s="1">
        <v>450893000000000</v>
      </c>
      <c r="AB259" s="1">
        <v>459162000000000</v>
      </c>
      <c r="AC259" s="1">
        <v>467413000000000</v>
      </c>
      <c r="AD259" s="1">
        <v>475740000000000</v>
      </c>
      <c r="AE259" s="1">
        <v>482972000000000</v>
      </c>
      <c r="AF259" s="1">
        <v>490966000000000</v>
      </c>
      <c r="AG259" s="1">
        <v>499067000000000</v>
      </c>
      <c r="AH259" s="1">
        <v>507157000000000</v>
      </c>
      <c r="AI259" s="1">
        <v>515408000000000</v>
      </c>
      <c r="AJ259" s="1">
        <v>523313000000000</v>
      </c>
      <c r="AK259" s="1">
        <v>528209000000000</v>
      </c>
      <c r="AL259" s="1">
        <v>532723000000000</v>
      </c>
      <c r="AM259" s="1">
        <v>537239000000000</v>
      </c>
      <c r="AN259" s="1">
        <v>541653000000000</v>
      </c>
      <c r="AO259" s="1">
        <v>546207000000000</v>
      </c>
    </row>
    <row r="260" spans="1:41" x14ac:dyDescent="0.2">
      <c r="A260" s="4" t="str">
        <f t="shared" si="8"/>
        <v>other mining and quarrying 07T08</v>
      </c>
      <c r="B260" s="4" t="str">
        <f t="shared" si="9"/>
        <v>electricity</v>
      </c>
      <c r="C260" t="s">
        <v>3</v>
      </c>
      <c r="D260" s="1">
        <v>342701000000000</v>
      </c>
      <c r="E260" s="1">
        <v>346316000000000</v>
      </c>
      <c r="F260" s="1">
        <v>350854000000000</v>
      </c>
      <c r="G260" s="1">
        <v>353347000000000</v>
      </c>
      <c r="H260" s="1">
        <v>355890000000000</v>
      </c>
      <c r="I260" s="1">
        <v>358349000000000</v>
      </c>
      <c r="J260" s="1">
        <v>360822000000000</v>
      </c>
      <c r="K260" s="1">
        <v>363194000000000</v>
      </c>
      <c r="L260" s="1">
        <v>361476000000000</v>
      </c>
      <c r="M260" s="1">
        <v>359593000000000</v>
      </c>
      <c r="N260" s="1">
        <v>358751000000000</v>
      </c>
      <c r="O260" s="1">
        <v>356736000000000</v>
      </c>
      <c r="P260" s="1">
        <v>354739000000000</v>
      </c>
      <c r="Q260" s="1">
        <v>349348000000000</v>
      </c>
      <c r="R260" s="1">
        <v>343817000000000</v>
      </c>
      <c r="S260" s="1">
        <v>337162000000000</v>
      </c>
      <c r="T260" s="1">
        <v>331376000000000</v>
      </c>
      <c r="U260" s="1">
        <v>325467000000000</v>
      </c>
      <c r="V260" s="1">
        <v>320671000000000</v>
      </c>
      <c r="W260" s="1">
        <v>316556000000000</v>
      </c>
      <c r="X260" s="1">
        <v>311580000000000</v>
      </c>
      <c r="Y260" s="1">
        <v>307476000000000</v>
      </c>
      <c r="Z260" s="1">
        <v>302080000000000</v>
      </c>
      <c r="AA260" s="1">
        <v>298111000000000</v>
      </c>
      <c r="AB260" s="1">
        <v>294807000000000</v>
      </c>
      <c r="AC260" s="1">
        <v>290451000000000</v>
      </c>
      <c r="AD260" s="1">
        <v>286017000000000</v>
      </c>
      <c r="AE260" s="1">
        <v>282487000000000</v>
      </c>
      <c r="AF260" s="1">
        <v>279179000000000</v>
      </c>
      <c r="AG260" s="1">
        <v>275860000000000</v>
      </c>
      <c r="AH260" s="1">
        <v>273441000000000</v>
      </c>
      <c r="AI260" s="1">
        <v>269976000000000</v>
      </c>
      <c r="AJ260" s="1">
        <v>267294000000000</v>
      </c>
      <c r="AK260" s="1">
        <v>266088000000000</v>
      </c>
      <c r="AL260" s="1">
        <v>264863000000000</v>
      </c>
      <c r="AM260" s="1">
        <v>264555000000000</v>
      </c>
      <c r="AN260" s="1">
        <v>263243000000000</v>
      </c>
      <c r="AO260" s="1">
        <v>261914000000000</v>
      </c>
    </row>
    <row r="261" spans="1:41" x14ac:dyDescent="0.2">
      <c r="A261" s="4" t="str">
        <f t="shared" si="8"/>
        <v>food beverage and tobacco 10T12</v>
      </c>
      <c r="B261" s="4" t="str">
        <f t="shared" si="9"/>
        <v>electricity</v>
      </c>
      <c r="C261" t="s">
        <v>4</v>
      </c>
      <c r="D261" s="1">
        <v>543777000000000</v>
      </c>
      <c r="E261" s="1">
        <v>553568000000000</v>
      </c>
      <c r="F261" s="1">
        <v>562368000000000</v>
      </c>
      <c r="G261" s="1">
        <v>579666000000000</v>
      </c>
      <c r="H261" s="1">
        <v>596161000000000</v>
      </c>
      <c r="I261" s="1">
        <v>612990000000000</v>
      </c>
      <c r="J261" s="1">
        <v>630025000000000</v>
      </c>
      <c r="K261" s="1">
        <v>647307000000000</v>
      </c>
      <c r="L261" s="1">
        <v>659275000000000</v>
      </c>
      <c r="M261" s="1">
        <v>672381000000000</v>
      </c>
      <c r="N261" s="1">
        <v>682228000000000</v>
      </c>
      <c r="O261" s="1">
        <v>689761000000000</v>
      </c>
      <c r="P261" s="1">
        <v>693576000000000</v>
      </c>
      <c r="Q261" s="1">
        <v>698394000000000</v>
      </c>
      <c r="R261" s="1">
        <v>700519000000000</v>
      </c>
      <c r="S261" s="1">
        <v>700152000000000</v>
      </c>
      <c r="T261" s="1">
        <v>698232000000000</v>
      </c>
      <c r="U261" s="1">
        <v>695689000000000</v>
      </c>
      <c r="V261" s="1">
        <v>693006000000000</v>
      </c>
      <c r="W261" s="1">
        <v>688490000000000</v>
      </c>
      <c r="X261" s="1">
        <v>683994000000000</v>
      </c>
      <c r="Y261" s="1">
        <v>679999000000000</v>
      </c>
      <c r="Z261" s="1">
        <v>675894000000000</v>
      </c>
      <c r="AA261" s="1">
        <v>671729000000000</v>
      </c>
      <c r="AB261" s="1">
        <v>668478000000000</v>
      </c>
      <c r="AC261" s="1">
        <v>666463000000000</v>
      </c>
      <c r="AD261" s="1">
        <v>665692000000000</v>
      </c>
      <c r="AE261" s="1">
        <v>665298000000000</v>
      </c>
      <c r="AF261" s="1">
        <v>668233000000000</v>
      </c>
      <c r="AG261" s="1">
        <v>671616000000000</v>
      </c>
      <c r="AH261" s="1">
        <v>678051000000000</v>
      </c>
      <c r="AI261" s="1">
        <v>687371000000000</v>
      </c>
      <c r="AJ261" s="1">
        <v>699359000000000</v>
      </c>
      <c r="AK261" s="1">
        <v>714963000000000</v>
      </c>
      <c r="AL261" s="1">
        <v>733037000000000</v>
      </c>
      <c r="AM261" s="1">
        <v>757289000000000</v>
      </c>
      <c r="AN261" s="1">
        <v>784320000000000</v>
      </c>
      <c r="AO261" s="1">
        <v>817490000000000</v>
      </c>
    </row>
    <row r="262" spans="1:41" x14ac:dyDescent="0.2">
      <c r="A262" s="4" t="str">
        <f t="shared" si="8"/>
        <v>textiles apparel and leather 13T15</v>
      </c>
      <c r="B262" s="4" t="str">
        <f t="shared" si="9"/>
        <v>electricity</v>
      </c>
      <c r="C262" t="s">
        <v>5</v>
      </c>
      <c r="D262" s="1">
        <v>747812000000000</v>
      </c>
      <c r="E262" s="1">
        <v>749127000000000</v>
      </c>
      <c r="F262" s="1">
        <v>745795000000000</v>
      </c>
      <c r="G262" s="1">
        <v>747694000000000</v>
      </c>
      <c r="H262" s="1">
        <v>744703000000000</v>
      </c>
      <c r="I262" s="1">
        <v>740669000000000</v>
      </c>
      <c r="J262" s="1">
        <v>736603000000000</v>
      </c>
      <c r="K262" s="1">
        <v>734465000000000</v>
      </c>
      <c r="L262" s="1">
        <v>728451000000000</v>
      </c>
      <c r="M262" s="1">
        <v>724412000000000</v>
      </c>
      <c r="N262" s="1">
        <v>721358000000000</v>
      </c>
      <c r="O262" s="1">
        <v>717234000000000</v>
      </c>
      <c r="P262" s="1">
        <v>711958000000000</v>
      </c>
      <c r="Q262" s="1">
        <v>708764000000000</v>
      </c>
      <c r="R262" s="1">
        <v>704428000000000</v>
      </c>
      <c r="S262" s="1">
        <v>698892000000000</v>
      </c>
      <c r="T262" s="1">
        <v>692390000000000</v>
      </c>
      <c r="U262" s="1">
        <v>686686000000000</v>
      </c>
      <c r="V262" s="1">
        <v>679108000000000</v>
      </c>
      <c r="W262" s="1">
        <v>671152000000000</v>
      </c>
      <c r="X262" s="1">
        <v>662409000000000</v>
      </c>
      <c r="Y262" s="1">
        <v>653445000000000</v>
      </c>
      <c r="Z262" s="1">
        <v>644393000000000</v>
      </c>
      <c r="AA262" s="1">
        <v>633337000000000</v>
      </c>
      <c r="AB262" s="1">
        <v>623128000000000</v>
      </c>
      <c r="AC262" s="1">
        <v>612034000000000</v>
      </c>
      <c r="AD262" s="1">
        <v>599758000000000</v>
      </c>
      <c r="AE262" s="1">
        <v>587489000000000</v>
      </c>
      <c r="AF262" s="1">
        <v>574103000000000</v>
      </c>
      <c r="AG262" s="1">
        <v>561482000000000</v>
      </c>
      <c r="AH262" s="1">
        <v>547402000000000</v>
      </c>
      <c r="AI262" s="1">
        <v>533912000000000</v>
      </c>
      <c r="AJ262" s="1">
        <v>519548000000000</v>
      </c>
      <c r="AK262" s="1">
        <v>504662000000000</v>
      </c>
      <c r="AL262" s="1">
        <v>489194000000000</v>
      </c>
      <c r="AM262" s="1">
        <v>473659000000000</v>
      </c>
      <c r="AN262" s="1">
        <v>457840000000000</v>
      </c>
      <c r="AO262" s="1">
        <v>441149000000000</v>
      </c>
    </row>
    <row r="263" spans="1:41" x14ac:dyDescent="0.2">
      <c r="A263" s="4" t="str">
        <f t="shared" si="8"/>
        <v>wood products 16</v>
      </c>
      <c r="B263" s="4" t="str">
        <f t="shared" si="9"/>
        <v>electricity</v>
      </c>
      <c r="C263" t="s">
        <v>6</v>
      </c>
      <c r="D263" s="1">
        <v>149497000000000</v>
      </c>
      <c r="E263" s="1">
        <v>147983000000000</v>
      </c>
      <c r="F263" s="1">
        <v>147449000000000</v>
      </c>
      <c r="G263" s="1">
        <v>148931000000000</v>
      </c>
      <c r="H263" s="1">
        <v>149414000000000</v>
      </c>
      <c r="I263" s="1">
        <v>150891000000000</v>
      </c>
      <c r="J263" s="1">
        <v>151361000000000</v>
      </c>
      <c r="K263" s="1">
        <v>152840000000000</v>
      </c>
      <c r="L263" s="1">
        <v>152288000000000</v>
      </c>
      <c r="M263" s="1">
        <v>152743000000000</v>
      </c>
      <c r="N263" s="1">
        <v>152169000000000</v>
      </c>
      <c r="O263" s="1">
        <v>150569000000000</v>
      </c>
      <c r="P263" s="1">
        <v>148938000000000</v>
      </c>
      <c r="Q263" s="1">
        <v>147296000000000</v>
      </c>
      <c r="R263" s="1">
        <v>144606000000000</v>
      </c>
      <c r="S263" s="1">
        <v>141880000000000</v>
      </c>
      <c r="T263" s="1">
        <v>139142000000000</v>
      </c>
      <c r="U263" s="1">
        <v>136352000000000</v>
      </c>
      <c r="V263" s="1">
        <v>133553000000000</v>
      </c>
      <c r="W263" s="1">
        <v>130730000000000</v>
      </c>
      <c r="X263" s="1">
        <v>127887000000000</v>
      </c>
      <c r="Y263" s="1">
        <v>125008000000000</v>
      </c>
      <c r="Z263" s="1">
        <v>122146000000000</v>
      </c>
      <c r="AA263" s="1">
        <v>119268000000000</v>
      </c>
      <c r="AB263" s="1">
        <v>117391000000000</v>
      </c>
      <c r="AC263" s="1">
        <v>114512000000000</v>
      </c>
      <c r="AD263" s="1">
        <v>112638000000000</v>
      </c>
      <c r="AE263" s="1">
        <v>110803000000000</v>
      </c>
      <c r="AF263" s="1">
        <v>109933000000000</v>
      </c>
      <c r="AG263" s="1">
        <v>108641000000000</v>
      </c>
      <c r="AH263" s="1">
        <v>107923000000000</v>
      </c>
      <c r="AI263" s="1">
        <v>107659000000000</v>
      </c>
      <c r="AJ263" s="1">
        <v>107828000000000</v>
      </c>
      <c r="AK263" s="1">
        <v>108433000000000</v>
      </c>
      <c r="AL263" s="1">
        <v>109477000000000</v>
      </c>
      <c r="AM263" s="1">
        <v>110927000000000</v>
      </c>
      <c r="AN263" s="1">
        <v>113361000000000</v>
      </c>
      <c r="AO263" s="1">
        <v>115946000000000</v>
      </c>
    </row>
    <row r="264" spans="1:41" x14ac:dyDescent="0.2">
      <c r="A264" s="4" t="str">
        <f t="shared" si="8"/>
        <v>pulp paper and printing 17T18</v>
      </c>
      <c r="B264" s="4" t="str">
        <f t="shared" si="9"/>
        <v>electricity</v>
      </c>
      <c r="C264" t="s">
        <v>7</v>
      </c>
      <c r="D264" s="1">
        <v>396356000000000</v>
      </c>
      <c r="E264" s="1">
        <v>404526000000000</v>
      </c>
      <c r="F264" s="1">
        <v>413891000000000</v>
      </c>
      <c r="G264" s="1">
        <v>424313000000000</v>
      </c>
      <c r="H264" s="1">
        <v>434894000000000</v>
      </c>
      <c r="I264" s="1">
        <v>445453000000000</v>
      </c>
      <c r="J264" s="1">
        <v>456104000000000</v>
      </c>
      <c r="K264" s="1">
        <v>466728000000000</v>
      </c>
      <c r="L264" s="1">
        <v>475450000000000</v>
      </c>
      <c r="M264" s="1">
        <v>484122000000000</v>
      </c>
      <c r="N264" s="1">
        <v>491897000000000</v>
      </c>
      <c r="O264" s="1">
        <v>499550000000000</v>
      </c>
      <c r="P264" s="1">
        <v>507300000000000</v>
      </c>
      <c r="Q264" s="1">
        <v>510471000000000</v>
      </c>
      <c r="R264" s="1">
        <v>512632000000000</v>
      </c>
      <c r="S264" s="1">
        <v>515640000000000</v>
      </c>
      <c r="T264" s="1">
        <v>517624000000000</v>
      </c>
      <c r="U264" s="1">
        <v>519516000000000</v>
      </c>
      <c r="V264" s="1">
        <v>517928000000000</v>
      </c>
      <c r="W264" s="1">
        <v>516081000000000</v>
      </c>
      <c r="X264" s="1">
        <v>513215000000000</v>
      </c>
      <c r="Y264" s="1">
        <v>510957000000000</v>
      </c>
      <c r="Z264" s="1">
        <v>508931000000000</v>
      </c>
      <c r="AA264" s="1">
        <v>501856000000000</v>
      </c>
      <c r="AB264" s="1">
        <v>494683000000000</v>
      </c>
      <c r="AC264" s="1">
        <v>488415000000000</v>
      </c>
      <c r="AD264" s="1">
        <v>480898000000000</v>
      </c>
      <c r="AE264" s="1">
        <v>474329000000000</v>
      </c>
      <c r="AF264" s="1">
        <v>466759000000000</v>
      </c>
      <c r="AG264" s="1">
        <v>459925000000000</v>
      </c>
      <c r="AH264" s="1">
        <v>453608000000000</v>
      </c>
      <c r="AI264" s="1">
        <v>446792000000000</v>
      </c>
      <c r="AJ264" s="1">
        <v>440684000000000</v>
      </c>
      <c r="AK264" s="1">
        <v>434512000000000</v>
      </c>
      <c r="AL264" s="1">
        <v>428225000000000</v>
      </c>
      <c r="AM264" s="1">
        <v>422922000000000</v>
      </c>
      <c r="AN264" s="1">
        <v>417293000000000</v>
      </c>
      <c r="AO264" s="1">
        <v>411798000000000</v>
      </c>
    </row>
    <row r="265" spans="1:41" x14ac:dyDescent="0.2">
      <c r="A265" s="4" t="str">
        <f t="shared" si="8"/>
        <v>refined petroleum and coke 19</v>
      </c>
      <c r="B265" s="4" t="str">
        <f t="shared" si="9"/>
        <v>electricity</v>
      </c>
      <c r="C265" t="s">
        <v>8</v>
      </c>
      <c r="D265" s="1">
        <v>563936000000000</v>
      </c>
      <c r="E265" s="1">
        <v>577207000000000</v>
      </c>
      <c r="F265" s="1">
        <v>581157000000000</v>
      </c>
      <c r="G265" s="1">
        <v>586067000000000</v>
      </c>
      <c r="H265" s="1">
        <v>594660000000000</v>
      </c>
      <c r="I265" s="1">
        <v>602306000000000</v>
      </c>
      <c r="J265" s="1">
        <v>608615000000000</v>
      </c>
      <c r="K265" s="1">
        <v>612939000000000</v>
      </c>
      <c r="L265" s="1">
        <v>612969000000000</v>
      </c>
      <c r="M265" s="1">
        <v>611973000000000</v>
      </c>
      <c r="N265" s="1">
        <v>610968000000000</v>
      </c>
      <c r="O265" s="1">
        <v>606847000000000</v>
      </c>
      <c r="P265" s="1">
        <v>603991000000000</v>
      </c>
      <c r="Q265" s="1">
        <v>595665000000000</v>
      </c>
      <c r="R265" s="1">
        <v>586185000000000</v>
      </c>
      <c r="S265" s="1">
        <v>576502000000000</v>
      </c>
      <c r="T265" s="1">
        <v>566200000000000</v>
      </c>
      <c r="U265" s="1">
        <v>555361000000000</v>
      </c>
      <c r="V265" s="1">
        <v>548733000000000</v>
      </c>
      <c r="W265" s="1">
        <v>540614000000000</v>
      </c>
      <c r="X265" s="1">
        <v>532784000000000</v>
      </c>
      <c r="Y265" s="1">
        <v>524122000000000</v>
      </c>
      <c r="Z265" s="1">
        <v>515860000000000</v>
      </c>
      <c r="AA265" s="1">
        <v>506800000000000</v>
      </c>
      <c r="AB265" s="1">
        <v>497535000000000</v>
      </c>
      <c r="AC265" s="1">
        <v>488339000000000</v>
      </c>
      <c r="AD265" s="1">
        <v>478922000000000</v>
      </c>
      <c r="AE265" s="1">
        <v>469393000000000</v>
      </c>
      <c r="AF265" s="1">
        <v>464898000000000</v>
      </c>
      <c r="AG265" s="1">
        <v>460176000000000</v>
      </c>
      <c r="AH265" s="1">
        <v>455262000000000</v>
      </c>
      <c r="AI265" s="1">
        <v>450018000000000</v>
      </c>
      <c r="AJ265" s="1">
        <v>444901000000000</v>
      </c>
      <c r="AK265" s="1">
        <v>443864000000000</v>
      </c>
      <c r="AL265" s="1">
        <v>442386000000000</v>
      </c>
      <c r="AM265" s="1">
        <v>441192000000000</v>
      </c>
      <c r="AN265" s="1">
        <v>439317000000000</v>
      </c>
      <c r="AO265" s="1">
        <v>437080000000000</v>
      </c>
    </row>
    <row r="266" spans="1:41" x14ac:dyDescent="0.2">
      <c r="A266" s="4" t="str">
        <f t="shared" si="8"/>
        <v>chemicals 20</v>
      </c>
      <c r="B266" s="4" t="str">
        <f t="shared" si="9"/>
        <v>electricity</v>
      </c>
      <c r="C266" t="s">
        <v>9</v>
      </c>
      <c r="D266" s="1">
        <v>2621790000000000</v>
      </c>
      <c r="E266" s="1">
        <v>2791300000000000</v>
      </c>
      <c r="F266" s="1">
        <v>2993220000000000</v>
      </c>
      <c r="G266" s="1">
        <v>3115800000000000</v>
      </c>
      <c r="H266" s="1">
        <v>3237360000000000</v>
      </c>
      <c r="I266" s="1">
        <v>3382280000000000</v>
      </c>
      <c r="J266" s="1">
        <v>3524950000000000</v>
      </c>
      <c r="K266" s="1">
        <v>3660120000000000</v>
      </c>
      <c r="L266" s="1">
        <v>3762480000000000</v>
      </c>
      <c r="M266" s="1">
        <v>3865510000000000</v>
      </c>
      <c r="N266" s="1">
        <v>3963780000000000</v>
      </c>
      <c r="O266" s="1">
        <v>4069490000000000</v>
      </c>
      <c r="P266" s="1">
        <v>4174730000000000</v>
      </c>
      <c r="Q266" s="1">
        <v>4256630000000000</v>
      </c>
      <c r="R266" s="1">
        <v>4332580000000000</v>
      </c>
      <c r="S266" s="1">
        <v>4410360000000000</v>
      </c>
      <c r="T266" s="1">
        <v>4487360000000000</v>
      </c>
      <c r="U266" s="1">
        <v>4564020000000000</v>
      </c>
      <c r="V266" s="1">
        <v>4636430000000000</v>
      </c>
      <c r="W266" s="1">
        <v>4708680000000000</v>
      </c>
      <c r="X266" s="1">
        <v>4770000000000000</v>
      </c>
      <c r="Y266" s="1">
        <v>4836820000000000</v>
      </c>
      <c r="Z266" s="1">
        <v>4907540000000000</v>
      </c>
      <c r="AA266" s="1">
        <v>4964970000000000</v>
      </c>
      <c r="AB266" s="1">
        <v>5028260000000000</v>
      </c>
      <c r="AC266" s="1">
        <v>5084670000000000</v>
      </c>
      <c r="AD266" s="1">
        <v>5146890000000000</v>
      </c>
      <c r="AE266" s="1">
        <v>5202230000000000</v>
      </c>
      <c r="AF266" s="1">
        <v>5250830000000000</v>
      </c>
      <c r="AG266" s="1">
        <v>5300050000000000</v>
      </c>
      <c r="AH266" s="1">
        <v>5346120000000000</v>
      </c>
      <c r="AI266" s="1">
        <v>5397640000000000</v>
      </c>
      <c r="AJ266" s="1">
        <v>5445940000000000</v>
      </c>
      <c r="AK266" s="1">
        <v>5501630000000000</v>
      </c>
      <c r="AL266" s="1">
        <v>5556000000000000</v>
      </c>
      <c r="AM266" s="1">
        <v>5614310000000000</v>
      </c>
      <c r="AN266" s="1">
        <v>5668950000000000</v>
      </c>
      <c r="AO266" s="1">
        <v>5721690000000000</v>
      </c>
    </row>
    <row r="267" spans="1:41" x14ac:dyDescent="0.2">
      <c r="A267" s="4" t="str">
        <f t="shared" si="8"/>
        <v>rubber and plastic products 22</v>
      </c>
      <c r="B267" s="4" t="str">
        <f t="shared" si="9"/>
        <v>electricity</v>
      </c>
      <c r="C267" t="s">
        <v>10</v>
      </c>
      <c r="D267" s="1">
        <v>566651000000000</v>
      </c>
      <c r="E267" s="1">
        <v>581146000000000</v>
      </c>
      <c r="F267" s="1">
        <v>590851000000000</v>
      </c>
      <c r="G267" s="1">
        <v>604294000000000</v>
      </c>
      <c r="H267" s="1">
        <v>611883000000000</v>
      </c>
      <c r="I267" s="1">
        <v>618423000000000</v>
      </c>
      <c r="J267" s="1">
        <v>622973000000000</v>
      </c>
      <c r="K267" s="1">
        <v>629567000000000</v>
      </c>
      <c r="L267" s="1">
        <v>632169000000000</v>
      </c>
      <c r="M267" s="1">
        <v>635837000000000</v>
      </c>
      <c r="N267" s="1">
        <v>639560000000000</v>
      </c>
      <c r="O267" s="1">
        <v>643215000000000</v>
      </c>
      <c r="P267" s="1">
        <v>644826000000000</v>
      </c>
      <c r="Q267" s="1">
        <v>646463000000000</v>
      </c>
      <c r="R267" s="1">
        <v>648027000000000</v>
      </c>
      <c r="S267" s="1">
        <v>647533000000000</v>
      </c>
      <c r="T267" s="1">
        <v>646002000000000</v>
      </c>
      <c r="U267" s="1">
        <v>644358000000000</v>
      </c>
      <c r="V267" s="1">
        <v>641649000000000</v>
      </c>
      <c r="W267" s="1">
        <v>637864000000000</v>
      </c>
      <c r="X267" s="1">
        <v>633007000000000</v>
      </c>
      <c r="Y267" s="1">
        <v>628099000000000</v>
      </c>
      <c r="Z267" s="1">
        <v>622083000000000</v>
      </c>
      <c r="AA267" s="1">
        <v>614959000000000</v>
      </c>
      <c r="AB267" s="1">
        <v>607783000000000</v>
      </c>
      <c r="AC267" s="1">
        <v>599522000000000</v>
      </c>
      <c r="AD267" s="1">
        <v>590210000000000</v>
      </c>
      <c r="AE267" s="1">
        <v>580857000000000</v>
      </c>
      <c r="AF267" s="1">
        <v>571323000000000</v>
      </c>
      <c r="AG267" s="1">
        <v>560773000000000</v>
      </c>
      <c r="AH267" s="1">
        <v>550171000000000</v>
      </c>
      <c r="AI267" s="1">
        <v>539491000000000</v>
      </c>
      <c r="AJ267" s="1">
        <v>527776000000000</v>
      </c>
      <c r="AK267" s="1">
        <v>515962000000000</v>
      </c>
      <c r="AL267" s="1">
        <v>504085000000000</v>
      </c>
      <c r="AM267" s="1">
        <v>492099000000000</v>
      </c>
      <c r="AN267" s="1">
        <v>478973000000000</v>
      </c>
      <c r="AO267" s="1">
        <v>465808000000000</v>
      </c>
    </row>
    <row r="268" spans="1:41" x14ac:dyDescent="0.2">
      <c r="A268" s="4" t="str">
        <f t="shared" si="8"/>
        <v>glass and glass products 231</v>
      </c>
      <c r="B268" s="4" t="str">
        <f t="shared" si="9"/>
        <v>electricity</v>
      </c>
      <c r="C268" t="s">
        <v>11</v>
      </c>
      <c r="D268" s="1">
        <v>198262000000000</v>
      </c>
      <c r="E268" s="1">
        <v>209507000000000</v>
      </c>
      <c r="F268" s="1">
        <v>220793000000000</v>
      </c>
      <c r="G268" s="1">
        <v>233104000000000</v>
      </c>
      <c r="H268" s="1">
        <v>245426000000000</v>
      </c>
      <c r="I268" s="1">
        <v>256758000000000</v>
      </c>
      <c r="J268" s="1">
        <v>268094000000000</v>
      </c>
      <c r="K268" s="1">
        <v>281438000000000</v>
      </c>
      <c r="L268" s="1">
        <v>291828000000000</v>
      </c>
      <c r="M268" s="1">
        <v>303246000000000</v>
      </c>
      <c r="N268" s="1">
        <v>314661000000000</v>
      </c>
      <c r="O268" s="1">
        <v>326073000000000</v>
      </c>
      <c r="P268" s="1">
        <v>336493000000000</v>
      </c>
      <c r="Q268" s="1">
        <v>346951000000000</v>
      </c>
      <c r="R268" s="1">
        <v>356400000000000</v>
      </c>
      <c r="S268" s="1">
        <v>364865000000000</v>
      </c>
      <c r="T268" s="1">
        <v>373295000000000</v>
      </c>
      <c r="U268" s="1">
        <v>381726000000000</v>
      </c>
      <c r="V268" s="1">
        <v>388051000000000</v>
      </c>
      <c r="W268" s="1">
        <v>394539000000000</v>
      </c>
      <c r="X268" s="1">
        <v>400857000000000</v>
      </c>
      <c r="Y268" s="1">
        <v>405270000000000</v>
      </c>
      <c r="Z268" s="1">
        <v>409639000000000</v>
      </c>
      <c r="AA268" s="1">
        <v>413803000000000</v>
      </c>
      <c r="AB268" s="1">
        <v>417221000000000</v>
      </c>
      <c r="AC268" s="1">
        <v>419437000000000</v>
      </c>
      <c r="AD268" s="1">
        <v>421910000000000</v>
      </c>
      <c r="AE268" s="1">
        <v>423183000000000</v>
      </c>
      <c r="AF268" s="1">
        <v>424435000000000</v>
      </c>
      <c r="AG268" s="1">
        <v>425685000000000</v>
      </c>
      <c r="AH268" s="1">
        <v>425714000000000</v>
      </c>
      <c r="AI268" s="1">
        <v>425995000000000</v>
      </c>
      <c r="AJ268" s="1">
        <v>426302000000000</v>
      </c>
      <c r="AK268" s="1">
        <v>426269000000000</v>
      </c>
      <c r="AL268" s="1">
        <v>425578000000000</v>
      </c>
      <c r="AM268" s="1">
        <v>424588000000000</v>
      </c>
      <c r="AN268" s="1">
        <v>422999000000000</v>
      </c>
      <c r="AO268" s="1">
        <v>421940000000000</v>
      </c>
    </row>
    <row r="269" spans="1:41" x14ac:dyDescent="0.2">
      <c r="A269" s="4" t="str">
        <f t="shared" si="8"/>
        <v>cement and other nonmetallic minerals 239</v>
      </c>
      <c r="B269" s="4" t="str">
        <f t="shared" si="9"/>
        <v>electricity</v>
      </c>
      <c r="C269" t="s">
        <v>12</v>
      </c>
      <c r="D269" s="1">
        <v>1344990000000000</v>
      </c>
      <c r="E269" s="1">
        <v>1274960000000000</v>
      </c>
      <c r="F269" s="1">
        <v>1242120000000000</v>
      </c>
      <c r="G269" s="1">
        <v>1243740000000000</v>
      </c>
      <c r="H269" s="1">
        <v>1235590000000000</v>
      </c>
      <c r="I269" s="1">
        <v>1237650000000000</v>
      </c>
      <c r="J269" s="1">
        <v>1242810000000000</v>
      </c>
      <c r="K269" s="1">
        <v>1256870000000000</v>
      </c>
      <c r="L269" s="1">
        <v>1252520000000000</v>
      </c>
      <c r="M269" s="1">
        <v>1247460000000000</v>
      </c>
      <c r="N269" s="1">
        <v>1242540000000000</v>
      </c>
      <c r="O269" s="1">
        <v>1237340000000000</v>
      </c>
      <c r="P269" s="1">
        <v>1239540000000000</v>
      </c>
      <c r="Q269" s="1">
        <v>1224090000000000</v>
      </c>
      <c r="R269" s="1">
        <v>1194950000000000</v>
      </c>
      <c r="S269" s="1">
        <v>1159090000000000</v>
      </c>
      <c r="T269" s="1">
        <v>1129940000000000</v>
      </c>
      <c r="U269" s="1">
        <v>1093380000000000</v>
      </c>
      <c r="V269" s="1">
        <v>1063720000000000</v>
      </c>
      <c r="W269" s="1">
        <v>1026320000000000</v>
      </c>
      <c r="X269" s="1">
        <v>993140000000000</v>
      </c>
      <c r="Y269" s="1">
        <v>958477000000000</v>
      </c>
      <c r="Z269" s="1">
        <v>924667000000000</v>
      </c>
      <c r="AA269" s="1">
        <v>895872000000000</v>
      </c>
      <c r="AB269" s="1">
        <v>867624000000000</v>
      </c>
      <c r="AC269" s="1">
        <v>839763000000000</v>
      </c>
      <c r="AD269" s="1">
        <v>811911000000000</v>
      </c>
      <c r="AE269" s="1">
        <v>783685000000000</v>
      </c>
      <c r="AF269" s="1">
        <v>755828000000000</v>
      </c>
      <c r="AG269" s="1">
        <v>727260000000000</v>
      </c>
      <c r="AH269" s="1">
        <v>699589000000000</v>
      </c>
      <c r="AI269" s="1">
        <v>671707000000000</v>
      </c>
      <c r="AJ269" s="1">
        <v>644475000000000</v>
      </c>
      <c r="AK269" s="1">
        <v>621427000000000</v>
      </c>
      <c r="AL269" s="1">
        <v>599693000000000</v>
      </c>
      <c r="AM269" s="1">
        <v>578030000000000</v>
      </c>
      <c r="AN269" s="1">
        <v>556396000000000</v>
      </c>
      <c r="AO269" s="1">
        <v>534557000000000</v>
      </c>
    </row>
    <row r="270" spans="1:41" x14ac:dyDescent="0.2">
      <c r="A270" s="4" t="str">
        <f t="shared" si="8"/>
        <v>iron and steel 241</v>
      </c>
      <c r="B270" s="4" t="str">
        <f t="shared" si="9"/>
        <v>electricity</v>
      </c>
      <c r="C270" t="s">
        <v>13</v>
      </c>
      <c r="D270" s="1">
        <v>2454980000000000</v>
      </c>
      <c r="E270" s="1">
        <v>2263210000000000</v>
      </c>
      <c r="F270" s="1">
        <v>2364070000000000</v>
      </c>
      <c r="G270" s="1">
        <v>2540390000000000</v>
      </c>
      <c r="H270" s="1">
        <v>2687640000000000</v>
      </c>
      <c r="I270" s="1">
        <v>2754150000000000</v>
      </c>
      <c r="J270" s="1">
        <v>2798280000000000</v>
      </c>
      <c r="K270" s="1">
        <v>2860540000000000</v>
      </c>
      <c r="L270" s="1">
        <v>2912710000000000</v>
      </c>
      <c r="M270" s="1">
        <v>2958260000000000</v>
      </c>
      <c r="N270" s="1">
        <v>2991240000000000</v>
      </c>
      <c r="O270" s="1">
        <v>3030720000000000</v>
      </c>
      <c r="P270" s="1">
        <v>3055980000000000</v>
      </c>
      <c r="Q270" s="1">
        <v>3042120000000000</v>
      </c>
      <c r="R270" s="1">
        <v>3021810000000000</v>
      </c>
      <c r="S270" s="1">
        <v>3011030000000000</v>
      </c>
      <c r="T270" s="1">
        <v>2982010000000000</v>
      </c>
      <c r="U270" s="1">
        <v>2935020000000000</v>
      </c>
      <c r="V270" s="1">
        <v>2896780000000000</v>
      </c>
      <c r="W270" s="1">
        <v>2854600000000000</v>
      </c>
      <c r="X270" s="1">
        <v>2802720000000000</v>
      </c>
      <c r="Y270" s="1">
        <v>2754820000000000</v>
      </c>
      <c r="Z270" s="1">
        <v>2703890000000000</v>
      </c>
      <c r="AA270" s="1">
        <v>2649550000000000</v>
      </c>
      <c r="AB270" s="1">
        <v>2592680000000000</v>
      </c>
      <c r="AC270" s="1">
        <v>2531920000000000</v>
      </c>
      <c r="AD270" s="1">
        <v>2470440000000000</v>
      </c>
      <c r="AE270" s="1">
        <v>2407290000000000</v>
      </c>
      <c r="AF270" s="1">
        <v>2366200000000000</v>
      </c>
      <c r="AG270" s="1">
        <v>2330920000000000</v>
      </c>
      <c r="AH270" s="1">
        <v>2292480000000000</v>
      </c>
      <c r="AI270" s="1">
        <v>2247990000000000</v>
      </c>
      <c r="AJ270" s="1">
        <v>2207050000000000</v>
      </c>
      <c r="AK270" s="1">
        <v>2186700000000000</v>
      </c>
      <c r="AL270" s="1">
        <v>2167140000000000</v>
      </c>
      <c r="AM270" s="1">
        <v>2148960000000000</v>
      </c>
      <c r="AN270" s="1">
        <v>2127260000000000</v>
      </c>
      <c r="AO270" s="1">
        <v>2103510000000000</v>
      </c>
    </row>
    <row r="271" spans="1:41" x14ac:dyDescent="0.2">
      <c r="A271" s="4" t="str">
        <f t="shared" si="8"/>
        <v>other metals 242</v>
      </c>
      <c r="B271" s="4" t="str">
        <f t="shared" si="9"/>
        <v>electricity</v>
      </c>
      <c r="C271" t="s">
        <v>14</v>
      </c>
      <c r="D271" s="1">
        <v>2733960000000000</v>
      </c>
      <c r="E271" s="1">
        <v>2792300000000000</v>
      </c>
      <c r="F271" s="1">
        <v>2865610000000000</v>
      </c>
      <c r="G271" s="1">
        <v>2893460000000000</v>
      </c>
      <c r="H271" s="1">
        <v>2934850000000000</v>
      </c>
      <c r="I271" s="1">
        <v>2966950000000000</v>
      </c>
      <c r="J271" s="1">
        <v>2998900000000000</v>
      </c>
      <c r="K271" s="1">
        <v>3031240000000000</v>
      </c>
      <c r="L271" s="1">
        <v>3024330000000000</v>
      </c>
      <c r="M271" s="1">
        <v>3008250000000000</v>
      </c>
      <c r="N271" s="1">
        <v>3003420000000000</v>
      </c>
      <c r="O271" s="1">
        <v>2988720000000000</v>
      </c>
      <c r="P271" s="1">
        <v>2982550000000000</v>
      </c>
      <c r="Q271" s="1">
        <v>2926540000000000</v>
      </c>
      <c r="R271" s="1">
        <v>2879490000000000</v>
      </c>
      <c r="S271" s="1">
        <v>2824050000000000</v>
      </c>
      <c r="T271" s="1">
        <v>2777000000000000</v>
      </c>
      <c r="U271" s="1">
        <v>2720170000000000</v>
      </c>
      <c r="V271" s="1">
        <v>2692660000000000</v>
      </c>
      <c r="W271" s="1">
        <v>2655120000000000</v>
      </c>
      <c r="X271" s="1">
        <v>2616120000000000</v>
      </c>
      <c r="Y271" s="1">
        <v>2587200000000000</v>
      </c>
      <c r="Z271" s="1">
        <v>2548450000000000</v>
      </c>
      <c r="AA271" s="1">
        <v>2529450000000000</v>
      </c>
      <c r="AB271" s="1">
        <v>2501260000000000</v>
      </c>
      <c r="AC271" s="1">
        <v>2481540000000000</v>
      </c>
      <c r="AD271" s="1">
        <v>2462210000000000</v>
      </c>
      <c r="AE271" s="1">
        <v>2434140000000000</v>
      </c>
      <c r="AF271" s="1">
        <v>2415240000000000</v>
      </c>
      <c r="AG271" s="1">
        <v>2387400000000000</v>
      </c>
      <c r="AH271" s="1">
        <v>2368970000000000</v>
      </c>
      <c r="AI271" s="1">
        <v>2350830000000000</v>
      </c>
      <c r="AJ271" s="1">
        <v>2323990000000000</v>
      </c>
      <c r="AK271" s="1">
        <v>2317250000000000</v>
      </c>
      <c r="AL271" s="1">
        <v>2311450000000000</v>
      </c>
      <c r="AM271" s="1">
        <v>2303670000000000</v>
      </c>
      <c r="AN271" s="1">
        <v>2287880000000000</v>
      </c>
      <c r="AO271" s="1">
        <v>2281870000000000</v>
      </c>
    </row>
    <row r="272" spans="1:41" x14ac:dyDescent="0.2">
      <c r="A272" s="4" t="str">
        <f t="shared" si="8"/>
        <v>metal products except machinery and vehicles 25</v>
      </c>
      <c r="B272" s="4" t="str">
        <f t="shared" si="9"/>
        <v>electricity</v>
      </c>
      <c r="C272" t="s">
        <v>15</v>
      </c>
      <c r="D272" s="1">
        <v>588302000000000</v>
      </c>
      <c r="E272" s="1">
        <v>614889000000000</v>
      </c>
      <c r="F272" s="1">
        <v>638671000000000</v>
      </c>
      <c r="G272" s="1">
        <v>666787000000000</v>
      </c>
      <c r="H272" s="1">
        <v>693128000000000</v>
      </c>
      <c r="I272" s="1">
        <v>717706000000000</v>
      </c>
      <c r="J272" s="1">
        <v>742461000000000</v>
      </c>
      <c r="K272" s="1">
        <v>769599000000000</v>
      </c>
      <c r="L272" s="1">
        <v>790777000000000</v>
      </c>
      <c r="M272" s="1">
        <v>815285000000000</v>
      </c>
      <c r="N272" s="1">
        <v>838049000000000</v>
      </c>
      <c r="O272" s="1">
        <v>859916000000000</v>
      </c>
      <c r="P272" s="1">
        <v>878727000000000</v>
      </c>
      <c r="Q272" s="1">
        <v>899746000000000</v>
      </c>
      <c r="R272" s="1">
        <v>916723000000000</v>
      </c>
      <c r="S272" s="1">
        <v>933535000000000</v>
      </c>
      <c r="T272" s="1">
        <v>947443000000000</v>
      </c>
      <c r="U272" s="1">
        <v>960075000000000</v>
      </c>
      <c r="V272" s="1">
        <v>971736000000000</v>
      </c>
      <c r="W272" s="1">
        <v>980871000000000</v>
      </c>
      <c r="X272" s="1">
        <v>987998000000000</v>
      </c>
      <c r="Y272" s="1">
        <v>994102000000000</v>
      </c>
      <c r="Z272" s="1">
        <v>998771000000000</v>
      </c>
      <c r="AA272" s="1">
        <v>1001130000000000</v>
      </c>
      <c r="AB272" s="1">
        <v>1002460000000000</v>
      </c>
      <c r="AC272" s="1">
        <v>1002240000000000</v>
      </c>
      <c r="AD272" s="1">
        <v>1000900000000000</v>
      </c>
      <c r="AE272" s="1">
        <v>998228000000000</v>
      </c>
      <c r="AF272" s="1">
        <v>994685000000000</v>
      </c>
      <c r="AG272" s="1">
        <v>990473000000000</v>
      </c>
      <c r="AH272" s="1">
        <v>984804000000000</v>
      </c>
      <c r="AI272" s="1">
        <v>978696000000000</v>
      </c>
      <c r="AJ272" s="1">
        <v>971801000000000</v>
      </c>
      <c r="AK272" s="1">
        <v>963474000000000</v>
      </c>
      <c r="AL272" s="1">
        <v>954265000000000</v>
      </c>
      <c r="AM272" s="1">
        <v>945567000000000</v>
      </c>
      <c r="AN272" s="1">
        <v>934690000000000</v>
      </c>
      <c r="AO272" s="1">
        <v>923287000000000</v>
      </c>
    </row>
    <row r="273" spans="1:41" x14ac:dyDescent="0.2">
      <c r="A273" s="4" t="str">
        <f t="shared" si="8"/>
        <v>computers and electronics 26</v>
      </c>
      <c r="B273" s="4" t="str">
        <f t="shared" si="9"/>
        <v>electricity</v>
      </c>
      <c r="C273" t="s">
        <v>16</v>
      </c>
      <c r="D273" s="1">
        <v>767789000000000</v>
      </c>
      <c r="E273" s="1">
        <v>826672000000000</v>
      </c>
      <c r="F273" s="1">
        <v>881891000000000</v>
      </c>
      <c r="G273" s="1">
        <v>945364000000000</v>
      </c>
      <c r="H273" s="1">
        <v>1005200000000000</v>
      </c>
      <c r="I273" s="1">
        <v>1064240000000000</v>
      </c>
      <c r="J273" s="1">
        <v>1127440000000000</v>
      </c>
      <c r="K273" s="1">
        <v>1200930000000000</v>
      </c>
      <c r="L273" s="1">
        <v>1264820000000000</v>
      </c>
      <c r="M273" s="1">
        <v>1329250000000000</v>
      </c>
      <c r="N273" s="1">
        <v>1414000000000000</v>
      </c>
      <c r="O273" s="1">
        <v>1489140000000000</v>
      </c>
      <c r="P273" s="1">
        <v>1564490000000000</v>
      </c>
      <c r="Q273" s="1">
        <v>1650340000000000</v>
      </c>
      <c r="R273" s="1">
        <v>1726470000000000</v>
      </c>
      <c r="S273" s="1">
        <v>1812800000000000</v>
      </c>
      <c r="T273" s="1">
        <v>1899430000000000</v>
      </c>
      <c r="U273" s="1">
        <v>1976330000000000</v>
      </c>
      <c r="V273" s="1">
        <v>2053380000000000</v>
      </c>
      <c r="W273" s="1">
        <v>2140420000000000</v>
      </c>
      <c r="X273" s="1">
        <v>2207840000000000</v>
      </c>
      <c r="Y273" s="1">
        <v>2285270000000000</v>
      </c>
      <c r="Z273" s="1">
        <v>2352740000000000</v>
      </c>
      <c r="AA273" s="1">
        <v>2419960000000000</v>
      </c>
      <c r="AB273" s="1">
        <v>2477260000000000</v>
      </c>
      <c r="AC273" s="1">
        <v>2524610000000000</v>
      </c>
      <c r="AD273" s="1">
        <v>2571650000000000</v>
      </c>
      <c r="AE273" s="1">
        <v>2608380000000000</v>
      </c>
      <c r="AF273" s="1">
        <v>2634510000000000</v>
      </c>
      <c r="AG273" s="1">
        <v>2650300000000000</v>
      </c>
      <c r="AH273" s="1">
        <v>2656060000000000</v>
      </c>
      <c r="AI273" s="1">
        <v>2661110000000000</v>
      </c>
      <c r="AJ273" s="1">
        <v>2655390000000000</v>
      </c>
      <c r="AK273" s="1">
        <v>2629180000000000</v>
      </c>
      <c r="AL273" s="1">
        <v>2602100000000000</v>
      </c>
      <c r="AM273" s="1">
        <v>2554060000000000</v>
      </c>
      <c r="AN273" s="1">
        <v>2504960000000000</v>
      </c>
      <c r="AO273" s="1">
        <v>2435350000000000</v>
      </c>
    </row>
    <row r="274" spans="1:41" x14ac:dyDescent="0.2">
      <c r="A274" s="4" t="str">
        <f t="shared" si="8"/>
        <v>appliances and electrical equipment 27</v>
      </c>
      <c r="B274" s="4" t="str">
        <f t="shared" si="9"/>
        <v>electricity</v>
      </c>
      <c r="C274" t="s">
        <v>17</v>
      </c>
      <c r="D274" s="1">
        <v>518055000000000</v>
      </c>
      <c r="E274" s="1">
        <v>556436000000000</v>
      </c>
      <c r="F274" s="1">
        <v>593106000000000</v>
      </c>
      <c r="G274" s="1">
        <v>636583000000000</v>
      </c>
      <c r="H274" s="1">
        <v>676959000000000</v>
      </c>
      <c r="I274" s="1">
        <v>719020000000000</v>
      </c>
      <c r="J274" s="1">
        <v>760866000000000</v>
      </c>
      <c r="K274" s="1">
        <v>805482000000000</v>
      </c>
      <c r="L274" s="1">
        <v>846033000000000</v>
      </c>
      <c r="M274" s="1">
        <v>889293000000000</v>
      </c>
      <c r="N274" s="1">
        <v>932368000000000</v>
      </c>
      <c r="O274" s="1">
        <v>975203000000000</v>
      </c>
      <c r="P274" s="1">
        <v>1012120000000000</v>
      </c>
      <c r="Q274" s="1">
        <v>1058310000000000</v>
      </c>
      <c r="R274" s="1">
        <v>1094700000000000</v>
      </c>
      <c r="S274" s="1">
        <v>1130820000000000</v>
      </c>
      <c r="T274" s="1">
        <v>1166740000000000</v>
      </c>
      <c r="U274" s="1">
        <v>1192990000000000</v>
      </c>
      <c r="V274" s="1">
        <v>1228300000000000</v>
      </c>
      <c r="W274" s="1">
        <v>1254010000000000</v>
      </c>
      <c r="X274" s="1">
        <v>1270310000000000</v>
      </c>
      <c r="Y274" s="1">
        <v>1295460000000000</v>
      </c>
      <c r="Z274" s="1">
        <v>1311120000000000</v>
      </c>
      <c r="AA274" s="1">
        <v>1326720000000000</v>
      </c>
      <c r="AB274" s="1">
        <v>1332840000000000</v>
      </c>
      <c r="AC274" s="1">
        <v>1338830000000000</v>
      </c>
      <c r="AD274" s="1">
        <v>1344720000000000</v>
      </c>
      <c r="AE274" s="1">
        <v>1341390000000000</v>
      </c>
      <c r="AF274" s="1">
        <v>1346550000000000</v>
      </c>
      <c r="AG274" s="1">
        <v>1334040000000000</v>
      </c>
      <c r="AH274" s="1">
        <v>1329950000000000</v>
      </c>
      <c r="AI274" s="1">
        <v>1317440000000000</v>
      </c>
      <c r="AJ274" s="1">
        <v>1304330000000000</v>
      </c>
      <c r="AK274" s="1">
        <v>1291230000000000</v>
      </c>
      <c r="AL274" s="1">
        <v>1269500000000000</v>
      </c>
      <c r="AM274" s="1">
        <v>1247740000000000</v>
      </c>
      <c r="AN274" s="1">
        <v>1225810000000000</v>
      </c>
      <c r="AO274" s="1">
        <v>1203560000000000</v>
      </c>
    </row>
    <row r="275" spans="1:41" x14ac:dyDescent="0.2">
      <c r="A275" s="4" t="str">
        <f t="shared" si="8"/>
        <v>other machinery 28</v>
      </c>
      <c r="B275" s="4" t="str">
        <f t="shared" si="9"/>
        <v>electricity</v>
      </c>
      <c r="C275" t="s">
        <v>18</v>
      </c>
      <c r="D275" s="1">
        <v>268085000000000</v>
      </c>
      <c r="E275" s="1">
        <v>269178000000000</v>
      </c>
      <c r="F275" s="1">
        <v>269271000000000</v>
      </c>
      <c r="G275" s="1">
        <v>273372000000000</v>
      </c>
      <c r="H275" s="1">
        <v>276513000000000</v>
      </c>
      <c r="I275" s="1">
        <v>280626000000000</v>
      </c>
      <c r="J275" s="1">
        <v>283751000000000</v>
      </c>
      <c r="K275" s="1">
        <v>287879000000000</v>
      </c>
      <c r="L275" s="1">
        <v>290014000000000</v>
      </c>
      <c r="M275" s="1">
        <v>291158000000000</v>
      </c>
      <c r="N275" s="1">
        <v>292308000000000</v>
      </c>
      <c r="O275" s="1">
        <v>291453000000000</v>
      </c>
      <c r="P275" s="1">
        <v>290592000000000</v>
      </c>
      <c r="Q275" s="1">
        <v>288736000000000</v>
      </c>
      <c r="R275" s="1">
        <v>285867000000000</v>
      </c>
      <c r="S275" s="1">
        <v>282992000000000</v>
      </c>
      <c r="T275" s="1">
        <v>279100000000000</v>
      </c>
      <c r="U275" s="1">
        <v>275201000000000</v>
      </c>
      <c r="V275" s="1">
        <v>270307000000000</v>
      </c>
      <c r="W275" s="1">
        <v>266407000000000</v>
      </c>
      <c r="X275" s="1">
        <v>261511000000000</v>
      </c>
      <c r="Y275" s="1">
        <v>257634000000000</v>
      </c>
      <c r="Z275" s="1">
        <v>252737000000000</v>
      </c>
      <c r="AA275" s="1">
        <v>248836000000000</v>
      </c>
      <c r="AB275" s="1">
        <v>244944000000000</v>
      </c>
      <c r="AC275" s="1">
        <v>242052000000000</v>
      </c>
      <c r="AD275" s="1">
        <v>239192000000000</v>
      </c>
      <c r="AE275" s="1">
        <v>237334000000000</v>
      </c>
      <c r="AF275" s="1">
        <v>235489000000000</v>
      </c>
      <c r="AG275" s="1">
        <v>234680000000000</v>
      </c>
      <c r="AH275" s="1">
        <v>234877000000000</v>
      </c>
      <c r="AI275" s="1">
        <v>236097000000000</v>
      </c>
      <c r="AJ275" s="1">
        <v>238359000000000</v>
      </c>
      <c r="AK275" s="1">
        <v>240686000000000</v>
      </c>
      <c r="AL275" s="1">
        <v>245030000000000</v>
      </c>
      <c r="AM275" s="1">
        <v>250434000000000</v>
      </c>
      <c r="AN275" s="1">
        <v>257872000000000</v>
      </c>
      <c r="AO275" s="1">
        <v>266431000000000</v>
      </c>
    </row>
    <row r="276" spans="1:41" x14ac:dyDescent="0.2">
      <c r="A276" s="4" t="str">
        <f t="shared" si="8"/>
        <v>road vehicles 29</v>
      </c>
      <c r="B276" s="4" t="str">
        <f t="shared" si="9"/>
        <v>electricity</v>
      </c>
      <c r="C276" t="s">
        <v>19</v>
      </c>
      <c r="D276" s="1">
        <v>524434000000000</v>
      </c>
      <c r="E276" s="1">
        <v>563813000000000</v>
      </c>
      <c r="F276" s="1">
        <v>603611000000000</v>
      </c>
      <c r="G276" s="1">
        <v>619505000000000</v>
      </c>
      <c r="H276" s="1">
        <v>635413000000000</v>
      </c>
      <c r="I276" s="1">
        <v>651177000000000</v>
      </c>
      <c r="J276" s="1">
        <v>667763000000000</v>
      </c>
      <c r="K276" s="1">
        <v>683180000000000</v>
      </c>
      <c r="L276" s="1">
        <v>689909000000000</v>
      </c>
      <c r="M276" s="1">
        <v>696587000000000</v>
      </c>
      <c r="N276" s="1">
        <v>703278000000000</v>
      </c>
      <c r="O276" s="1">
        <v>710695000000000</v>
      </c>
      <c r="P276" s="1">
        <v>717189000000000</v>
      </c>
      <c r="Q276" s="1">
        <v>713046000000000</v>
      </c>
      <c r="R276" s="1">
        <v>708861000000000</v>
      </c>
      <c r="S276" s="1">
        <v>704697000000000</v>
      </c>
      <c r="T276" s="1">
        <v>700483000000000</v>
      </c>
      <c r="U276" s="1">
        <v>696250000000000</v>
      </c>
      <c r="V276" s="1">
        <v>691984000000000</v>
      </c>
      <c r="W276" s="1">
        <v>687693000000000</v>
      </c>
      <c r="X276" s="1">
        <v>683382000000000</v>
      </c>
      <c r="Y276" s="1">
        <v>679083000000000</v>
      </c>
      <c r="Z276" s="1">
        <v>674974000000000</v>
      </c>
      <c r="AA276" s="1">
        <v>670661000000000</v>
      </c>
      <c r="AB276" s="1">
        <v>666356000000000</v>
      </c>
      <c r="AC276" s="1">
        <v>662071000000000</v>
      </c>
      <c r="AD276" s="1">
        <v>657822000000000</v>
      </c>
      <c r="AE276" s="1">
        <v>653556000000000</v>
      </c>
      <c r="AF276" s="1">
        <v>650150000000000</v>
      </c>
      <c r="AG276" s="1">
        <v>646993000000000</v>
      </c>
      <c r="AH276" s="1">
        <v>644424000000000</v>
      </c>
      <c r="AI276" s="1">
        <v>641080000000000</v>
      </c>
      <c r="AJ276" s="1">
        <v>637970000000000</v>
      </c>
      <c r="AK276" s="1">
        <v>634666000000000</v>
      </c>
      <c r="AL276" s="1">
        <v>631323000000000</v>
      </c>
      <c r="AM276" s="1">
        <v>628270000000000</v>
      </c>
      <c r="AN276" s="1">
        <v>625001000000000</v>
      </c>
      <c r="AO276" s="1">
        <v>621689000000000</v>
      </c>
    </row>
    <row r="277" spans="1:41" x14ac:dyDescent="0.2">
      <c r="A277" s="4" t="str">
        <f t="shared" si="8"/>
        <v>nonroad vehicles 30</v>
      </c>
      <c r="B277" s="4" t="str">
        <f t="shared" si="9"/>
        <v>electricity</v>
      </c>
      <c r="C277" t="s">
        <v>20</v>
      </c>
      <c r="D277" s="1">
        <v>58110000000000</v>
      </c>
      <c r="E277" s="1">
        <v>60438400000000</v>
      </c>
      <c r="F277" s="1">
        <v>62363000000000</v>
      </c>
      <c r="G277" s="1">
        <v>64912600000000</v>
      </c>
      <c r="H277" s="1">
        <v>67044600000000</v>
      </c>
      <c r="I277" s="1">
        <v>69130400000000</v>
      </c>
      <c r="J277" s="1">
        <v>71172700000000</v>
      </c>
      <c r="K277" s="1">
        <v>73311100000000</v>
      </c>
      <c r="L277" s="1">
        <v>74969200000000</v>
      </c>
      <c r="M277" s="1">
        <v>76824900000000</v>
      </c>
      <c r="N277" s="1">
        <v>78489600000000</v>
      </c>
      <c r="O277" s="1">
        <v>80150600000000</v>
      </c>
      <c r="P277" s="1">
        <v>81414600000000</v>
      </c>
      <c r="Q277" s="1">
        <v>82769000000000</v>
      </c>
      <c r="R277" s="1">
        <v>83927200000000</v>
      </c>
      <c r="S277" s="1">
        <v>84978700000000</v>
      </c>
      <c r="T277" s="1">
        <v>85705900000000</v>
      </c>
      <c r="U277" s="1">
        <v>86317400000000</v>
      </c>
      <c r="V277" s="1">
        <v>86735600000000</v>
      </c>
      <c r="W277" s="1">
        <v>86964900000000</v>
      </c>
      <c r="X277" s="1">
        <v>87164100000000</v>
      </c>
      <c r="Y277" s="1">
        <v>86999400000000</v>
      </c>
      <c r="Z277" s="1">
        <v>86806200000000</v>
      </c>
      <c r="AA277" s="1">
        <v>86330800000000</v>
      </c>
      <c r="AB277" s="1">
        <v>85918000000000</v>
      </c>
      <c r="AC277" s="1">
        <v>85196900000000</v>
      </c>
      <c r="AD277" s="1">
        <v>84380600000000</v>
      </c>
      <c r="AE277" s="1">
        <v>83439900000000</v>
      </c>
      <c r="AF277" s="1">
        <v>82485600000000</v>
      </c>
      <c r="AG277" s="1">
        <v>81409000000000</v>
      </c>
      <c r="AH277" s="1">
        <v>80312500000000</v>
      </c>
      <c r="AI277" s="1">
        <v>79187300000000</v>
      </c>
      <c r="AJ277" s="1">
        <v>77746800000000</v>
      </c>
      <c r="AK277" s="1">
        <v>76423000000000</v>
      </c>
      <c r="AL277" s="1">
        <v>74927400000000</v>
      </c>
      <c r="AM277" s="1">
        <v>73559700000000</v>
      </c>
      <c r="AN277" s="1">
        <v>71868600000000</v>
      </c>
      <c r="AO277" s="1">
        <v>70455500000000</v>
      </c>
    </row>
    <row r="278" spans="1:41" x14ac:dyDescent="0.2">
      <c r="A278" s="4" t="str">
        <f t="shared" si="8"/>
        <v>other manufacturing 31T33</v>
      </c>
      <c r="B278" s="4" t="str">
        <f t="shared" si="9"/>
        <v>electricity</v>
      </c>
      <c r="C278" t="s">
        <v>21</v>
      </c>
      <c r="D278" s="1">
        <v>429898000000000</v>
      </c>
      <c r="E278" s="1">
        <v>445462000000000</v>
      </c>
      <c r="F278" s="1">
        <v>460214000000000</v>
      </c>
      <c r="G278" s="1">
        <v>478037000000000</v>
      </c>
      <c r="H278" s="1">
        <v>493958000000000</v>
      </c>
      <c r="I278" s="1">
        <v>508757000000000</v>
      </c>
      <c r="J278" s="1">
        <v>523558000000000</v>
      </c>
      <c r="K278" s="1">
        <v>539333000000000</v>
      </c>
      <c r="L278" s="1">
        <v>551110000000000</v>
      </c>
      <c r="M278" s="1">
        <v>564887000000000</v>
      </c>
      <c r="N278" s="1">
        <v>577661000000000</v>
      </c>
      <c r="O278" s="1">
        <v>589474000000000</v>
      </c>
      <c r="P278" s="1">
        <v>599091000000000</v>
      </c>
      <c r="Q278" s="1">
        <v>609782000000000</v>
      </c>
      <c r="R278" s="1">
        <v>617568000000000</v>
      </c>
      <c r="S278" s="1">
        <v>625095000000000</v>
      </c>
      <c r="T278" s="1">
        <v>631661000000000</v>
      </c>
      <c r="U278" s="1">
        <v>636254000000000</v>
      </c>
      <c r="V278" s="1">
        <v>639874000000000</v>
      </c>
      <c r="W278" s="1">
        <v>642370000000000</v>
      </c>
      <c r="X278" s="1">
        <v>642919000000000</v>
      </c>
      <c r="Y278" s="1">
        <v>643454000000000</v>
      </c>
      <c r="Z278" s="1">
        <v>642979000000000</v>
      </c>
      <c r="AA278" s="1">
        <v>640400000000000</v>
      </c>
      <c r="AB278" s="1">
        <v>637803000000000</v>
      </c>
      <c r="AC278" s="1">
        <v>634254000000000</v>
      </c>
      <c r="AD278" s="1">
        <v>629736000000000</v>
      </c>
      <c r="AE278" s="1">
        <v>624272000000000</v>
      </c>
      <c r="AF278" s="1">
        <v>618498000000000</v>
      </c>
      <c r="AG278" s="1">
        <v>612029000000000</v>
      </c>
      <c r="AH278" s="1">
        <v>605275000000000</v>
      </c>
      <c r="AI278" s="1">
        <v>597582000000000</v>
      </c>
      <c r="AJ278" s="1">
        <v>589841000000000</v>
      </c>
      <c r="AK278" s="1">
        <v>581429000000000</v>
      </c>
      <c r="AL278" s="1">
        <v>572690000000000</v>
      </c>
      <c r="AM278" s="1">
        <v>563881000000000</v>
      </c>
      <c r="AN278" s="1">
        <v>553860000000000</v>
      </c>
      <c r="AO278" s="1">
        <v>543196000000000</v>
      </c>
    </row>
    <row r="279" spans="1:41" x14ac:dyDescent="0.2">
      <c r="A279" s="4" t="str">
        <f t="shared" si="8"/>
        <v>energy pipelines and gas processing 352T353</v>
      </c>
      <c r="B279" s="4" t="str">
        <f t="shared" si="9"/>
        <v>electricity</v>
      </c>
      <c r="C279" t="s">
        <v>22</v>
      </c>
      <c r="D279" s="1">
        <v>73454200000000</v>
      </c>
      <c r="E279" s="1">
        <v>81103800000000</v>
      </c>
      <c r="F279" s="1">
        <v>87493500000000</v>
      </c>
      <c r="G279" s="1">
        <v>95588200000000</v>
      </c>
      <c r="H279" s="1">
        <v>103240000000000</v>
      </c>
      <c r="I279" s="1">
        <v>111167000000000</v>
      </c>
      <c r="J279" s="1">
        <v>118777000000000</v>
      </c>
      <c r="K279" s="1">
        <v>126961000000000</v>
      </c>
      <c r="L279" s="1">
        <v>133441000000000</v>
      </c>
      <c r="M279" s="1">
        <v>139208000000000</v>
      </c>
      <c r="N279" s="1">
        <v>145111000000000</v>
      </c>
      <c r="O279" s="1">
        <v>148897000000000</v>
      </c>
      <c r="P279" s="1">
        <v>152373000000000</v>
      </c>
      <c r="Q279" s="1">
        <v>155658000000000</v>
      </c>
      <c r="R279" s="1">
        <v>158566000000000</v>
      </c>
      <c r="S279" s="1">
        <v>160265000000000</v>
      </c>
      <c r="T279" s="1">
        <v>161658000000000</v>
      </c>
      <c r="U279" s="1">
        <v>162082000000000</v>
      </c>
      <c r="V279" s="1">
        <v>162120000000000</v>
      </c>
      <c r="W279" s="1">
        <v>161767000000000</v>
      </c>
      <c r="X279" s="1">
        <v>160464000000000</v>
      </c>
      <c r="Y279" s="1">
        <v>158937000000000</v>
      </c>
      <c r="Z279" s="1">
        <v>157183000000000</v>
      </c>
      <c r="AA279" s="1">
        <v>155109000000000</v>
      </c>
      <c r="AB279" s="1">
        <v>152921000000000</v>
      </c>
      <c r="AC279" s="1">
        <v>150469000000000</v>
      </c>
      <c r="AD279" s="1">
        <v>148264000000000</v>
      </c>
      <c r="AE279" s="1">
        <v>145843000000000</v>
      </c>
      <c r="AF279" s="1">
        <v>143322000000000</v>
      </c>
      <c r="AG279" s="1">
        <v>141662000000000</v>
      </c>
      <c r="AH279" s="1">
        <v>140087000000000</v>
      </c>
      <c r="AI279" s="1">
        <v>138735000000000</v>
      </c>
      <c r="AJ279" s="1">
        <v>137950000000000</v>
      </c>
      <c r="AK279" s="1">
        <v>136966000000000</v>
      </c>
      <c r="AL279" s="1">
        <v>136686000000000</v>
      </c>
      <c r="AM279" s="1">
        <v>136667000000000</v>
      </c>
      <c r="AN279" s="1">
        <v>136772000000000</v>
      </c>
      <c r="AO279" s="1">
        <v>137102000000000</v>
      </c>
    </row>
    <row r="280" spans="1:41" x14ac:dyDescent="0.2">
      <c r="A280" s="4" t="str">
        <f t="shared" si="8"/>
        <v>water and waste 36T39</v>
      </c>
      <c r="B280" s="4" t="str">
        <f t="shared" si="9"/>
        <v>electricity</v>
      </c>
      <c r="C280" t="s">
        <v>23</v>
      </c>
      <c r="D280" s="1">
        <v>309225000000000</v>
      </c>
      <c r="E280" s="1">
        <v>328598000000000</v>
      </c>
      <c r="F280" s="1">
        <v>347129000000000</v>
      </c>
      <c r="G280" s="1">
        <v>368893000000000</v>
      </c>
      <c r="H280" s="1">
        <v>388861000000000</v>
      </c>
      <c r="I280" s="1">
        <v>409057000000000</v>
      </c>
      <c r="J280" s="1">
        <v>428435000000000</v>
      </c>
      <c r="K280" s="1">
        <v>449106000000000</v>
      </c>
      <c r="L280" s="1">
        <v>465946000000000</v>
      </c>
      <c r="M280" s="1">
        <v>481941000000000</v>
      </c>
      <c r="N280" s="1">
        <v>498092000000000</v>
      </c>
      <c r="O280" s="1">
        <v>511410000000000</v>
      </c>
      <c r="P280" s="1">
        <v>522748000000000</v>
      </c>
      <c r="Q280" s="1">
        <v>534237000000000</v>
      </c>
      <c r="R280" s="1">
        <v>542856000000000</v>
      </c>
      <c r="S280" s="1">
        <v>550433000000000</v>
      </c>
      <c r="T280" s="1">
        <v>557101000000000</v>
      </c>
      <c r="U280" s="1">
        <v>561838000000000</v>
      </c>
      <c r="V280" s="1">
        <v>566545000000000</v>
      </c>
      <c r="W280" s="1">
        <v>569311000000000</v>
      </c>
      <c r="X280" s="1">
        <v>573155000000000</v>
      </c>
      <c r="Y280" s="1">
        <v>576273000000000</v>
      </c>
      <c r="Z280" s="1">
        <v>578331000000000</v>
      </c>
      <c r="AA280" s="1">
        <v>581459000000000</v>
      </c>
      <c r="AB280" s="1">
        <v>586011000000000</v>
      </c>
      <c r="AC280" s="1">
        <v>589970000000000</v>
      </c>
      <c r="AD280" s="1">
        <v>595820000000000</v>
      </c>
      <c r="AE280" s="1">
        <v>603339000000000</v>
      </c>
      <c r="AF280" s="1">
        <v>611357000000000</v>
      </c>
      <c r="AG280" s="1">
        <v>621873000000000</v>
      </c>
      <c r="AH280" s="1">
        <v>635490000000000</v>
      </c>
      <c r="AI280" s="1">
        <v>651506000000000</v>
      </c>
      <c r="AJ280" s="1">
        <v>670747000000000</v>
      </c>
      <c r="AK280" s="1">
        <v>694388000000000</v>
      </c>
      <c r="AL280" s="1">
        <v>722522000000000</v>
      </c>
      <c r="AM280" s="1">
        <v>755274000000000</v>
      </c>
      <c r="AN280" s="1">
        <v>794753000000000</v>
      </c>
      <c r="AO280" s="1">
        <v>840231000000000</v>
      </c>
    </row>
    <row r="281" spans="1:41" x14ac:dyDescent="0.2">
      <c r="A281" s="4" t="str">
        <f t="shared" si="8"/>
        <v>construction 41T43</v>
      </c>
      <c r="B281" s="4" t="str">
        <f t="shared" si="9"/>
        <v>electricity</v>
      </c>
      <c r="C281" t="s">
        <v>24</v>
      </c>
      <c r="D281" s="1">
        <v>396453000000000</v>
      </c>
      <c r="E281" s="1">
        <v>421221000000000</v>
      </c>
      <c r="F281" s="1">
        <v>441151000000000</v>
      </c>
      <c r="G281" s="1">
        <v>470587000000000</v>
      </c>
      <c r="H281" s="1">
        <v>494166000000000</v>
      </c>
      <c r="I281" s="1">
        <v>516923000000000</v>
      </c>
      <c r="J281" s="1">
        <v>538837000000000</v>
      </c>
      <c r="K281" s="1">
        <v>565165000000000</v>
      </c>
      <c r="L281" s="1">
        <v>580192000000000</v>
      </c>
      <c r="M281" s="1">
        <v>598702000000000</v>
      </c>
      <c r="N281" s="1">
        <v>617241000000000</v>
      </c>
      <c r="O281" s="1">
        <v>633990000000000</v>
      </c>
      <c r="P281" s="1">
        <v>647398000000000</v>
      </c>
      <c r="Q281" s="1">
        <v>664423000000000</v>
      </c>
      <c r="R281" s="1">
        <v>678041000000000</v>
      </c>
      <c r="S281" s="1">
        <v>691748000000000</v>
      </c>
      <c r="T281" s="1">
        <v>703467000000000</v>
      </c>
      <c r="U281" s="1">
        <v>715080000000000</v>
      </c>
      <c r="V281" s="1">
        <v>724612000000000</v>
      </c>
      <c r="W281" s="1">
        <v>735333000000000</v>
      </c>
      <c r="X281" s="1">
        <v>744738000000000</v>
      </c>
      <c r="Y281" s="1">
        <v>753362000000000</v>
      </c>
      <c r="Z281" s="1">
        <v>763044000000000</v>
      </c>
      <c r="AA281" s="1">
        <v>771425000000000</v>
      </c>
      <c r="AB281" s="1">
        <v>780183000000000</v>
      </c>
      <c r="AC281" s="1">
        <v>789760000000000</v>
      </c>
      <c r="AD281" s="1">
        <v>799365000000000</v>
      </c>
      <c r="AE281" s="1">
        <v>809482000000000</v>
      </c>
      <c r="AF281" s="1">
        <v>821704000000000</v>
      </c>
      <c r="AG281" s="1">
        <v>832709000000000</v>
      </c>
      <c r="AH281" s="1">
        <v>846373000000000</v>
      </c>
      <c r="AI281" s="1">
        <v>861273000000000</v>
      </c>
      <c r="AJ281" s="1">
        <v>877578000000000</v>
      </c>
      <c r="AK281" s="1">
        <v>895803000000000</v>
      </c>
      <c r="AL281" s="1">
        <v>917100000000000</v>
      </c>
      <c r="AM281" s="1">
        <v>940062000000000</v>
      </c>
      <c r="AN281" s="1">
        <v>966046000000000</v>
      </c>
      <c r="AO281" s="1">
        <v>994743000000000</v>
      </c>
    </row>
    <row r="282" spans="1:41" x14ac:dyDescent="0.2">
      <c r="A282" s="4" t="str">
        <f t="shared" si="8"/>
        <v>agriculture and forestry 01T03</v>
      </c>
      <c r="B282" s="4" t="str">
        <f t="shared" si="9"/>
        <v>hard coal</v>
      </c>
      <c r="C282" t="s">
        <v>25</v>
      </c>
      <c r="D282" s="1">
        <v>339759000000000</v>
      </c>
      <c r="E282" s="1">
        <v>346664000000000</v>
      </c>
      <c r="F282" s="1">
        <v>343423000000000</v>
      </c>
      <c r="G282" s="1">
        <v>355037000000000</v>
      </c>
      <c r="H282" s="1">
        <v>356730000000000</v>
      </c>
      <c r="I282" s="1">
        <v>356860000000000</v>
      </c>
      <c r="J282" s="1">
        <v>355498000000000</v>
      </c>
      <c r="K282" s="1">
        <v>359827000000000</v>
      </c>
      <c r="L282" s="1">
        <v>349379000000000</v>
      </c>
      <c r="M282" s="1">
        <v>344716000000000</v>
      </c>
      <c r="N282" s="1">
        <v>339552000000000</v>
      </c>
      <c r="O282" s="1">
        <v>332482000000000</v>
      </c>
      <c r="P282" s="1">
        <v>321705000000000</v>
      </c>
      <c r="Q282" s="1">
        <v>315192000000000</v>
      </c>
      <c r="R282" s="1">
        <v>305129000000000</v>
      </c>
      <c r="S282" s="1">
        <v>294782000000000</v>
      </c>
      <c r="T282" s="1">
        <v>283068000000000</v>
      </c>
      <c r="U282" s="1">
        <v>271195000000000</v>
      </c>
      <c r="V282" s="1">
        <v>259163000000000</v>
      </c>
      <c r="W282" s="1">
        <v>246018000000000</v>
      </c>
      <c r="X282" s="1">
        <v>233274000000000</v>
      </c>
      <c r="Y282" s="1">
        <v>220002000000000</v>
      </c>
      <c r="Z282" s="1">
        <v>206674000000000</v>
      </c>
      <c r="AA282" s="1">
        <v>193290000000000</v>
      </c>
      <c r="AB282" s="1">
        <v>179850000000000</v>
      </c>
      <c r="AC282" s="1">
        <v>166674000000000</v>
      </c>
      <c r="AD282" s="1">
        <v>153102000000000</v>
      </c>
      <c r="AE282" s="1">
        <v>139735000000000</v>
      </c>
      <c r="AF282" s="1">
        <v>126256000000000</v>
      </c>
      <c r="AG282" s="1">
        <v>112878000000000</v>
      </c>
      <c r="AH282" s="1">
        <v>99527000000000</v>
      </c>
      <c r="AI282" s="1">
        <v>85961000000000</v>
      </c>
      <c r="AJ282" s="1">
        <v>72440500000000</v>
      </c>
      <c r="AK282" s="1">
        <v>58598500000000</v>
      </c>
      <c r="AL282" s="1">
        <v>44591900000000</v>
      </c>
      <c r="AM282" s="1">
        <v>30210100000000</v>
      </c>
      <c r="AN282" s="1">
        <v>15399100000000</v>
      </c>
      <c r="AO282">
        <v>0</v>
      </c>
    </row>
    <row r="283" spans="1:41" x14ac:dyDescent="0.2">
      <c r="A283" s="4" t="str">
        <f t="shared" si="8"/>
        <v>coal mining 05</v>
      </c>
      <c r="B283" s="4" t="str">
        <f t="shared" si="9"/>
        <v>hard coal</v>
      </c>
      <c r="C283" t="s">
        <v>26</v>
      </c>
      <c r="D283" s="1">
        <v>255416000000000</v>
      </c>
      <c r="E283" s="1">
        <v>249515000000000</v>
      </c>
      <c r="F283" s="1">
        <v>238523000000000</v>
      </c>
      <c r="G283" s="1">
        <v>226752000000000</v>
      </c>
      <c r="H283" s="1">
        <v>215395000000000</v>
      </c>
      <c r="I283" s="1">
        <v>204572000000000</v>
      </c>
      <c r="J283" s="1">
        <v>194663000000000</v>
      </c>
      <c r="K283" s="1">
        <v>183735000000000</v>
      </c>
      <c r="L283" s="1">
        <v>170661000000000</v>
      </c>
      <c r="M283" s="1">
        <v>157504000000000</v>
      </c>
      <c r="N283" s="1">
        <v>145798000000000</v>
      </c>
      <c r="O283" s="1">
        <v>132840000000000</v>
      </c>
      <c r="P283" s="1">
        <v>122170000000000</v>
      </c>
      <c r="Q283" s="1">
        <v>111412000000000</v>
      </c>
      <c r="R283" s="1">
        <v>101345000000000</v>
      </c>
      <c r="S283" s="1">
        <v>92004100000000</v>
      </c>
      <c r="T283" s="1">
        <v>83677800000000</v>
      </c>
      <c r="U283" s="1">
        <v>75284300000000</v>
      </c>
      <c r="V283" s="1">
        <v>67456200000000</v>
      </c>
      <c r="W283" s="1">
        <v>59872500000000</v>
      </c>
      <c r="X283" s="1">
        <v>53114700000000</v>
      </c>
      <c r="Y283" s="1">
        <v>46590300000000</v>
      </c>
      <c r="Z283" s="1">
        <v>40354300000000</v>
      </c>
      <c r="AA283" s="1">
        <v>34573600000000</v>
      </c>
      <c r="AB283" s="1">
        <v>29268600000000</v>
      </c>
      <c r="AC283" s="1">
        <v>24414000000000</v>
      </c>
      <c r="AD283" s="1">
        <v>20025000000000</v>
      </c>
      <c r="AE283" s="1">
        <v>16115900000000</v>
      </c>
      <c r="AF283" s="1">
        <v>12999500000000</v>
      </c>
      <c r="AG283" s="1">
        <v>10201500000000</v>
      </c>
      <c r="AH283" s="1">
        <v>7782090000000</v>
      </c>
      <c r="AI283" s="1">
        <v>5735270000000</v>
      </c>
      <c r="AJ283" s="1">
        <v>4054780000000</v>
      </c>
      <c r="AK283" s="1">
        <v>2753340000000</v>
      </c>
      <c r="AL283" s="1">
        <v>1721870000000</v>
      </c>
      <c r="AM283" s="1">
        <v>941196000000</v>
      </c>
      <c r="AN283" s="1">
        <v>392085000000</v>
      </c>
      <c r="AO283" s="1">
        <v>40173500000</v>
      </c>
    </row>
    <row r="284" spans="1:41" x14ac:dyDescent="0.2">
      <c r="A284" s="4" t="str">
        <f t="shared" si="8"/>
        <v>oil and gas extraction 06</v>
      </c>
      <c r="B284" s="4" t="str">
        <f t="shared" si="9"/>
        <v>hard coal</v>
      </c>
      <c r="C284" t="s">
        <v>27</v>
      </c>
      <c r="D284" s="1">
        <v>12022000000000</v>
      </c>
      <c r="E284" s="1">
        <v>12113700000000</v>
      </c>
      <c r="F284" s="1">
        <v>12174800000000</v>
      </c>
      <c r="G284" s="1">
        <v>12035300000000</v>
      </c>
      <c r="H284" s="1">
        <v>11881500000000</v>
      </c>
      <c r="I284" s="1">
        <v>11713200000000</v>
      </c>
      <c r="J284" s="1">
        <v>11530300000000</v>
      </c>
      <c r="K284" s="1">
        <v>11257000000000</v>
      </c>
      <c r="L284" s="1">
        <v>11048100000000</v>
      </c>
      <c r="M284" s="1">
        <v>10755700000000</v>
      </c>
      <c r="N284" s="1">
        <v>10455200000000</v>
      </c>
      <c r="O284" s="1">
        <v>10145800000000</v>
      </c>
      <c r="P284" s="1">
        <v>9830430000000</v>
      </c>
      <c r="Q284" s="1">
        <v>9508280000000</v>
      </c>
      <c r="R284" s="1">
        <v>9178160000000</v>
      </c>
      <c r="S284" s="1">
        <v>8841350000000</v>
      </c>
      <c r="T284" s="1">
        <v>8497570000000</v>
      </c>
      <c r="U284" s="1">
        <v>8147150000000</v>
      </c>
      <c r="V284" s="1">
        <v>7745020000000</v>
      </c>
      <c r="W284" s="1">
        <v>7342290000000</v>
      </c>
      <c r="X284" s="1">
        <v>6938730000000</v>
      </c>
      <c r="Y284" s="1">
        <v>6534460000000</v>
      </c>
      <c r="Z284" s="1">
        <v>6129570000000</v>
      </c>
      <c r="AA284" s="1">
        <v>5724570000000</v>
      </c>
      <c r="AB284" s="1">
        <v>5318780000000</v>
      </c>
      <c r="AC284" s="1">
        <v>4912670000000</v>
      </c>
      <c r="AD284" s="1">
        <v>4481070000000</v>
      </c>
      <c r="AE284" s="1">
        <v>4077130000000</v>
      </c>
      <c r="AF284" s="1">
        <v>3673210000000</v>
      </c>
      <c r="AG284" s="1">
        <v>3270590000000</v>
      </c>
      <c r="AH284" s="1">
        <v>2868570000000</v>
      </c>
      <c r="AI284" s="1">
        <v>2466390000000</v>
      </c>
      <c r="AJ284" s="1">
        <v>2064560000000</v>
      </c>
      <c r="AK284" s="1">
        <v>1654440000000</v>
      </c>
      <c r="AL284" s="1">
        <v>1249200000000</v>
      </c>
      <c r="AM284" s="1">
        <v>849016000000</v>
      </c>
      <c r="AN284" s="1">
        <v>453585000000</v>
      </c>
      <c r="AO284" s="1">
        <v>62914200000</v>
      </c>
    </row>
    <row r="285" spans="1:41" x14ac:dyDescent="0.2">
      <c r="A285" s="4" t="str">
        <f t="shared" si="8"/>
        <v>other mining and quarrying 07T08</v>
      </c>
      <c r="B285" s="4" t="str">
        <f t="shared" si="9"/>
        <v>hard coal</v>
      </c>
      <c r="C285" t="s">
        <v>28</v>
      </c>
      <c r="D285" s="1">
        <v>179081000000000</v>
      </c>
      <c r="E285" s="1">
        <v>172271000000000</v>
      </c>
      <c r="F285" s="1">
        <v>165576000000000</v>
      </c>
      <c r="G285" s="1">
        <v>158987000000000</v>
      </c>
      <c r="H285" s="1">
        <v>153403000000000</v>
      </c>
      <c r="I285" s="1">
        <v>147039000000000</v>
      </c>
      <c r="J285" s="1">
        <v>141600000000000</v>
      </c>
      <c r="K285" s="1">
        <v>135436000000000</v>
      </c>
      <c r="L285" s="1">
        <v>129384000000000</v>
      </c>
      <c r="M285" s="1">
        <v>122708000000000</v>
      </c>
      <c r="N285" s="1">
        <v>116909000000000</v>
      </c>
      <c r="O285" s="1">
        <v>110531000000000</v>
      </c>
      <c r="P285" s="1">
        <v>104969000000000</v>
      </c>
      <c r="Q285" s="1">
        <v>98257500000000</v>
      </c>
      <c r="R285" s="1">
        <v>91755300000000</v>
      </c>
      <c r="S285" s="1">
        <v>85461500000000</v>
      </c>
      <c r="T285" s="1">
        <v>79378100000000</v>
      </c>
      <c r="U285" s="1">
        <v>73505500000000</v>
      </c>
      <c r="V285" s="1">
        <v>68342900000000</v>
      </c>
      <c r="W285" s="1">
        <v>62865700000000</v>
      </c>
      <c r="X285" s="1">
        <v>58047500000000</v>
      </c>
      <c r="Y285" s="1">
        <v>53390000000000</v>
      </c>
      <c r="Z285" s="1">
        <v>48495300000000</v>
      </c>
      <c r="AA285" s="1">
        <v>44547700000000</v>
      </c>
      <c r="AB285" s="1">
        <v>40364700000000</v>
      </c>
      <c r="AC285" s="1">
        <v>36341000000000</v>
      </c>
      <c r="AD285" s="1">
        <v>32475800000000</v>
      </c>
      <c r="AE285" s="1">
        <v>28768400000000</v>
      </c>
      <c r="AF285" s="1">
        <v>25456200000000</v>
      </c>
      <c r="AG285" s="1">
        <v>22249200000000</v>
      </c>
      <c r="AH285" s="1">
        <v>19147700000000</v>
      </c>
      <c r="AI285" s="1">
        <v>16151700000000</v>
      </c>
      <c r="AJ285" s="1">
        <v>13180100000000</v>
      </c>
      <c r="AK285" s="1">
        <v>10495500000000</v>
      </c>
      <c r="AL285" s="1">
        <v>7873810000000</v>
      </c>
      <c r="AM285" s="1">
        <v>5309820000000</v>
      </c>
      <c r="AN285" s="1">
        <v>2817200000000</v>
      </c>
      <c r="AO285" s="1">
        <v>387997000000</v>
      </c>
    </row>
    <row r="286" spans="1:41" x14ac:dyDescent="0.2">
      <c r="A286" s="4" t="str">
        <f t="shared" si="8"/>
        <v>food beverage and tobacco 10T12</v>
      </c>
      <c r="B286" s="4" t="str">
        <f t="shared" si="9"/>
        <v>hard coal</v>
      </c>
      <c r="C286" t="s">
        <v>29</v>
      </c>
      <c r="D286" s="1">
        <v>257927000000000</v>
      </c>
      <c r="E286" s="1">
        <v>251803000000000</v>
      </c>
      <c r="F286" s="1">
        <v>244718000000000</v>
      </c>
      <c r="G286" s="1">
        <v>242100000000000</v>
      </c>
      <c r="H286" s="1">
        <v>237517000000000</v>
      </c>
      <c r="I286" s="1">
        <v>233631000000000</v>
      </c>
      <c r="J286" s="1">
        <v>229545000000000</v>
      </c>
      <c r="K286" s="1">
        <v>225259000000000</v>
      </c>
      <c r="L286" s="1">
        <v>219254000000000</v>
      </c>
      <c r="M286" s="1">
        <v>212423000000000</v>
      </c>
      <c r="N286" s="1">
        <v>205554000000000</v>
      </c>
      <c r="O286" s="1">
        <v>197948000000000</v>
      </c>
      <c r="P286" s="1">
        <v>189034000000000</v>
      </c>
      <c r="Q286" s="1">
        <v>180860000000000</v>
      </c>
      <c r="R286" s="1">
        <v>171528000000000</v>
      </c>
      <c r="S286" s="1">
        <v>162351000000000</v>
      </c>
      <c r="T286" s="1">
        <v>152779000000000</v>
      </c>
      <c r="U286" s="1">
        <v>143415000000000</v>
      </c>
      <c r="V286" s="1">
        <v>134260000000000</v>
      </c>
      <c r="W286" s="1">
        <v>124844000000000</v>
      </c>
      <c r="X286" s="1">
        <v>116138000000000</v>
      </c>
      <c r="Y286" s="1">
        <v>107227000000000</v>
      </c>
      <c r="Z286" s="1">
        <v>98974600000000</v>
      </c>
      <c r="AA286" s="1">
        <v>90936500000000</v>
      </c>
      <c r="AB286" s="1">
        <v>83112100000000</v>
      </c>
      <c r="AC286" s="1">
        <v>75818200000000</v>
      </c>
      <c r="AD286" s="1">
        <v>68685900000000</v>
      </c>
      <c r="AE286" s="1">
        <v>61979600000000</v>
      </c>
      <c r="AF286" s="1">
        <v>55619800000000</v>
      </c>
      <c r="AG286" s="1">
        <v>49316900000000</v>
      </c>
      <c r="AH286" s="1">
        <v>43258000000000</v>
      </c>
      <c r="AI286" s="1">
        <v>37364600000000</v>
      </c>
      <c r="AJ286" s="1">
        <v>31423900000000</v>
      </c>
      <c r="AK286" s="1">
        <v>25652100000000</v>
      </c>
      <c r="AL286" s="1">
        <v>19810700000000</v>
      </c>
      <c r="AM286" s="1">
        <v>13878200000000</v>
      </c>
      <c r="AN286" s="1">
        <v>7668340000000</v>
      </c>
      <c r="AO286" s="1">
        <v>1103500000000</v>
      </c>
    </row>
    <row r="287" spans="1:41" x14ac:dyDescent="0.2">
      <c r="A287" s="4" t="str">
        <f t="shared" si="8"/>
        <v>textiles apparel and leather 13T15</v>
      </c>
      <c r="B287" s="4" t="str">
        <f t="shared" si="9"/>
        <v>hard coal</v>
      </c>
      <c r="C287" t="s">
        <v>30</v>
      </c>
      <c r="D287" s="1">
        <v>34260800000000</v>
      </c>
      <c r="E287" s="1">
        <v>33070700000000</v>
      </c>
      <c r="F287" s="1">
        <v>31686800000000</v>
      </c>
      <c r="G287" s="1">
        <v>30520800000000</v>
      </c>
      <c r="H287" s="1">
        <v>29129300000000</v>
      </c>
      <c r="I287" s="1">
        <v>27773000000000</v>
      </c>
      <c r="J287" s="1">
        <v>26452600000000</v>
      </c>
      <c r="K287" s="1">
        <v>25241400000000</v>
      </c>
      <c r="L287" s="1">
        <v>23985400000000</v>
      </c>
      <c r="M287" s="1">
        <v>22901600000000</v>
      </c>
      <c r="N287" s="1">
        <v>21774400000000</v>
      </c>
      <c r="O287" s="1">
        <v>20734100000000</v>
      </c>
      <c r="P287" s="1">
        <v>19590200000000</v>
      </c>
      <c r="Q287" s="1">
        <v>18594500000000</v>
      </c>
      <c r="R287" s="1">
        <v>17561200000000</v>
      </c>
      <c r="S287" s="1">
        <v>16550200000000</v>
      </c>
      <c r="T287" s="1">
        <v>15563300000000</v>
      </c>
      <c r="U287" s="1">
        <v>14552200000000</v>
      </c>
      <c r="V287" s="1">
        <v>13570000000000</v>
      </c>
      <c r="W287" s="1">
        <v>12616000000000</v>
      </c>
      <c r="X287" s="1">
        <v>11690500000000</v>
      </c>
      <c r="Y287" s="1">
        <v>10756200000000</v>
      </c>
      <c r="Z287" s="1">
        <v>9854300000000</v>
      </c>
      <c r="AA287" s="1">
        <v>8984950000000</v>
      </c>
      <c r="AB287" s="1">
        <v>8147760000000</v>
      </c>
      <c r="AC287" s="1">
        <v>7342650000000</v>
      </c>
      <c r="AD287" s="1">
        <v>6543430000000</v>
      </c>
      <c r="AE287" s="1">
        <v>5780150000000</v>
      </c>
      <c r="AF287" s="1">
        <v>5051890000000</v>
      </c>
      <c r="AG287" s="1">
        <v>4358180000000</v>
      </c>
      <c r="AH287" s="1">
        <v>3698940000000</v>
      </c>
      <c r="AI287" s="1">
        <v>3073340000000</v>
      </c>
      <c r="AJ287" s="1">
        <v>2470030000000</v>
      </c>
      <c r="AK287" s="1">
        <v>1903870000000</v>
      </c>
      <c r="AL287" s="1">
        <v>1380860000000</v>
      </c>
      <c r="AM287" s="1">
        <v>885191000000</v>
      </c>
      <c r="AN287" s="1">
        <v>425076000000</v>
      </c>
      <c r="AO287">
        <v>0</v>
      </c>
    </row>
    <row r="288" spans="1:41" x14ac:dyDescent="0.2">
      <c r="A288" s="4" t="str">
        <f t="shared" si="8"/>
        <v>wood products 16</v>
      </c>
      <c r="B288" s="4" t="str">
        <f t="shared" si="9"/>
        <v>hard coal</v>
      </c>
      <c r="C288" t="s">
        <v>31</v>
      </c>
      <c r="D288" s="1">
        <v>1995310000000</v>
      </c>
      <c r="E288" s="1">
        <v>1912300000000</v>
      </c>
      <c r="F288" s="1">
        <v>1830890000000</v>
      </c>
      <c r="G288" s="1">
        <v>1777960000000</v>
      </c>
      <c r="H288" s="1">
        <v>1716520000000</v>
      </c>
      <c r="I288" s="1">
        <v>1663990000000</v>
      </c>
      <c r="J288" s="1">
        <v>1603370000000</v>
      </c>
      <c r="K288" s="1">
        <v>1551200000000</v>
      </c>
      <c r="L288" s="1">
        <v>1483860000000</v>
      </c>
      <c r="M288" s="1">
        <v>1424970000000</v>
      </c>
      <c r="N288" s="1">
        <v>1359600000000</v>
      </c>
      <c r="O288" s="1">
        <v>1295300000000</v>
      </c>
      <c r="P288" s="1">
        <v>1225520000000</v>
      </c>
      <c r="Q288" s="1">
        <v>1157380000000</v>
      </c>
      <c r="R288" s="1">
        <v>1084790000000</v>
      </c>
      <c r="S288" s="1">
        <v>1014330000000</v>
      </c>
      <c r="T288" s="1">
        <v>940494000000</v>
      </c>
      <c r="U288" s="1">
        <v>874542000000</v>
      </c>
      <c r="V288" s="1">
        <v>810724000000</v>
      </c>
      <c r="W288" s="1">
        <v>744323000000</v>
      </c>
      <c r="X288" s="1">
        <v>685021000000</v>
      </c>
      <c r="Y288" s="1">
        <v>627862000000</v>
      </c>
      <c r="Z288" s="1">
        <v>572813000000</v>
      </c>
      <c r="AA288" s="1">
        <v>519892000000</v>
      </c>
      <c r="AB288" s="1">
        <v>469097000000</v>
      </c>
      <c r="AC288" s="1">
        <v>423565000000</v>
      </c>
      <c r="AD288" s="1">
        <v>379629000000</v>
      </c>
      <c r="AE288" s="1">
        <v>337288000000</v>
      </c>
      <c r="AF288" s="1">
        <v>298888000000</v>
      </c>
      <c r="AG288" s="1">
        <v>261555000000</v>
      </c>
      <c r="AH288" s="1">
        <v>227122000000</v>
      </c>
      <c r="AI288" s="1">
        <v>193232000000</v>
      </c>
      <c r="AJ288" s="1">
        <v>161191000000</v>
      </c>
      <c r="AK288" s="1">
        <v>129168000000</v>
      </c>
      <c r="AL288" s="1">
        <v>97949300000</v>
      </c>
      <c r="AM288" s="1">
        <v>66225300000</v>
      </c>
      <c r="AN288" s="1">
        <v>34263400000</v>
      </c>
      <c r="AO288" s="1">
        <v>1275050000</v>
      </c>
    </row>
    <row r="289" spans="1:41" x14ac:dyDescent="0.2">
      <c r="A289" s="4" t="str">
        <f t="shared" si="8"/>
        <v>pulp paper and printing 17T18</v>
      </c>
      <c r="B289" s="4" t="str">
        <f t="shared" si="9"/>
        <v>hard coal</v>
      </c>
      <c r="C289" t="s">
        <v>32</v>
      </c>
      <c r="D289" s="1">
        <v>87581000000000</v>
      </c>
      <c r="E289" s="1">
        <v>85960200000000</v>
      </c>
      <c r="F289" s="1">
        <v>84331200000000</v>
      </c>
      <c r="G289" s="1">
        <v>82735700000000</v>
      </c>
      <c r="H289" s="1">
        <v>81098600000000</v>
      </c>
      <c r="I289" s="1">
        <v>79409100000000</v>
      </c>
      <c r="J289" s="1">
        <v>77666700000000</v>
      </c>
      <c r="K289" s="1">
        <v>75795700000000</v>
      </c>
      <c r="L289" s="1">
        <v>73732500000000</v>
      </c>
      <c r="M289" s="1">
        <v>71565100000000</v>
      </c>
      <c r="N289" s="1">
        <v>69373000000000</v>
      </c>
      <c r="O289" s="1">
        <v>67147000000000</v>
      </c>
      <c r="P289" s="1">
        <v>64890500000000</v>
      </c>
      <c r="Q289" s="1">
        <v>62015600000000</v>
      </c>
      <c r="R289" s="1">
        <v>59164200000000</v>
      </c>
      <c r="S289" s="1">
        <v>56336700000000</v>
      </c>
      <c r="T289" s="1">
        <v>53533000000000</v>
      </c>
      <c r="U289" s="1">
        <v>50752400000000</v>
      </c>
      <c r="V289" s="1">
        <v>47539300000000</v>
      </c>
      <c r="W289" s="1">
        <v>44834200000000</v>
      </c>
      <c r="X289" s="1">
        <v>41749200000000</v>
      </c>
      <c r="Y289" s="1">
        <v>38740700000000</v>
      </c>
      <c r="Z289" s="1">
        <v>35807200000000</v>
      </c>
      <c r="AA289" s="1">
        <v>32619300000000</v>
      </c>
      <c r="AB289" s="1">
        <v>29586000000000</v>
      </c>
      <c r="AC289" s="1">
        <v>26671700000000</v>
      </c>
      <c r="AD289" s="1">
        <v>23847300000000</v>
      </c>
      <c r="AE289" s="1">
        <v>21165600000000</v>
      </c>
      <c r="AF289" s="1">
        <v>18597600000000</v>
      </c>
      <c r="AG289" s="1">
        <v>16141700000000</v>
      </c>
      <c r="AH289" s="1">
        <v>13797500000000</v>
      </c>
      <c r="AI289" s="1">
        <v>11577000000000</v>
      </c>
      <c r="AJ289" s="1">
        <v>9448800000000</v>
      </c>
      <c r="AK289" s="1">
        <v>7427650000000</v>
      </c>
      <c r="AL289" s="1">
        <v>5519050000000</v>
      </c>
      <c r="AM289" s="1">
        <v>3705340000000</v>
      </c>
      <c r="AN289" s="1">
        <v>1996980000000</v>
      </c>
      <c r="AO289" s="1">
        <v>385676000000</v>
      </c>
    </row>
    <row r="290" spans="1:41" x14ac:dyDescent="0.2">
      <c r="A290" s="4" t="str">
        <f t="shared" si="8"/>
        <v>refined petroleum and coke 19</v>
      </c>
      <c r="B290" s="4" t="str">
        <f t="shared" si="9"/>
        <v>hard coal</v>
      </c>
      <c r="C290" t="s">
        <v>33</v>
      </c>
      <c r="D290" s="1">
        <v>325489000000000</v>
      </c>
      <c r="E290" s="1">
        <v>318083000000000</v>
      </c>
      <c r="F290" s="1">
        <v>305510000000000</v>
      </c>
      <c r="G290" s="1">
        <v>292520000000000</v>
      </c>
      <c r="H290" s="1">
        <v>283556000000000</v>
      </c>
      <c r="I290" s="1">
        <v>274610000000000</v>
      </c>
      <c r="J290" s="1">
        <v>265128000000000</v>
      </c>
      <c r="K290" s="1">
        <v>255677000000000</v>
      </c>
      <c r="L290" s="1">
        <v>245795000000000</v>
      </c>
      <c r="M290" s="1">
        <v>235064000000000</v>
      </c>
      <c r="N290" s="1">
        <v>225866000000000</v>
      </c>
      <c r="O290" s="1">
        <v>214774000000000</v>
      </c>
      <c r="P290" s="1">
        <v>206169000000000</v>
      </c>
      <c r="Q290" s="1">
        <v>194394000000000</v>
      </c>
      <c r="R290" s="1">
        <v>184320000000000</v>
      </c>
      <c r="S290" s="1">
        <v>174636000000000</v>
      </c>
      <c r="T290" s="1">
        <v>164242000000000</v>
      </c>
      <c r="U290" s="1">
        <v>155348000000000</v>
      </c>
      <c r="V290" s="1">
        <v>147799000000000</v>
      </c>
      <c r="W290" s="1">
        <v>140404000000000</v>
      </c>
      <c r="X290" s="1">
        <v>132367000000000</v>
      </c>
      <c r="Y290" s="1">
        <v>125578000000000</v>
      </c>
      <c r="Z290" s="1">
        <v>119070000000000</v>
      </c>
      <c r="AA290" s="1">
        <v>112836000000000</v>
      </c>
      <c r="AB290" s="1">
        <v>105989000000000</v>
      </c>
      <c r="AC290" s="1">
        <v>100278000000000</v>
      </c>
      <c r="AD290" s="1">
        <v>94829200000000</v>
      </c>
      <c r="AE290" s="1">
        <v>89569100000000</v>
      </c>
      <c r="AF290" s="1">
        <v>85285000000000</v>
      </c>
      <c r="AG290" s="1">
        <v>81031200000000</v>
      </c>
      <c r="AH290" s="1">
        <v>76931300000000</v>
      </c>
      <c r="AI290" s="1">
        <v>73705300000000</v>
      </c>
      <c r="AJ290" s="1">
        <v>69896200000000</v>
      </c>
      <c r="AK290" s="1">
        <v>66865500000000</v>
      </c>
      <c r="AL290" s="1">
        <v>63892700000000</v>
      </c>
      <c r="AM290" s="1">
        <v>61583600000000</v>
      </c>
      <c r="AN290" s="1">
        <v>58737300000000</v>
      </c>
      <c r="AO290" s="1">
        <v>55962100000000</v>
      </c>
    </row>
    <row r="291" spans="1:41" x14ac:dyDescent="0.2">
      <c r="A291" s="4" t="str">
        <f t="shared" si="8"/>
        <v>chemicals 20</v>
      </c>
      <c r="B291" s="4" t="str">
        <f t="shared" si="9"/>
        <v>hard coal</v>
      </c>
      <c r="C291" t="s">
        <v>34</v>
      </c>
      <c r="D291" s="1">
        <v>2285720000000000</v>
      </c>
      <c r="E291" s="1">
        <v>2290170000000000</v>
      </c>
      <c r="F291" s="1">
        <v>2317070000000000</v>
      </c>
      <c r="G291" s="1">
        <v>2267450000000000</v>
      </c>
      <c r="H291" s="1">
        <v>2226990000000000</v>
      </c>
      <c r="I291" s="1">
        <v>2188870000000000</v>
      </c>
      <c r="J291" s="1">
        <v>2145560000000000</v>
      </c>
      <c r="K291" s="1">
        <v>2105490000000000</v>
      </c>
      <c r="L291" s="1">
        <v>2041090000000000</v>
      </c>
      <c r="M291" s="1">
        <v>1977240000000000</v>
      </c>
      <c r="N291" s="1">
        <v>1914800000000000</v>
      </c>
      <c r="O291" s="1">
        <v>1851530000000000</v>
      </c>
      <c r="P291" s="1">
        <v>1783440000000000</v>
      </c>
      <c r="Q291" s="1">
        <v>1712010000000000</v>
      </c>
      <c r="R291" s="1">
        <v>1639670000000000</v>
      </c>
      <c r="S291" s="1">
        <v>1564760000000000</v>
      </c>
      <c r="T291" s="1">
        <v>1493940000000000</v>
      </c>
      <c r="U291" s="1">
        <v>1420250000000000</v>
      </c>
      <c r="V291" s="1">
        <v>1349650000000000</v>
      </c>
      <c r="W291" s="1">
        <v>1276440000000000</v>
      </c>
      <c r="X291" s="1">
        <v>1206430000000000</v>
      </c>
      <c r="Y291" s="1">
        <v>1134430000000000</v>
      </c>
      <c r="Z291" s="1">
        <v>1065490000000000</v>
      </c>
      <c r="AA291" s="1">
        <v>994909000000000</v>
      </c>
      <c r="AB291" s="1">
        <v>925028000000000</v>
      </c>
      <c r="AC291" s="1">
        <v>856103000000000</v>
      </c>
      <c r="AD291" s="1">
        <v>787922000000000</v>
      </c>
      <c r="AE291" s="1">
        <v>720599000000000</v>
      </c>
      <c r="AF291" s="1">
        <v>654001000000000</v>
      </c>
      <c r="AG291" s="1">
        <v>586891000000000</v>
      </c>
      <c r="AH291" s="1">
        <v>520853000000000</v>
      </c>
      <c r="AI291" s="1">
        <v>456985000000000</v>
      </c>
      <c r="AJ291" s="1">
        <v>393046000000000</v>
      </c>
      <c r="AK291" s="1">
        <v>330766000000000</v>
      </c>
      <c r="AL291" s="1">
        <v>269103000000000</v>
      </c>
      <c r="AM291" s="1">
        <v>207978000000000</v>
      </c>
      <c r="AN291" s="1">
        <v>147391000000000</v>
      </c>
      <c r="AO291" s="1">
        <v>87353100000000</v>
      </c>
    </row>
    <row r="292" spans="1:41" x14ac:dyDescent="0.2">
      <c r="A292" s="4" t="str">
        <f t="shared" si="8"/>
        <v>rubber and plastic products 22</v>
      </c>
      <c r="B292" s="4" t="str">
        <f t="shared" si="9"/>
        <v>hard coal</v>
      </c>
      <c r="C292" t="s">
        <v>35</v>
      </c>
      <c r="D292" s="1">
        <v>36926200000000</v>
      </c>
      <c r="E292" s="1">
        <v>36603900000000</v>
      </c>
      <c r="F292" s="1">
        <v>35890700000000</v>
      </c>
      <c r="G292" s="1">
        <v>35234800000000</v>
      </c>
      <c r="H292" s="1">
        <v>34309300000000</v>
      </c>
      <c r="I292" s="1">
        <v>33210500000000</v>
      </c>
      <c r="J292" s="1">
        <v>32119200000000</v>
      </c>
      <c r="K292" s="1">
        <v>31115000000000</v>
      </c>
      <c r="L292" s="1">
        <v>30036500000000</v>
      </c>
      <c r="M292" s="1">
        <v>29039200000000</v>
      </c>
      <c r="N292" s="1">
        <v>28116500000000</v>
      </c>
      <c r="O292" s="1">
        <v>27050100000000</v>
      </c>
      <c r="P292" s="1">
        <v>25989300000000</v>
      </c>
      <c r="Q292" s="1">
        <v>24935000000000</v>
      </c>
      <c r="R292" s="1">
        <v>23885600000000</v>
      </c>
      <c r="S292" s="1">
        <v>22782700000000</v>
      </c>
      <c r="T292" s="1">
        <v>21634100000000</v>
      </c>
      <c r="U292" s="1">
        <v>20501000000000</v>
      </c>
      <c r="V292" s="1">
        <v>19332400000000</v>
      </c>
      <c r="W292" s="1">
        <v>18184600000000</v>
      </c>
      <c r="X292" s="1">
        <v>17011200000000</v>
      </c>
      <c r="Y292" s="1">
        <v>15864300000000</v>
      </c>
      <c r="Z292" s="1">
        <v>14742800000000</v>
      </c>
      <c r="AA292" s="1">
        <v>13608700000000</v>
      </c>
      <c r="AB292" s="1">
        <v>12505800000000</v>
      </c>
      <c r="AC292" s="1">
        <v>11400300000000</v>
      </c>
      <c r="AD292" s="1">
        <v>10362000000000</v>
      </c>
      <c r="AE292" s="1">
        <v>9325990000000</v>
      </c>
      <c r="AF292" s="1">
        <v>8325730000000</v>
      </c>
      <c r="AG292" s="1">
        <v>7337550000000</v>
      </c>
      <c r="AH292" s="1">
        <v>6411390000000</v>
      </c>
      <c r="AI292" s="1">
        <v>5502330000000</v>
      </c>
      <c r="AJ292" s="1">
        <v>4649970000000</v>
      </c>
      <c r="AK292" s="1">
        <v>3819400000000</v>
      </c>
      <c r="AL292" s="1">
        <v>3029130000000</v>
      </c>
      <c r="AM292" s="1">
        <v>2279130000000</v>
      </c>
      <c r="AN292" s="1">
        <v>1563160000000</v>
      </c>
      <c r="AO292" s="1">
        <v>895984000000</v>
      </c>
    </row>
    <row r="293" spans="1:41" x14ac:dyDescent="0.2">
      <c r="A293" s="4" t="str">
        <f t="shared" si="8"/>
        <v>glass and glass products 231</v>
      </c>
      <c r="B293" s="4" t="str">
        <f t="shared" si="9"/>
        <v>hard coal</v>
      </c>
      <c r="C293" t="s">
        <v>36</v>
      </c>
      <c r="D293" s="1">
        <v>757784000000</v>
      </c>
      <c r="E293" s="1">
        <v>774197000000</v>
      </c>
      <c r="F293" s="1">
        <v>783961000000</v>
      </c>
      <c r="G293" s="1">
        <v>798010000000</v>
      </c>
      <c r="H293" s="1">
        <v>805501000000</v>
      </c>
      <c r="I293" s="1">
        <v>810158000000</v>
      </c>
      <c r="J293" s="1">
        <v>811282000000</v>
      </c>
      <c r="K293" s="1">
        <v>814487000000</v>
      </c>
      <c r="L293" s="1">
        <v>815635000000</v>
      </c>
      <c r="M293" s="1">
        <v>814738000000</v>
      </c>
      <c r="N293" s="1">
        <v>811829000000</v>
      </c>
      <c r="O293" s="1">
        <v>800226000000</v>
      </c>
      <c r="P293" s="1">
        <v>793558000000</v>
      </c>
      <c r="Q293" s="1">
        <v>778776000000</v>
      </c>
      <c r="R293" s="1">
        <v>762550000000</v>
      </c>
      <c r="S293" s="1">
        <v>744882000000</v>
      </c>
      <c r="T293" s="1">
        <v>725797000000</v>
      </c>
      <c r="U293" s="1">
        <v>700222000000</v>
      </c>
      <c r="V293" s="1">
        <v>673773000000</v>
      </c>
      <c r="W293" s="1">
        <v>646448000000</v>
      </c>
      <c r="X293" s="1">
        <v>618265000000</v>
      </c>
      <c r="Y293" s="1">
        <v>585194000000</v>
      </c>
      <c r="Z293" s="1">
        <v>551778000000</v>
      </c>
      <c r="AA293" s="1">
        <v>518034000000</v>
      </c>
      <c r="AB293" s="1">
        <v>483960000000</v>
      </c>
      <c r="AC293" s="1">
        <v>446545000000</v>
      </c>
      <c r="AD293" s="1">
        <v>409305000000</v>
      </c>
      <c r="AE293" s="1">
        <v>374766000000</v>
      </c>
      <c r="AF293" s="1">
        <v>337630000000</v>
      </c>
      <c r="AG293" s="1">
        <v>300673000000</v>
      </c>
      <c r="AH293" s="1">
        <v>262124000000</v>
      </c>
      <c r="AI293" s="1">
        <v>225766000000</v>
      </c>
      <c r="AJ293" s="1">
        <v>188299000000</v>
      </c>
      <c r="AK293" s="1">
        <v>152523000000</v>
      </c>
      <c r="AL293" s="1">
        <v>116117000000</v>
      </c>
      <c r="AM293" s="1">
        <v>80913700000</v>
      </c>
      <c r="AN293" s="1">
        <v>45557600000</v>
      </c>
      <c r="AO293" s="1">
        <v>10841500000</v>
      </c>
    </row>
    <row r="294" spans="1:41" x14ac:dyDescent="0.2">
      <c r="A294" s="4" t="str">
        <f t="shared" si="8"/>
        <v>cement and other nonmetallic minerals 239</v>
      </c>
      <c r="B294" s="4" t="str">
        <f t="shared" si="9"/>
        <v>hard coal</v>
      </c>
      <c r="C294" t="s">
        <v>37</v>
      </c>
      <c r="D294" s="1">
        <v>3699180000000000</v>
      </c>
      <c r="E294" s="1">
        <v>3417520000000000</v>
      </c>
      <c r="F294" s="1">
        <v>3259030000000000</v>
      </c>
      <c r="G294" s="1">
        <v>3164140000000000</v>
      </c>
      <c r="H294" s="1">
        <v>3078010000000000</v>
      </c>
      <c r="I294" s="1">
        <v>2991650000000000</v>
      </c>
      <c r="J294" s="1">
        <v>2906000000000000</v>
      </c>
      <c r="K294" s="1">
        <v>2828110000000000</v>
      </c>
      <c r="L294" s="1">
        <v>2720730000000000</v>
      </c>
      <c r="M294" s="1">
        <v>2621350000000000</v>
      </c>
      <c r="N294" s="1">
        <v>2517640000000000</v>
      </c>
      <c r="O294" s="1">
        <v>2422130000000000</v>
      </c>
      <c r="P294" s="1">
        <v>2320850000000000</v>
      </c>
      <c r="Q294" s="1">
        <v>2214110000000000</v>
      </c>
      <c r="R294" s="1">
        <v>2094730000000000</v>
      </c>
      <c r="S294" s="1">
        <v>1986310000000000</v>
      </c>
      <c r="T294" s="1">
        <v>1875140000000000</v>
      </c>
      <c r="U294" s="1">
        <v>1773200000000000</v>
      </c>
      <c r="V294" s="1">
        <v>1674670000000000</v>
      </c>
      <c r="W294" s="1">
        <v>1574000000000000</v>
      </c>
      <c r="X294" s="1">
        <v>1482170000000000</v>
      </c>
      <c r="Y294" s="1">
        <v>1388950000000000</v>
      </c>
      <c r="Z294" s="1">
        <v>1303970000000000</v>
      </c>
      <c r="AA294" s="1">
        <v>1231770000000000</v>
      </c>
      <c r="AB294" s="1">
        <v>1157700000000000</v>
      </c>
      <c r="AC294" s="1">
        <v>1086210000000000</v>
      </c>
      <c r="AD294" s="1">
        <v>1021940000000000</v>
      </c>
      <c r="AE294" s="1">
        <v>956220000000000</v>
      </c>
      <c r="AF294" s="1">
        <v>897036000000000</v>
      </c>
      <c r="AG294" s="1">
        <v>836591000000000</v>
      </c>
      <c r="AH294" s="1">
        <v>782274000000000</v>
      </c>
      <c r="AI294" s="1">
        <v>726932000000000</v>
      </c>
      <c r="AJ294" s="1">
        <v>677240000000000</v>
      </c>
      <c r="AK294" s="1">
        <v>632883000000000</v>
      </c>
      <c r="AL294" s="1">
        <v>590395000000000</v>
      </c>
      <c r="AM294" s="1">
        <v>552352000000000</v>
      </c>
      <c r="AN294" s="1">
        <v>513206000000000</v>
      </c>
      <c r="AO294" s="1">
        <v>475783000000000</v>
      </c>
    </row>
    <row r="295" spans="1:41" x14ac:dyDescent="0.2">
      <c r="A295" s="4" t="str">
        <f t="shared" si="8"/>
        <v>iron and steel 241</v>
      </c>
      <c r="B295" s="4" t="str">
        <f t="shared" si="9"/>
        <v>hard coal</v>
      </c>
      <c r="C295" t="s">
        <v>38</v>
      </c>
      <c r="D295" s="1">
        <v>1.02923E+16</v>
      </c>
      <c r="E295" s="1">
        <v>8789660000000000</v>
      </c>
      <c r="F295" s="1">
        <v>8438880000000000</v>
      </c>
      <c r="G295" s="1">
        <v>8421130000000000</v>
      </c>
      <c r="H295" s="1">
        <v>8265590000000000</v>
      </c>
      <c r="I295" s="1">
        <v>7875120000000000</v>
      </c>
      <c r="J295" s="1">
        <v>7501340000000000</v>
      </c>
      <c r="K295" s="1">
        <v>7154340000000000</v>
      </c>
      <c r="L295" s="1">
        <v>6808140000000000</v>
      </c>
      <c r="M295" s="1">
        <v>6468020000000000</v>
      </c>
      <c r="N295" s="1">
        <v>6141760000000000</v>
      </c>
      <c r="O295" s="1">
        <v>5868600000000000</v>
      </c>
      <c r="P295" s="1">
        <v>5548970000000000</v>
      </c>
      <c r="Q295" s="1">
        <v>5186860000000000</v>
      </c>
      <c r="R295" s="1">
        <v>4850360000000000</v>
      </c>
      <c r="S295" s="1">
        <v>4541360000000000</v>
      </c>
      <c r="T295" s="1">
        <v>4237620000000000</v>
      </c>
      <c r="U295" s="1">
        <v>3926190000000000</v>
      </c>
      <c r="V295" s="1">
        <v>3646460000000000</v>
      </c>
      <c r="W295" s="1">
        <v>3382540000000000</v>
      </c>
      <c r="X295" s="1">
        <v>3131530000000000</v>
      </c>
      <c r="Y295" s="1">
        <v>2894200000000000</v>
      </c>
      <c r="Z295" s="1">
        <v>2669730000000000</v>
      </c>
      <c r="AA295" s="1">
        <v>2457240000000000</v>
      </c>
      <c r="AB295" s="1">
        <v>2256680000000000</v>
      </c>
      <c r="AC295" s="1">
        <v>2067750000000000</v>
      </c>
      <c r="AD295" s="1">
        <v>1889880000000000</v>
      </c>
      <c r="AE295" s="1">
        <v>1722820000000000</v>
      </c>
      <c r="AF295" s="1">
        <v>1584890000000000</v>
      </c>
      <c r="AG295" s="1">
        <v>1456310000000000</v>
      </c>
      <c r="AH295" s="1">
        <v>1333710000000000</v>
      </c>
      <c r="AI295" s="1">
        <v>1218180000000000</v>
      </c>
      <c r="AJ295" s="1">
        <v>1107890000000000</v>
      </c>
      <c r="AK295" s="1">
        <v>1015910000000000</v>
      </c>
      <c r="AL295" s="1">
        <v>928202000000000</v>
      </c>
      <c r="AM295" s="1">
        <v>844253000000000</v>
      </c>
      <c r="AN295" s="1">
        <v>764550000000000</v>
      </c>
      <c r="AO295" s="1">
        <v>688919000000000</v>
      </c>
    </row>
    <row r="296" spans="1:41" x14ac:dyDescent="0.2">
      <c r="A296" s="4" t="str">
        <f t="shared" si="8"/>
        <v>other metals 242</v>
      </c>
      <c r="B296" s="4" t="str">
        <f t="shared" si="9"/>
        <v>hard coal</v>
      </c>
      <c r="C296" t="s">
        <v>39</v>
      </c>
      <c r="D296" s="1">
        <v>399366000000000</v>
      </c>
      <c r="E296" s="1">
        <v>392695000000000</v>
      </c>
      <c r="F296" s="1">
        <v>389216000000000</v>
      </c>
      <c r="G296" s="1">
        <v>377560000000000</v>
      </c>
      <c r="H296" s="1">
        <v>367312000000000</v>
      </c>
      <c r="I296" s="1">
        <v>357118000000000</v>
      </c>
      <c r="J296" s="1">
        <v>346895000000000</v>
      </c>
      <c r="K296" s="1">
        <v>336702000000000</v>
      </c>
      <c r="L296" s="1">
        <v>322090000000000</v>
      </c>
      <c r="M296" s="1">
        <v>308532000000000</v>
      </c>
      <c r="N296" s="1">
        <v>295387000000000</v>
      </c>
      <c r="O296" s="1">
        <v>282407000000000</v>
      </c>
      <c r="P296" s="1">
        <v>269554000000000</v>
      </c>
      <c r="Q296" s="1">
        <v>253260000000000</v>
      </c>
      <c r="R296" s="1">
        <v>237422000000000</v>
      </c>
      <c r="S296" s="1">
        <v>222762000000000</v>
      </c>
      <c r="T296" s="1">
        <v>207979000000000</v>
      </c>
      <c r="U296" s="1">
        <v>193672000000000</v>
      </c>
      <c r="V296" s="1">
        <v>181796000000000</v>
      </c>
      <c r="W296" s="1">
        <v>169746000000000</v>
      </c>
      <c r="X296" s="1">
        <v>157965000000000</v>
      </c>
      <c r="Y296" s="1">
        <v>146579000000000</v>
      </c>
      <c r="Z296" s="1">
        <v>135531000000000</v>
      </c>
      <c r="AA296" s="1">
        <v>125543000000000</v>
      </c>
      <c r="AB296" s="1">
        <v>115828000000000</v>
      </c>
      <c r="AC296" s="1">
        <v>106014000000000</v>
      </c>
      <c r="AD296" s="1">
        <v>96802300000000</v>
      </c>
      <c r="AE296" s="1">
        <v>87837100000000</v>
      </c>
      <c r="AF296" s="1">
        <v>79109400000000</v>
      </c>
      <c r="AG296" s="1">
        <v>70627900000000</v>
      </c>
      <c r="AH296" s="1">
        <v>62368300000000</v>
      </c>
      <c r="AI296" s="1">
        <v>54357100000000</v>
      </c>
      <c r="AJ296" s="1">
        <v>46563300000000</v>
      </c>
      <c r="AK296" s="1">
        <v>39249000000000</v>
      </c>
      <c r="AL296" s="1">
        <v>32061400000000</v>
      </c>
      <c r="AM296" s="1">
        <v>24894400000000</v>
      </c>
      <c r="AN296" s="1">
        <v>17952200000000</v>
      </c>
      <c r="AO296" s="1">
        <v>11128400000000</v>
      </c>
    </row>
    <row r="297" spans="1:41" x14ac:dyDescent="0.2">
      <c r="A297" s="4" t="str">
        <f t="shared" si="8"/>
        <v>metal products except machinery and vehicles 25</v>
      </c>
      <c r="B297" s="4" t="str">
        <f t="shared" si="9"/>
        <v>hard coal</v>
      </c>
      <c r="C297" t="s">
        <v>40</v>
      </c>
      <c r="D297" s="1">
        <v>159686000000000</v>
      </c>
      <c r="E297" s="1">
        <v>161054000000000</v>
      </c>
      <c r="F297" s="1">
        <v>160271000000000</v>
      </c>
      <c r="G297" s="1">
        <v>161048000000000</v>
      </c>
      <c r="H297" s="1">
        <v>160670000000000</v>
      </c>
      <c r="I297" s="1">
        <v>160031000000000</v>
      </c>
      <c r="J297" s="1">
        <v>158316000000000</v>
      </c>
      <c r="K297" s="1">
        <v>157185000000000</v>
      </c>
      <c r="L297" s="1">
        <v>155038000000000</v>
      </c>
      <c r="M297" s="1">
        <v>152687000000000</v>
      </c>
      <c r="N297" s="1">
        <v>150137000000000</v>
      </c>
      <c r="O297" s="1">
        <v>147376000000000</v>
      </c>
      <c r="P297" s="1">
        <v>143749000000000</v>
      </c>
      <c r="Q297" s="1">
        <v>139971000000000</v>
      </c>
      <c r="R297" s="1">
        <v>136033000000000</v>
      </c>
      <c r="S297" s="1">
        <v>131355000000000</v>
      </c>
      <c r="T297" s="1">
        <v>126574000000000</v>
      </c>
      <c r="U297" s="1">
        <v>121158000000000</v>
      </c>
      <c r="V297" s="1">
        <v>115690000000000</v>
      </c>
      <c r="W297" s="1">
        <v>109693000000000</v>
      </c>
      <c r="X297" s="1">
        <v>103695000000000</v>
      </c>
      <c r="Y297" s="1">
        <v>97701800000000</v>
      </c>
      <c r="Z297" s="1">
        <v>91309200000000</v>
      </c>
      <c r="AA297" s="1">
        <v>84969900000000</v>
      </c>
      <c r="AB297" s="1">
        <v>78685000000000</v>
      </c>
      <c r="AC297" s="1">
        <v>72133400000000</v>
      </c>
      <c r="AD297" s="1">
        <v>65686900000000</v>
      </c>
      <c r="AE297" s="1">
        <v>59347400000000</v>
      </c>
      <c r="AF297" s="1">
        <v>53110800000000</v>
      </c>
      <c r="AG297" s="1">
        <v>46762100000000</v>
      </c>
      <c r="AH297" s="1">
        <v>40571300000000</v>
      </c>
      <c r="AI297" s="1">
        <v>34702000000000</v>
      </c>
      <c r="AJ297" s="1">
        <v>28797100000000</v>
      </c>
      <c r="AK297" s="1">
        <v>22935300000000</v>
      </c>
      <c r="AL297" s="1">
        <v>17366300000000</v>
      </c>
      <c r="AM297" s="1">
        <v>11951300000000</v>
      </c>
      <c r="AN297" s="1">
        <v>6655800000000</v>
      </c>
      <c r="AO297" s="1">
        <v>1566080000000</v>
      </c>
    </row>
    <row r="298" spans="1:41" x14ac:dyDescent="0.2">
      <c r="A298" s="4" t="str">
        <f t="shared" si="8"/>
        <v>computers and electronics 26</v>
      </c>
      <c r="B298" s="4" t="str">
        <f t="shared" si="9"/>
        <v>hard coal</v>
      </c>
      <c r="C298" t="s">
        <v>41</v>
      </c>
      <c r="D298" s="1">
        <v>4282150000000</v>
      </c>
      <c r="E298" s="1">
        <v>4447550000000</v>
      </c>
      <c r="F298" s="1">
        <v>4561080000000</v>
      </c>
      <c r="G298" s="1">
        <v>4696660000000</v>
      </c>
      <c r="H298" s="1">
        <v>4791300000000</v>
      </c>
      <c r="I298" s="1">
        <v>4871400000000</v>
      </c>
      <c r="J298" s="1">
        <v>4937310000000</v>
      </c>
      <c r="K298" s="1">
        <v>5012740000000</v>
      </c>
      <c r="L298" s="1">
        <v>5072620000000</v>
      </c>
      <c r="M298" s="1">
        <v>5146300000000</v>
      </c>
      <c r="N298" s="1">
        <v>5216760000000</v>
      </c>
      <c r="O298" s="1">
        <v>5268180000000</v>
      </c>
      <c r="P298" s="1">
        <v>5300710000000</v>
      </c>
      <c r="Q298" s="1">
        <v>5327340000000</v>
      </c>
      <c r="R298" s="1">
        <v>5333920000000</v>
      </c>
      <c r="S298" s="1">
        <v>5314730000000</v>
      </c>
      <c r="T298" s="1">
        <v>5276300000000</v>
      </c>
      <c r="U298" s="1">
        <v>5213170000000</v>
      </c>
      <c r="V298" s="1">
        <v>5126500000000</v>
      </c>
      <c r="W298" s="1">
        <v>4998160000000</v>
      </c>
      <c r="X298" s="1">
        <v>4898810000000</v>
      </c>
      <c r="Y298" s="1">
        <v>4737080000000</v>
      </c>
      <c r="Z298" s="1">
        <v>4520520000000</v>
      </c>
      <c r="AA298" s="1">
        <v>4330500000000</v>
      </c>
      <c r="AB298" s="1">
        <v>4091190000000</v>
      </c>
      <c r="AC298" s="1">
        <v>3841830000000</v>
      </c>
      <c r="AD298" s="1">
        <v>3582370000000</v>
      </c>
      <c r="AE298" s="1">
        <v>3286660000000</v>
      </c>
      <c r="AF298" s="1">
        <v>2962230000000</v>
      </c>
      <c r="AG298" s="1">
        <v>2659190000000</v>
      </c>
      <c r="AH298" s="1">
        <v>2332840000000</v>
      </c>
      <c r="AI298" s="1">
        <v>1990860000000</v>
      </c>
      <c r="AJ298" s="1">
        <v>1654210000000</v>
      </c>
      <c r="AK298" s="1">
        <v>1312130000000</v>
      </c>
      <c r="AL298" s="1">
        <v>980482000000</v>
      </c>
      <c r="AM298" s="1">
        <v>659237000000</v>
      </c>
      <c r="AN298" s="1">
        <v>345335000000</v>
      </c>
      <c r="AO298" s="1">
        <v>46519100000</v>
      </c>
    </row>
    <row r="299" spans="1:41" x14ac:dyDescent="0.2">
      <c r="A299" s="4" t="str">
        <f t="shared" si="8"/>
        <v>appliances and electrical equipment 27</v>
      </c>
      <c r="B299" s="4" t="str">
        <f t="shared" si="9"/>
        <v>hard coal</v>
      </c>
      <c r="C299" t="s">
        <v>42</v>
      </c>
      <c r="D299" s="1">
        <v>3607270000000</v>
      </c>
      <c r="E299" s="1">
        <v>3726970000000</v>
      </c>
      <c r="F299" s="1">
        <v>3826670000000</v>
      </c>
      <c r="G299" s="1">
        <v>3939770000000</v>
      </c>
      <c r="H299" s="1">
        <v>4021230000000</v>
      </c>
      <c r="I299" s="1">
        <v>4088940000000</v>
      </c>
      <c r="J299" s="1">
        <v>4143260000000</v>
      </c>
      <c r="K299" s="1">
        <v>4199630000000</v>
      </c>
      <c r="L299" s="1">
        <v>4241810000000</v>
      </c>
      <c r="M299" s="1">
        <v>4284100000000</v>
      </c>
      <c r="N299" s="1">
        <v>4311580000000</v>
      </c>
      <c r="O299" s="1">
        <v>4317640000000</v>
      </c>
      <c r="P299" s="1">
        <v>4297110000000</v>
      </c>
      <c r="Q299" s="1">
        <v>4269810000000</v>
      </c>
      <c r="R299" s="1">
        <v>4217960000000</v>
      </c>
      <c r="S299" s="1">
        <v>4148510000000</v>
      </c>
      <c r="T299" s="1">
        <v>4057660000000</v>
      </c>
      <c r="U299" s="1">
        <v>3951810000000</v>
      </c>
      <c r="V299" s="1">
        <v>3822730000000</v>
      </c>
      <c r="W299" s="1">
        <v>3681710000000</v>
      </c>
      <c r="X299" s="1">
        <v>3521120000000</v>
      </c>
      <c r="Y299" s="1">
        <v>3351500000000</v>
      </c>
      <c r="Z299" s="1">
        <v>3166280000000</v>
      </c>
      <c r="AA299" s="1">
        <v>2974350000000</v>
      </c>
      <c r="AB299" s="1">
        <v>2770640000000</v>
      </c>
      <c r="AC299" s="1">
        <v>2560120000000</v>
      </c>
      <c r="AD299" s="1">
        <v>2341790000000</v>
      </c>
      <c r="AE299" s="1">
        <v>2122480000000</v>
      </c>
      <c r="AF299" s="1">
        <v>1900770000000</v>
      </c>
      <c r="AG299" s="1">
        <v>1678220000000</v>
      </c>
      <c r="AH299" s="1">
        <v>1456100000000</v>
      </c>
      <c r="AI299" s="1">
        <v>1237400000000</v>
      </c>
      <c r="AJ299" s="1">
        <v>1020190000000</v>
      </c>
      <c r="AK299" s="1">
        <v>808522000000</v>
      </c>
      <c r="AL299" s="1">
        <v>602961000000</v>
      </c>
      <c r="AM299" s="1">
        <v>403152000000</v>
      </c>
      <c r="AN299" s="1">
        <v>211834000000</v>
      </c>
      <c r="AO299" s="1">
        <v>28780400000</v>
      </c>
    </row>
    <row r="300" spans="1:41" x14ac:dyDescent="0.2">
      <c r="A300" s="4" t="str">
        <f t="shared" si="8"/>
        <v>other machinery 28</v>
      </c>
      <c r="B300" s="4" t="str">
        <f t="shared" si="9"/>
        <v>hard coal</v>
      </c>
      <c r="C300" t="s">
        <v>43</v>
      </c>
      <c r="D300" s="1">
        <v>392334000000</v>
      </c>
      <c r="E300" s="1">
        <v>387362000000</v>
      </c>
      <c r="F300" s="1">
        <v>382074000000</v>
      </c>
      <c r="G300" s="1">
        <v>381838000000</v>
      </c>
      <c r="H300" s="1">
        <v>379286000000</v>
      </c>
      <c r="I300" s="1">
        <v>377852000000</v>
      </c>
      <c r="J300" s="1">
        <v>374974000000</v>
      </c>
      <c r="K300" s="1">
        <v>372316000000</v>
      </c>
      <c r="L300" s="1">
        <v>365985000000</v>
      </c>
      <c r="M300" s="1">
        <v>359977000000</v>
      </c>
      <c r="N300" s="1">
        <v>351388000000</v>
      </c>
      <c r="O300" s="1">
        <v>341794000000</v>
      </c>
      <c r="P300" s="1">
        <v>330624000000</v>
      </c>
      <c r="Q300" s="1">
        <v>319311000000</v>
      </c>
      <c r="R300" s="1">
        <v>306021000000</v>
      </c>
      <c r="S300" s="1">
        <v>292734000000</v>
      </c>
      <c r="T300" s="1">
        <v>278345000000</v>
      </c>
      <c r="U300" s="1">
        <v>264062000000</v>
      </c>
      <c r="V300" s="1">
        <v>249398000000</v>
      </c>
      <c r="W300" s="1">
        <v>234897000000</v>
      </c>
      <c r="X300" s="1">
        <v>220112000000</v>
      </c>
      <c r="Y300" s="1">
        <v>205551000000</v>
      </c>
      <c r="Z300" s="1">
        <v>191593000000</v>
      </c>
      <c r="AA300" s="1">
        <v>177802000000</v>
      </c>
      <c r="AB300" s="1">
        <v>164521000000</v>
      </c>
      <c r="AC300" s="1">
        <v>151354000000</v>
      </c>
      <c r="AD300" s="1">
        <v>138590000000</v>
      </c>
      <c r="AE300" s="1">
        <v>126415000000</v>
      </c>
      <c r="AF300" s="1">
        <v>114194000000</v>
      </c>
      <c r="AG300" s="1">
        <v>102564000000</v>
      </c>
      <c r="AH300" s="1">
        <v>90919900000</v>
      </c>
      <c r="AI300" s="1">
        <v>79341900000</v>
      </c>
      <c r="AJ300" s="1">
        <v>67672100000</v>
      </c>
      <c r="AK300" s="1">
        <v>55862000000</v>
      </c>
      <c r="AL300" s="1">
        <v>43675800000</v>
      </c>
      <c r="AM300" s="1">
        <v>30878900000</v>
      </c>
      <c r="AN300" s="1">
        <v>17234300000</v>
      </c>
      <c r="AO300" s="1">
        <v>2515250000</v>
      </c>
    </row>
    <row r="301" spans="1:41" x14ac:dyDescent="0.2">
      <c r="A301" s="4" t="str">
        <f t="shared" si="8"/>
        <v>road vehicles 29</v>
      </c>
      <c r="B301" s="4" t="str">
        <f t="shared" si="9"/>
        <v>hard coal</v>
      </c>
      <c r="C301" t="s">
        <v>44</v>
      </c>
      <c r="D301" s="1">
        <v>5043640000000</v>
      </c>
      <c r="E301" s="1">
        <v>5227760000000</v>
      </c>
      <c r="F301" s="1">
        <v>5387650000000</v>
      </c>
      <c r="G301" s="1">
        <v>5308870000000</v>
      </c>
      <c r="H301" s="1">
        <v>5234010000000</v>
      </c>
      <c r="I301" s="1">
        <v>5145360000000</v>
      </c>
      <c r="J301" s="1">
        <v>5051470000000</v>
      </c>
      <c r="K301" s="1">
        <v>4944980000000</v>
      </c>
      <c r="L301" s="1">
        <v>4805090000000</v>
      </c>
      <c r="M301" s="1">
        <v>4663290000000</v>
      </c>
      <c r="N301" s="1">
        <v>4519900000000</v>
      </c>
      <c r="O301" s="1">
        <v>4367880000000</v>
      </c>
      <c r="P301" s="1">
        <v>4220410000000</v>
      </c>
      <c r="Q301" s="1">
        <v>4006850000000</v>
      </c>
      <c r="R301" s="1">
        <v>3797300000000</v>
      </c>
      <c r="S301" s="1">
        <v>3597310000000</v>
      </c>
      <c r="T301" s="1">
        <v>3395610000000</v>
      </c>
      <c r="U301" s="1">
        <v>3197760000000</v>
      </c>
      <c r="V301" s="1">
        <v>3003930000000</v>
      </c>
      <c r="W301" s="1">
        <v>2818230000000</v>
      </c>
      <c r="X301" s="1">
        <v>2631920000000</v>
      </c>
      <c r="Y301" s="1">
        <v>2449590000000</v>
      </c>
      <c r="Z301" s="1">
        <v>2271030000000</v>
      </c>
      <c r="AA301" s="1">
        <v>2099560000000</v>
      </c>
      <c r="AB301" s="1">
        <v>1928430000000</v>
      </c>
      <c r="AC301" s="1">
        <v>1761090000000</v>
      </c>
      <c r="AD301" s="1">
        <v>1599940000000</v>
      </c>
      <c r="AE301" s="1">
        <v>1439730000000</v>
      </c>
      <c r="AF301" s="1">
        <v>1287180000000</v>
      </c>
      <c r="AG301" s="1">
        <v>1135470000000</v>
      </c>
      <c r="AH301" s="1">
        <v>988436000000</v>
      </c>
      <c r="AI301" s="1">
        <v>842643000000</v>
      </c>
      <c r="AJ301" s="1">
        <v>700965000000</v>
      </c>
      <c r="AK301" s="1">
        <v>560894000000</v>
      </c>
      <c r="AL301" s="1">
        <v>423719000000</v>
      </c>
      <c r="AM301" s="1">
        <v>289870000000</v>
      </c>
      <c r="AN301" s="1">
        <v>158145000000</v>
      </c>
      <c r="AO301" s="1">
        <v>29192100000</v>
      </c>
    </row>
    <row r="302" spans="1:41" x14ac:dyDescent="0.2">
      <c r="A302" s="4" t="str">
        <f t="shared" si="8"/>
        <v>nonroad vehicles 30</v>
      </c>
      <c r="B302" s="4" t="str">
        <f t="shared" si="9"/>
        <v>hard coal</v>
      </c>
      <c r="C302" t="s">
        <v>45</v>
      </c>
      <c r="D302" s="1">
        <v>4750670000000</v>
      </c>
      <c r="E302" s="1">
        <v>4695550000000</v>
      </c>
      <c r="F302" s="1">
        <v>4616740000000</v>
      </c>
      <c r="G302" s="1">
        <v>4568430000000</v>
      </c>
      <c r="H302" s="1">
        <v>4480350000000</v>
      </c>
      <c r="I302" s="1">
        <v>4388400000000</v>
      </c>
      <c r="J302" s="1">
        <v>4277250000000</v>
      </c>
      <c r="K302" s="1">
        <v>4185780000000</v>
      </c>
      <c r="L302" s="1">
        <v>4061840000000</v>
      </c>
      <c r="M302" s="1">
        <v>3949820000000</v>
      </c>
      <c r="N302" s="1">
        <v>3822100000000</v>
      </c>
      <c r="O302" s="1">
        <v>3692840000000</v>
      </c>
      <c r="P302" s="1">
        <v>3550330000000</v>
      </c>
      <c r="Q302" s="1">
        <v>3413210000000</v>
      </c>
      <c r="R302" s="1">
        <v>3259310000000</v>
      </c>
      <c r="S302" s="1">
        <v>3101260000000</v>
      </c>
      <c r="T302" s="1">
        <v>2944750000000</v>
      </c>
      <c r="U302" s="1">
        <v>2780690000000</v>
      </c>
      <c r="V302" s="1">
        <v>2614960000000</v>
      </c>
      <c r="W302" s="1">
        <v>2448300000000</v>
      </c>
      <c r="X302" s="1">
        <v>2281450000000</v>
      </c>
      <c r="Y302" s="1">
        <v>2115140000000</v>
      </c>
      <c r="Z302" s="1">
        <v>1950030000000</v>
      </c>
      <c r="AA302" s="1">
        <v>1786790000000</v>
      </c>
      <c r="AB302" s="1">
        <v>1626060000000</v>
      </c>
      <c r="AC302" s="1">
        <v>1470970000000</v>
      </c>
      <c r="AD302" s="1">
        <v>1319130000000</v>
      </c>
      <c r="AE302" s="1">
        <v>1173200000000</v>
      </c>
      <c r="AF302" s="1">
        <v>1031190000000</v>
      </c>
      <c r="AG302" s="1">
        <v>895296000000</v>
      </c>
      <c r="AH302" s="1">
        <v>763993000000</v>
      </c>
      <c r="AI302" s="1">
        <v>638988000000</v>
      </c>
      <c r="AJ302" s="1">
        <v>520150000000</v>
      </c>
      <c r="AK302" s="1">
        <v>406552000000</v>
      </c>
      <c r="AL302" s="1">
        <v>299265000000</v>
      </c>
      <c r="AM302" s="1">
        <v>198155000000</v>
      </c>
      <c r="AN302" s="1">
        <v>103082000000</v>
      </c>
      <c r="AO302" s="1">
        <v>13884400000</v>
      </c>
    </row>
    <row r="303" spans="1:41" x14ac:dyDescent="0.2">
      <c r="A303" s="4" t="str">
        <f t="shared" si="8"/>
        <v>other manufacturing 31T33</v>
      </c>
      <c r="B303" s="4" t="str">
        <f t="shared" si="9"/>
        <v>hard coal</v>
      </c>
      <c r="C303" t="s">
        <v>46</v>
      </c>
      <c r="D303" s="1">
        <v>52576600000000</v>
      </c>
      <c r="E303" s="1">
        <v>52504100000000</v>
      </c>
      <c r="F303" s="1">
        <v>52217100000000</v>
      </c>
      <c r="G303" s="1">
        <v>52215900000000</v>
      </c>
      <c r="H303" s="1">
        <v>51791900000000</v>
      </c>
      <c r="I303" s="1">
        <v>51206000000000</v>
      </c>
      <c r="J303" s="1">
        <v>50472400000000</v>
      </c>
      <c r="K303" s="1">
        <v>49908100000000</v>
      </c>
      <c r="L303" s="1">
        <v>49045400000000</v>
      </c>
      <c r="M303" s="1">
        <v>48194500000000</v>
      </c>
      <c r="N303" s="1">
        <v>47284500000000</v>
      </c>
      <c r="O303" s="1">
        <v>46240200000000</v>
      </c>
      <c r="P303" s="1">
        <v>44949100000000</v>
      </c>
      <c r="Q303" s="1">
        <v>43678600000000</v>
      </c>
      <c r="R303" s="1">
        <v>42247300000000</v>
      </c>
      <c r="S303" s="1">
        <v>40667600000000</v>
      </c>
      <c r="T303" s="1">
        <v>39013500000000</v>
      </c>
      <c r="U303" s="1">
        <v>37241200000000</v>
      </c>
      <c r="V303" s="1">
        <v>35415800000000</v>
      </c>
      <c r="W303" s="1">
        <v>33544400000000</v>
      </c>
      <c r="X303" s="1">
        <v>31592300000000</v>
      </c>
      <c r="Y303" s="1">
        <v>29616600000000</v>
      </c>
      <c r="Z303" s="1">
        <v>27621800000000</v>
      </c>
      <c r="AA303" s="1">
        <v>25582300000000</v>
      </c>
      <c r="AB303" s="1">
        <v>23577000000000</v>
      </c>
      <c r="AC303" s="1">
        <v>21548200000000</v>
      </c>
      <c r="AD303" s="1">
        <v>19561300000000</v>
      </c>
      <c r="AE303" s="1">
        <v>17593600000000</v>
      </c>
      <c r="AF303" s="1">
        <v>15650700000000</v>
      </c>
      <c r="AG303" s="1">
        <v>13759700000000</v>
      </c>
      <c r="AH303" s="1">
        <v>11903600000000</v>
      </c>
      <c r="AI303" s="1">
        <v>10088800000000</v>
      </c>
      <c r="AJ303" s="1">
        <v>8346160000000</v>
      </c>
      <c r="AK303" s="1">
        <v>6638910000000</v>
      </c>
      <c r="AL303" s="1">
        <v>5003060000000</v>
      </c>
      <c r="AM303" s="1">
        <v>3415860000000</v>
      </c>
      <c r="AN303" s="1">
        <v>1899540000000</v>
      </c>
      <c r="AO303" s="1">
        <v>445594000000</v>
      </c>
    </row>
    <row r="304" spans="1:41" x14ac:dyDescent="0.2">
      <c r="A304" s="4" t="str">
        <f t="shared" si="8"/>
        <v>energy pipelines and gas processing 352T353</v>
      </c>
      <c r="B304" s="4" t="str">
        <f t="shared" si="9"/>
        <v>hard coal</v>
      </c>
      <c r="C304" t="s">
        <v>47</v>
      </c>
      <c r="D304" s="1">
        <v>300142000000</v>
      </c>
      <c r="E304" s="1">
        <v>314986000000</v>
      </c>
      <c r="F304" s="1">
        <v>325678000000</v>
      </c>
      <c r="G304" s="1">
        <v>341216000000</v>
      </c>
      <c r="H304" s="1">
        <v>352030000000</v>
      </c>
      <c r="I304" s="1">
        <v>360341000000</v>
      </c>
      <c r="J304" s="1">
        <v>368014000000</v>
      </c>
      <c r="K304" s="1">
        <v>372608000000</v>
      </c>
      <c r="L304" s="1">
        <v>371054000000</v>
      </c>
      <c r="M304" s="1">
        <v>370685000000</v>
      </c>
      <c r="N304" s="1">
        <v>365702000000</v>
      </c>
      <c r="O304" s="1">
        <v>356825000000</v>
      </c>
      <c r="P304" s="1">
        <v>345783000000</v>
      </c>
      <c r="Q304" s="1">
        <v>335485000000</v>
      </c>
      <c r="R304" s="1">
        <v>322817000000</v>
      </c>
      <c r="S304" s="1">
        <v>308155000000</v>
      </c>
      <c r="T304" s="1">
        <v>293151000000</v>
      </c>
      <c r="U304" s="1">
        <v>276715000000</v>
      </c>
      <c r="V304" s="1">
        <v>259100000000</v>
      </c>
      <c r="W304" s="1">
        <v>241592000000</v>
      </c>
      <c r="X304" s="1">
        <v>224255000000</v>
      </c>
      <c r="Y304" s="1">
        <v>206431000000</v>
      </c>
      <c r="Z304" s="1">
        <v>189035000000</v>
      </c>
      <c r="AA304" s="1">
        <v>172085000000</v>
      </c>
      <c r="AB304" s="1">
        <v>156210000000</v>
      </c>
      <c r="AC304" s="1">
        <v>140240000000</v>
      </c>
      <c r="AD304" s="1">
        <v>125252000000</v>
      </c>
      <c r="AE304" s="1">
        <v>110748000000</v>
      </c>
      <c r="AF304" s="1">
        <v>97078600000</v>
      </c>
      <c r="AG304" s="1">
        <v>84326300000</v>
      </c>
      <c r="AH304" s="1">
        <v>72510300000</v>
      </c>
      <c r="AI304" s="1">
        <v>61203200000</v>
      </c>
      <c r="AJ304" s="1">
        <v>50313700000</v>
      </c>
      <c r="AK304" s="1">
        <v>39942800000</v>
      </c>
      <c r="AL304" s="1">
        <v>29955600000</v>
      </c>
      <c r="AM304" s="1">
        <v>20198700000</v>
      </c>
      <c r="AN304" s="1">
        <v>10771900000</v>
      </c>
      <c r="AO304" s="1">
        <v>1491560000</v>
      </c>
    </row>
    <row r="305" spans="1:41" x14ac:dyDescent="0.2">
      <c r="A305" s="4" t="str">
        <f t="shared" si="8"/>
        <v>water and waste 36T39</v>
      </c>
      <c r="B305" s="4" t="str">
        <f t="shared" si="9"/>
        <v>hard coal</v>
      </c>
      <c r="C305" t="s">
        <v>48</v>
      </c>
      <c r="D305" s="1">
        <v>39329700000000</v>
      </c>
      <c r="E305" s="1">
        <v>40532800000000</v>
      </c>
      <c r="F305" s="1">
        <v>41793700000000</v>
      </c>
      <c r="G305" s="1">
        <v>43454200000000</v>
      </c>
      <c r="H305" s="1">
        <v>45033100000000</v>
      </c>
      <c r="I305" s="1">
        <v>46522400000000</v>
      </c>
      <c r="J305" s="1">
        <v>47914600000000</v>
      </c>
      <c r="K305" s="1">
        <v>49280700000000</v>
      </c>
      <c r="L305" s="1">
        <v>50147600000000</v>
      </c>
      <c r="M305" s="1">
        <v>50988800000000</v>
      </c>
      <c r="N305" s="1">
        <v>51433700000000</v>
      </c>
      <c r="O305" s="1">
        <v>51574800000000</v>
      </c>
      <c r="P305" s="1">
        <v>51427700000000</v>
      </c>
      <c r="Q305" s="1">
        <v>51071500000000</v>
      </c>
      <c r="R305" s="1">
        <v>50453800000000</v>
      </c>
      <c r="S305" s="1">
        <v>49590500000000</v>
      </c>
      <c r="T305" s="1">
        <v>48497500000000</v>
      </c>
      <c r="U305" s="1">
        <v>47190500000000</v>
      </c>
      <c r="V305" s="1">
        <v>45785200000000</v>
      </c>
      <c r="W305" s="1">
        <v>44234500000000</v>
      </c>
      <c r="X305" s="1">
        <v>42546200000000</v>
      </c>
      <c r="Y305" s="1">
        <v>40770500000000</v>
      </c>
      <c r="Z305" s="1">
        <v>38907400000000</v>
      </c>
      <c r="AA305" s="1">
        <v>36846300000000</v>
      </c>
      <c r="AB305" s="1">
        <v>34919000000000</v>
      </c>
      <c r="AC305" s="1">
        <v>33205100000000</v>
      </c>
      <c r="AD305" s="1">
        <v>31046200000000</v>
      </c>
      <c r="AE305" s="1">
        <v>29048600000000</v>
      </c>
      <c r="AF305" s="1">
        <v>26896300000000</v>
      </c>
      <c r="AG305" s="1">
        <v>24589500000000</v>
      </c>
      <c r="AH305" s="1">
        <v>22500300000000</v>
      </c>
      <c r="AI305" s="1">
        <v>19992700000000</v>
      </c>
      <c r="AJ305" s="1">
        <v>17547000000000</v>
      </c>
      <c r="AK305" s="1">
        <v>14899300000000</v>
      </c>
      <c r="AL305" s="1">
        <v>11890300000000</v>
      </c>
      <c r="AM305" s="1">
        <v>8632270000000</v>
      </c>
      <c r="AN305" s="1">
        <v>4969830000000</v>
      </c>
      <c r="AO305" s="1">
        <v>743778000000</v>
      </c>
    </row>
    <row r="306" spans="1:41" x14ac:dyDescent="0.2">
      <c r="A306" s="4" t="str">
        <f t="shared" si="8"/>
        <v>construction 41T43</v>
      </c>
      <c r="B306" s="4" t="str">
        <f t="shared" si="9"/>
        <v>hard coal</v>
      </c>
      <c r="C306" t="s">
        <v>49</v>
      </c>
      <c r="D306" s="1">
        <v>70680000000000</v>
      </c>
      <c r="E306" s="1">
        <v>71981700000000</v>
      </c>
      <c r="F306" s="1">
        <v>72090500000000</v>
      </c>
      <c r="G306" s="1">
        <v>73420100000000</v>
      </c>
      <c r="H306" s="1">
        <v>73595400000000</v>
      </c>
      <c r="I306" s="1">
        <v>73460700000000</v>
      </c>
      <c r="J306" s="1">
        <v>73031600000000</v>
      </c>
      <c r="K306" s="1">
        <v>72955300000000</v>
      </c>
      <c r="L306" s="1">
        <v>71659300000000</v>
      </c>
      <c r="M306" s="1">
        <v>70799800000000</v>
      </c>
      <c r="N306" s="1">
        <v>69612500000000</v>
      </c>
      <c r="O306" s="1">
        <v>68257200000000</v>
      </c>
      <c r="P306" s="1">
        <v>66347700000000</v>
      </c>
      <c r="Q306" s="1">
        <v>64948400000000</v>
      </c>
      <c r="R306" s="1">
        <v>62840100000000</v>
      </c>
      <c r="S306" s="1">
        <v>60679400000000</v>
      </c>
      <c r="T306" s="1">
        <v>58466700000000</v>
      </c>
      <c r="U306" s="1">
        <v>56201900000000</v>
      </c>
      <c r="V306" s="1">
        <v>53386200000000</v>
      </c>
      <c r="W306" s="1">
        <v>51043600000000</v>
      </c>
      <c r="X306" s="1">
        <v>48202800000000</v>
      </c>
      <c r="Y306" s="1">
        <v>45782900000000</v>
      </c>
      <c r="Z306" s="1">
        <v>42917000000000</v>
      </c>
      <c r="AA306" s="1">
        <v>40051700000000</v>
      </c>
      <c r="AB306" s="1">
        <v>37528300000000</v>
      </c>
      <c r="AC306" s="1">
        <v>34638000000000</v>
      </c>
      <c r="AD306" s="1">
        <v>31748500000000</v>
      </c>
      <c r="AE306" s="1">
        <v>29121800000000</v>
      </c>
      <c r="AF306" s="1">
        <v>26443000000000</v>
      </c>
      <c r="AG306" s="1">
        <v>23502600000000</v>
      </c>
      <c r="AH306" s="1">
        <v>20746500000000</v>
      </c>
      <c r="AI306" s="1">
        <v>17938400000000</v>
      </c>
      <c r="AJ306" s="1">
        <v>15078300000000</v>
      </c>
      <c r="AK306" s="1">
        <v>12271300000000</v>
      </c>
      <c r="AL306" s="1">
        <v>9359880000000</v>
      </c>
      <c r="AM306" s="1">
        <v>6344290000000</v>
      </c>
      <c r="AN306" s="1">
        <v>3224280000000</v>
      </c>
      <c r="AO306">
        <v>0</v>
      </c>
    </row>
    <row r="307" spans="1:41" x14ac:dyDescent="0.2">
      <c r="A307" s="4" t="str">
        <f t="shared" si="8"/>
        <v>agriculture and forestry 01T03</v>
      </c>
      <c r="B307" s="4" t="str">
        <f t="shared" si="9"/>
        <v>natural gas</v>
      </c>
      <c r="C307" t="s">
        <v>50</v>
      </c>
      <c r="D307" s="1">
        <v>7661620000000</v>
      </c>
      <c r="E307" s="1">
        <v>7814140000000</v>
      </c>
      <c r="F307" s="1">
        <v>7743130000000</v>
      </c>
      <c r="G307" s="1">
        <v>8012930000000</v>
      </c>
      <c r="H307" s="1">
        <v>8045960000000</v>
      </c>
      <c r="I307" s="1">
        <v>8046190000000</v>
      </c>
      <c r="J307" s="1">
        <v>8015020000000</v>
      </c>
      <c r="K307" s="1">
        <v>8127680000000</v>
      </c>
      <c r="L307" s="1">
        <v>7857210000000</v>
      </c>
      <c r="M307" s="1">
        <v>7807670000000</v>
      </c>
      <c r="N307" s="1">
        <v>7671890000000</v>
      </c>
      <c r="O307" s="1">
        <v>7456910000000</v>
      </c>
      <c r="P307" s="1">
        <v>7236710000000</v>
      </c>
      <c r="Q307" s="1">
        <v>7074460000000</v>
      </c>
      <c r="R307" s="1">
        <v>6901730000000</v>
      </c>
      <c r="S307" s="1">
        <v>6660110000000</v>
      </c>
      <c r="T307" s="1">
        <v>6357980000000</v>
      </c>
      <c r="U307" s="1">
        <v>6108470000000</v>
      </c>
      <c r="V307" s="1">
        <v>5853670000000</v>
      </c>
      <c r="W307" s="1">
        <v>5546080000000</v>
      </c>
      <c r="X307" s="1">
        <v>5238600000000</v>
      </c>
      <c r="Y307" s="1">
        <v>4973230000000</v>
      </c>
      <c r="Z307" s="1">
        <v>4663010000000</v>
      </c>
      <c r="AA307" s="1">
        <v>4352710000000</v>
      </c>
      <c r="AB307" s="1">
        <v>4042340000000</v>
      </c>
      <c r="AC307" s="1">
        <v>3763600000000</v>
      </c>
      <c r="AD307" s="1">
        <v>3450600000000</v>
      </c>
      <c r="AE307" s="1">
        <v>3137460000000</v>
      </c>
      <c r="AF307" s="1">
        <v>2847880000000</v>
      </c>
      <c r="AG307" s="1">
        <v>2552940000000</v>
      </c>
      <c r="AH307" s="1">
        <v>2234280000000</v>
      </c>
      <c r="AI307" s="1">
        <v>1931350000000</v>
      </c>
      <c r="AJ307" s="1">
        <v>1636180000000</v>
      </c>
      <c r="AK307" s="1">
        <v>1319790000000</v>
      </c>
      <c r="AL307" s="1">
        <v>1005890000000</v>
      </c>
      <c r="AM307" s="1">
        <v>681313000000</v>
      </c>
      <c r="AN307" s="1">
        <v>346018000000</v>
      </c>
      <c r="AO307">
        <v>0</v>
      </c>
    </row>
    <row r="308" spans="1:41" x14ac:dyDescent="0.2">
      <c r="A308" s="4" t="str">
        <f t="shared" si="8"/>
        <v>coal mining 05</v>
      </c>
      <c r="B308" s="4" t="str">
        <f t="shared" si="9"/>
        <v>natural gas</v>
      </c>
      <c r="C308" t="s">
        <v>51</v>
      </c>
      <c r="D308" s="1">
        <v>53400500000000</v>
      </c>
      <c r="E308" s="1">
        <v>52214000000000</v>
      </c>
      <c r="F308" s="1">
        <v>49961900000000</v>
      </c>
      <c r="G308" s="1">
        <v>47400000000000</v>
      </c>
      <c r="H308" s="1">
        <v>45091300000000</v>
      </c>
      <c r="I308" s="1">
        <v>42886100000000</v>
      </c>
      <c r="J308" s="1">
        <v>40716900000000</v>
      </c>
      <c r="K308" s="1">
        <v>38480900000000</v>
      </c>
      <c r="L308" s="1">
        <v>35684500000000</v>
      </c>
      <c r="M308" s="1">
        <v>33002700000000</v>
      </c>
      <c r="N308" s="1">
        <v>30494100000000</v>
      </c>
      <c r="O308" s="1">
        <v>27843600000000</v>
      </c>
      <c r="P308" s="1">
        <v>25498000000000</v>
      </c>
      <c r="Q308" s="1">
        <v>23301600000000</v>
      </c>
      <c r="R308" s="1">
        <v>21243000000000</v>
      </c>
      <c r="S308" s="1">
        <v>19330100000000</v>
      </c>
      <c r="T308" s="1">
        <v>17444100000000</v>
      </c>
      <c r="U308" s="1">
        <v>15728000000000</v>
      </c>
      <c r="V308" s="1">
        <v>14084100000000</v>
      </c>
      <c r="W308" s="1">
        <v>12491400000000</v>
      </c>
      <c r="X308" s="1">
        <v>11071300000000</v>
      </c>
      <c r="Y308" s="1">
        <v>9733490000000</v>
      </c>
      <c r="Z308" s="1">
        <v>8456590000000</v>
      </c>
      <c r="AA308" s="1">
        <v>7241650000000</v>
      </c>
      <c r="AB308" s="1">
        <v>6126270000000</v>
      </c>
      <c r="AC308" s="1">
        <v>5105330000000</v>
      </c>
      <c r="AD308" s="1">
        <v>4203120000000</v>
      </c>
      <c r="AE308" s="1">
        <v>3378660000000</v>
      </c>
      <c r="AF308" s="1">
        <v>2715220000000</v>
      </c>
      <c r="AG308" s="1">
        <v>2139060000000</v>
      </c>
      <c r="AH308" s="1">
        <v>1627330000000</v>
      </c>
      <c r="AI308" s="1">
        <v>1204780000000</v>
      </c>
      <c r="AJ308" s="1">
        <v>846459000000</v>
      </c>
      <c r="AK308" s="1">
        <v>575888000000</v>
      </c>
      <c r="AL308" s="1">
        <v>360537000000</v>
      </c>
      <c r="AM308" s="1">
        <v>197307000000</v>
      </c>
      <c r="AN308" s="1">
        <v>81914500000</v>
      </c>
      <c r="AO308" s="1">
        <v>8396670000</v>
      </c>
    </row>
    <row r="309" spans="1:41" x14ac:dyDescent="0.2">
      <c r="A309" s="4" t="str">
        <f t="shared" si="8"/>
        <v>oil and gas extraction 06</v>
      </c>
      <c r="B309" s="4" t="str">
        <f t="shared" si="9"/>
        <v>natural gas</v>
      </c>
      <c r="C309" t="s">
        <v>52</v>
      </c>
      <c r="D309" s="1">
        <v>557473000000000</v>
      </c>
      <c r="E309" s="1">
        <v>562490000000000</v>
      </c>
      <c r="F309" s="1">
        <v>565131000000000</v>
      </c>
      <c r="G309" s="1">
        <v>557842000000000</v>
      </c>
      <c r="H309" s="1">
        <v>550793000000000</v>
      </c>
      <c r="I309" s="1">
        <v>542246000000000</v>
      </c>
      <c r="J309" s="1">
        <v>533869000000000</v>
      </c>
      <c r="K309" s="1">
        <v>524057000000000</v>
      </c>
      <c r="L309" s="1">
        <v>511433000000000</v>
      </c>
      <c r="M309" s="1">
        <v>497717000000000</v>
      </c>
      <c r="N309" s="1">
        <v>484310000000000</v>
      </c>
      <c r="O309" s="1">
        <v>469808000000000</v>
      </c>
      <c r="P309" s="1">
        <v>455044000000000</v>
      </c>
      <c r="Q309" s="1">
        <v>440570000000000</v>
      </c>
      <c r="R309" s="1">
        <v>425123000000000</v>
      </c>
      <c r="S309" s="1">
        <v>409917000000000</v>
      </c>
      <c r="T309" s="1">
        <v>393839000000000</v>
      </c>
      <c r="U309" s="1">
        <v>377468000000000</v>
      </c>
      <c r="V309" s="1">
        <v>359005000000000</v>
      </c>
      <c r="W309" s="1">
        <v>340064000000000</v>
      </c>
      <c r="X309" s="1">
        <v>321521000000000</v>
      </c>
      <c r="Y309" s="1">
        <v>302549000000000</v>
      </c>
      <c r="Z309" s="1">
        <v>283933000000000</v>
      </c>
      <c r="AA309" s="1">
        <v>264966000000000</v>
      </c>
      <c r="AB309" s="1">
        <v>246296000000000</v>
      </c>
      <c r="AC309" s="1">
        <v>227315000000000</v>
      </c>
      <c r="AD309" s="1">
        <v>208610000000000</v>
      </c>
      <c r="AE309" s="1">
        <v>189655000000000</v>
      </c>
      <c r="AF309" s="1">
        <v>170732000000000</v>
      </c>
      <c r="AG309" s="1">
        <v>152082000000000</v>
      </c>
      <c r="AH309" s="1">
        <v>133286000000000</v>
      </c>
      <c r="AI309" s="1">
        <v>114647000000000</v>
      </c>
      <c r="AJ309" s="1">
        <v>95895100000000</v>
      </c>
      <c r="AK309" s="1">
        <v>76845500000000</v>
      </c>
      <c r="AL309" s="1">
        <v>57954600000000</v>
      </c>
      <c r="AM309" s="1">
        <v>39388800000000</v>
      </c>
      <c r="AN309" s="1">
        <v>21018600000000</v>
      </c>
      <c r="AO309" s="1">
        <v>2915370000000</v>
      </c>
    </row>
    <row r="310" spans="1:41" x14ac:dyDescent="0.2">
      <c r="A310" s="4" t="str">
        <f t="shared" si="8"/>
        <v>other mining and quarrying 07T08</v>
      </c>
      <c r="B310" s="4" t="str">
        <f t="shared" si="9"/>
        <v>natural gas</v>
      </c>
      <c r="C310" t="s">
        <v>53</v>
      </c>
      <c r="D310" s="1">
        <v>13917700000000</v>
      </c>
      <c r="E310" s="1">
        <v>13251600000000</v>
      </c>
      <c r="F310" s="1">
        <v>12602200000000</v>
      </c>
      <c r="G310" s="1">
        <v>12147300000000</v>
      </c>
      <c r="H310" s="1">
        <v>11700200000000</v>
      </c>
      <c r="I310" s="1">
        <v>11259000000000</v>
      </c>
      <c r="J310" s="1">
        <v>10823500000000</v>
      </c>
      <c r="K310" s="1">
        <v>10393900000000</v>
      </c>
      <c r="L310" s="1">
        <v>9894090000000</v>
      </c>
      <c r="M310" s="1">
        <v>9405160000000</v>
      </c>
      <c r="N310" s="1">
        <v>8927620000000</v>
      </c>
      <c r="O310" s="1">
        <v>8460420000000</v>
      </c>
      <c r="P310" s="1">
        <v>8003900000000</v>
      </c>
      <c r="Q310" s="1">
        <v>7558270000000</v>
      </c>
      <c r="R310" s="1">
        <v>7062740000000</v>
      </c>
      <c r="S310" s="1">
        <v>6582840000000</v>
      </c>
      <c r="T310" s="1">
        <v>6118730000000</v>
      </c>
      <c r="U310" s="1">
        <v>5670420000000</v>
      </c>
      <c r="V310" s="1">
        <v>5287850000000</v>
      </c>
      <c r="W310" s="1">
        <v>4868540000000</v>
      </c>
      <c r="X310" s="1">
        <v>4509850000000</v>
      </c>
      <c r="Y310" s="1">
        <v>4124060000000</v>
      </c>
      <c r="Z310" s="1">
        <v>3765280000000</v>
      </c>
      <c r="AA310" s="1">
        <v>3442320000000</v>
      </c>
      <c r="AB310" s="1">
        <v>3133400000000</v>
      </c>
      <c r="AC310" s="1">
        <v>2831430000000</v>
      </c>
      <c r="AD310" s="1">
        <v>2542970000000</v>
      </c>
      <c r="AE310" s="1">
        <v>2261880000000</v>
      </c>
      <c r="AF310" s="1">
        <v>1993670000000</v>
      </c>
      <c r="AG310" s="1">
        <v>1735440000000</v>
      </c>
      <c r="AH310" s="1">
        <v>1487200000000</v>
      </c>
      <c r="AI310" s="1">
        <v>1248960000000</v>
      </c>
      <c r="AJ310" s="1">
        <v>1020650000000</v>
      </c>
      <c r="AK310" s="1">
        <v>808757000000</v>
      </c>
      <c r="AL310" s="1">
        <v>603659000000</v>
      </c>
      <c r="AM310" s="1">
        <v>405946000000</v>
      </c>
      <c r="AN310" s="1">
        <v>214228000000</v>
      </c>
      <c r="AO310" s="1">
        <v>29383500000</v>
      </c>
    </row>
    <row r="311" spans="1:41" x14ac:dyDescent="0.2">
      <c r="A311" s="4" t="str">
        <f t="shared" si="8"/>
        <v>food beverage and tobacco 10T12</v>
      </c>
      <c r="B311" s="4" t="str">
        <f t="shared" si="9"/>
        <v>natural gas</v>
      </c>
      <c r="C311" t="s">
        <v>54</v>
      </c>
      <c r="D311" s="1">
        <v>321192000000000</v>
      </c>
      <c r="E311" s="1">
        <v>312387000000000</v>
      </c>
      <c r="F311" s="1">
        <v>304518000000000</v>
      </c>
      <c r="G311" s="1">
        <v>299274000000000</v>
      </c>
      <c r="H311" s="1">
        <v>293862000000000</v>
      </c>
      <c r="I311" s="1">
        <v>289097000000000</v>
      </c>
      <c r="J311" s="1">
        <v>283269000000000</v>
      </c>
      <c r="K311" s="1">
        <v>277242000000000</v>
      </c>
      <c r="L311" s="1">
        <v>269500000000000</v>
      </c>
      <c r="M311" s="1">
        <v>261670000000000</v>
      </c>
      <c r="N311" s="1">
        <v>253045000000000</v>
      </c>
      <c r="O311" s="1">
        <v>242999000000000</v>
      </c>
      <c r="P311" s="1">
        <v>232354000000000</v>
      </c>
      <c r="Q311" s="1">
        <v>221192000000000</v>
      </c>
      <c r="R311" s="1">
        <v>210182000000000</v>
      </c>
      <c r="S311" s="1">
        <v>198749000000000</v>
      </c>
      <c r="T311" s="1">
        <v>186975000000000</v>
      </c>
      <c r="U311" s="1">
        <v>174935000000000</v>
      </c>
      <c r="V311" s="1">
        <v>163707000000000</v>
      </c>
      <c r="W311" s="1">
        <v>152272000000000</v>
      </c>
      <c r="X311" s="1">
        <v>141152000000000</v>
      </c>
      <c r="Y311" s="1">
        <v>130774000000000</v>
      </c>
      <c r="Z311" s="1">
        <v>120268000000000</v>
      </c>
      <c r="AA311" s="1">
        <v>110449000000000</v>
      </c>
      <c r="AB311" s="1">
        <v>100897000000000</v>
      </c>
      <c r="AC311" s="1">
        <v>91929600000000</v>
      </c>
      <c r="AD311" s="1">
        <v>83466400000000</v>
      </c>
      <c r="AE311" s="1">
        <v>75166700000000</v>
      </c>
      <c r="AF311" s="1">
        <v>67266600000000</v>
      </c>
      <c r="AG311" s="1">
        <v>59476600000000</v>
      </c>
      <c r="AH311" s="1">
        <v>52169500000000</v>
      </c>
      <c r="AI311" s="1">
        <v>45029100000000</v>
      </c>
      <c r="AJ311" s="1">
        <v>37976200000000</v>
      </c>
      <c r="AK311" s="1">
        <v>30933400000000</v>
      </c>
      <c r="AL311" s="1">
        <v>23903800000000</v>
      </c>
      <c r="AM311" s="1">
        <v>16676200000000</v>
      </c>
      <c r="AN311" s="1">
        <v>9202000000000</v>
      </c>
      <c r="AO311" s="1">
        <v>1325880000000</v>
      </c>
    </row>
    <row r="312" spans="1:41" x14ac:dyDescent="0.2">
      <c r="A312" s="4" t="str">
        <f t="shared" si="8"/>
        <v>textiles apparel and leather 13T15</v>
      </c>
      <c r="B312" s="4" t="str">
        <f t="shared" si="9"/>
        <v>natural gas</v>
      </c>
      <c r="C312" t="s">
        <v>55</v>
      </c>
      <c r="D312" s="1">
        <v>209049000000000</v>
      </c>
      <c r="E312" s="1">
        <v>201787000000000</v>
      </c>
      <c r="F312" s="1">
        <v>193190000000000</v>
      </c>
      <c r="G312" s="1">
        <v>186613000000000</v>
      </c>
      <c r="H312" s="1">
        <v>177638000000000</v>
      </c>
      <c r="I312" s="1">
        <v>169724000000000</v>
      </c>
      <c r="J312" s="1">
        <v>162002000000000</v>
      </c>
      <c r="K312" s="1">
        <v>154462000000000</v>
      </c>
      <c r="L312" s="1">
        <v>147101000000000</v>
      </c>
      <c r="M312" s="1">
        <v>139915000000000</v>
      </c>
      <c r="N312" s="1">
        <v>133585000000000</v>
      </c>
      <c r="O312" s="1">
        <v>126709000000000</v>
      </c>
      <c r="P312" s="1">
        <v>119990000000000</v>
      </c>
      <c r="Q312" s="1">
        <v>114023000000000</v>
      </c>
      <c r="R312" s="1">
        <v>107597000000000</v>
      </c>
      <c r="S312" s="1">
        <v>101317000000000</v>
      </c>
      <c r="T312" s="1">
        <v>95193200000000</v>
      </c>
      <c r="U312" s="1">
        <v>89221400000000</v>
      </c>
      <c r="V312" s="1">
        <v>83403400000000</v>
      </c>
      <c r="W312" s="1">
        <v>77310200000000</v>
      </c>
      <c r="X312" s="1">
        <v>71818700000000</v>
      </c>
      <c r="Y312" s="1">
        <v>66105900000000</v>
      </c>
      <c r="Z312" s="1">
        <v>60588300000000</v>
      </c>
      <c r="AA312" s="1">
        <v>55267100000000</v>
      </c>
      <c r="AB312" s="1">
        <v>50140100000000</v>
      </c>
      <c r="AC312" s="1">
        <v>45206600000000</v>
      </c>
      <c r="AD312" s="1">
        <v>40209600000000</v>
      </c>
      <c r="AE312" s="1">
        <v>35674300000000</v>
      </c>
      <c r="AF312" s="1">
        <v>31119700000000</v>
      </c>
      <c r="AG312" s="1">
        <v>26792100000000</v>
      </c>
      <c r="AH312" s="1">
        <v>22846400000000</v>
      </c>
      <c r="AI312" s="1">
        <v>18943400000000</v>
      </c>
      <c r="AJ312" s="1">
        <v>15259300000000</v>
      </c>
      <c r="AK312" s="1">
        <v>11702700000000</v>
      </c>
      <c r="AL312" s="1">
        <v>8467560000000</v>
      </c>
      <c r="AM312" s="1">
        <v>5440680000000</v>
      </c>
      <c r="AN312" s="1">
        <v>2597690000000</v>
      </c>
      <c r="AO312">
        <v>0</v>
      </c>
    </row>
    <row r="313" spans="1:41" x14ac:dyDescent="0.2">
      <c r="A313" s="4" t="str">
        <f t="shared" si="8"/>
        <v>wood products 16</v>
      </c>
      <c r="B313" s="4" t="str">
        <f t="shared" si="9"/>
        <v>natural gas</v>
      </c>
      <c r="C313" t="s">
        <v>56</v>
      </c>
      <c r="D313" s="1">
        <v>20147800000000</v>
      </c>
      <c r="E313" s="1">
        <v>19312300000000</v>
      </c>
      <c r="F313" s="1">
        <v>18492900000000</v>
      </c>
      <c r="G313" s="1">
        <v>17958300000000</v>
      </c>
      <c r="H313" s="1">
        <v>17338600000000</v>
      </c>
      <c r="I313" s="1">
        <v>16724000000000</v>
      </c>
      <c r="J313" s="1">
        <v>16115100000000</v>
      </c>
      <c r="K313" s="1">
        <v>15590700000000</v>
      </c>
      <c r="L313" s="1">
        <v>14914700000000</v>
      </c>
      <c r="M313" s="1">
        <v>14323200000000</v>
      </c>
      <c r="N313" s="1">
        <v>13666900000000</v>
      </c>
      <c r="O313" s="1">
        <v>12953000000000</v>
      </c>
      <c r="P313" s="1">
        <v>12255200000000</v>
      </c>
      <c r="Q313" s="1">
        <v>11573800000000</v>
      </c>
      <c r="R313" s="1">
        <v>10847900000000</v>
      </c>
      <c r="S313" s="1">
        <v>10143300000000</v>
      </c>
      <c r="T313" s="1">
        <v>9459940000000</v>
      </c>
      <c r="U313" s="1">
        <v>8745420000000</v>
      </c>
      <c r="V313" s="1">
        <v>8107240000000</v>
      </c>
      <c r="W313" s="1">
        <v>7443230000000</v>
      </c>
      <c r="X313" s="1">
        <v>6850210000000</v>
      </c>
      <c r="Y313" s="1">
        <v>6236760000000</v>
      </c>
      <c r="Z313" s="1">
        <v>5688900000000</v>
      </c>
      <c r="AA313" s="1">
        <v>5162310000000</v>
      </c>
      <c r="AB313" s="1">
        <v>4690970000000</v>
      </c>
      <c r="AC313" s="1">
        <v>4204270000000</v>
      </c>
      <c r="AD313" s="1">
        <v>3767530000000</v>
      </c>
      <c r="AE313" s="1">
        <v>3372880000000</v>
      </c>
      <c r="AF313" s="1">
        <v>2965350000000</v>
      </c>
      <c r="AG313" s="1">
        <v>2615550000000</v>
      </c>
      <c r="AH313" s="1">
        <v>2252900000000</v>
      </c>
      <c r="AI313" s="1">
        <v>1916610000000</v>
      </c>
      <c r="AJ313" s="1">
        <v>1598810000000</v>
      </c>
      <c r="AK313" s="1">
        <v>1281180000000</v>
      </c>
      <c r="AL313" s="1">
        <v>963694000000</v>
      </c>
      <c r="AM313" s="1">
        <v>656955000000</v>
      </c>
      <c r="AN313" s="1">
        <v>337238000000</v>
      </c>
      <c r="AO313" s="1">
        <v>12651700000</v>
      </c>
    </row>
    <row r="314" spans="1:41" x14ac:dyDescent="0.2">
      <c r="A314" s="4" t="str">
        <f t="shared" si="8"/>
        <v>pulp paper and printing 17T18</v>
      </c>
      <c r="B314" s="4" t="str">
        <f t="shared" si="9"/>
        <v>natural gas</v>
      </c>
      <c r="C314" t="s">
        <v>57</v>
      </c>
      <c r="D314" s="1">
        <v>121102000000000</v>
      </c>
      <c r="E314" s="1">
        <v>118113000000000</v>
      </c>
      <c r="F314" s="1">
        <v>114255000000000</v>
      </c>
      <c r="G314" s="1">
        <v>112184000000000</v>
      </c>
      <c r="H314" s="1">
        <v>110050000000000</v>
      </c>
      <c r="I314" s="1">
        <v>107023000000000</v>
      </c>
      <c r="J314" s="1">
        <v>104763000000000</v>
      </c>
      <c r="K314" s="1">
        <v>101668000000000</v>
      </c>
      <c r="L314" s="1">
        <v>98553300000000</v>
      </c>
      <c r="M314" s="1">
        <v>95420100000000</v>
      </c>
      <c r="N314" s="1">
        <v>92272800000000</v>
      </c>
      <c r="O314" s="1">
        <v>88453300000000</v>
      </c>
      <c r="P314" s="1">
        <v>85284700000000</v>
      </c>
      <c r="Q314" s="1">
        <v>80915600000000</v>
      </c>
      <c r="R314" s="1">
        <v>76631700000000</v>
      </c>
      <c r="S314" s="1">
        <v>72432900000000</v>
      </c>
      <c r="T314" s="1">
        <v>68318300000000</v>
      </c>
      <c r="U314" s="1">
        <v>64286400000000</v>
      </c>
      <c r="V314" s="1">
        <v>60338300000000</v>
      </c>
      <c r="W314" s="1">
        <v>56042700000000</v>
      </c>
      <c r="X314" s="1">
        <v>51882500000000</v>
      </c>
      <c r="Y314" s="1">
        <v>47856200000000</v>
      </c>
      <c r="Z314" s="1">
        <v>44315900000000</v>
      </c>
      <c r="AA314" s="1">
        <v>40197500000000</v>
      </c>
      <c r="AB314" s="1">
        <v>36563600000000</v>
      </c>
      <c r="AC314" s="1">
        <v>33059500000000</v>
      </c>
      <c r="AD314" s="1">
        <v>29681200000000</v>
      </c>
      <c r="AE314" s="1">
        <v>26428100000000</v>
      </c>
      <c r="AF314" s="1">
        <v>23299100000000</v>
      </c>
      <c r="AG314" s="1">
        <v>20292400000000</v>
      </c>
      <c r="AH314" s="1">
        <v>17408000000000</v>
      </c>
      <c r="AI314" s="1">
        <v>14782100000000</v>
      </c>
      <c r="AJ314" s="1">
        <v>12229200000000</v>
      </c>
      <c r="AK314" s="1">
        <v>9748790000000</v>
      </c>
      <c r="AL314" s="1">
        <v>7339910000000</v>
      </c>
      <c r="AM314" s="1">
        <v>5050520000000</v>
      </c>
      <c r="AN314" s="1">
        <v>2760920000000</v>
      </c>
      <c r="AO314" s="1">
        <v>546419000000</v>
      </c>
    </row>
    <row r="315" spans="1:41" x14ac:dyDescent="0.2">
      <c r="A315" s="4" t="str">
        <f t="shared" si="8"/>
        <v>refined petroleum and coke 19</v>
      </c>
      <c r="B315" s="4" t="str">
        <f t="shared" si="9"/>
        <v>natural gas</v>
      </c>
      <c r="C315" t="s">
        <v>58</v>
      </c>
      <c r="D315" s="1">
        <v>425871000000000</v>
      </c>
      <c r="E315" s="1">
        <v>415229000000000</v>
      </c>
      <c r="F315" s="1">
        <v>397985000000000</v>
      </c>
      <c r="G315" s="1">
        <v>383066000000000</v>
      </c>
      <c r="H315" s="1">
        <v>371256000000000</v>
      </c>
      <c r="I315" s="1">
        <v>359478000000000</v>
      </c>
      <c r="J315" s="1">
        <v>346933000000000</v>
      </c>
      <c r="K315" s="1">
        <v>334432000000000</v>
      </c>
      <c r="L315" s="1">
        <v>320204000000000</v>
      </c>
      <c r="M315" s="1">
        <v>307308000000000</v>
      </c>
      <c r="N315" s="1">
        <v>294055000000000</v>
      </c>
      <c r="O315" s="1">
        <v>280628000000000</v>
      </c>
      <c r="P315" s="1">
        <v>268233000000000</v>
      </c>
      <c r="Q315" s="1">
        <v>254296000000000</v>
      </c>
      <c r="R315" s="1">
        <v>240501000000000</v>
      </c>
      <c r="S315" s="1">
        <v>227245000000000</v>
      </c>
      <c r="T315" s="1">
        <v>215020000000000</v>
      </c>
      <c r="U315" s="1">
        <v>202801000000000</v>
      </c>
      <c r="V315" s="1">
        <v>192879000000000</v>
      </c>
      <c r="W315" s="1">
        <v>182707000000000</v>
      </c>
      <c r="X315" s="1">
        <v>173442000000000</v>
      </c>
      <c r="Y315" s="1">
        <v>164063000000000</v>
      </c>
      <c r="Z315" s="1">
        <v>155495000000000</v>
      </c>
      <c r="AA315" s="1">
        <v>146882000000000</v>
      </c>
      <c r="AB315" s="1">
        <v>139016000000000</v>
      </c>
      <c r="AC315" s="1">
        <v>131092000000000</v>
      </c>
      <c r="AD315" s="1">
        <v>123902000000000</v>
      </c>
      <c r="AE315" s="1">
        <v>116603000000000</v>
      </c>
      <c r="AF315" s="1">
        <v>111334000000000</v>
      </c>
      <c r="AG315" s="1">
        <v>106083000000000</v>
      </c>
      <c r="AH315" s="1">
        <v>101012000000000</v>
      </c>
      <c r="AI315" s="1">
        <v>95841500000000</v>
      </c>
      <c r="AJ315" s="1">
        <v>91151500000000</v>
      </c>
      <c r="AK315" s="1">
        <v>87491900000000</v>
      </c>
      <c r="AL315" s="1">
        <v>83886800000000</v>
      </c>
      <c r="AM315" s="1">
        <v>80067100000000</v>
      </c>
      <c r="AN315" s="1">
        <v>76625800000000</v>
      </c>
      <c r="AO315" s="1">
        <v>73257100000000</v>
      </c>
    </row>
    <row r="316" spans="1:41" x14ac:dyDescent="0.2">
      <c r="A316" s="4" t="str">
        <f t="shared" si="8"/>
        <v>chemicals 20</v>
      </c>
      <c r="B316" s="4" t="str">
        <f t="shared" si="9"/>
        <v>natural gas</v>
      </c>
      <c r="C316" t="s">
        <v>59</v>
      </c>
      <c r="D316" s="1">
        <v>1331490000000000</v>
      </c>
      <c r="E316" s="1">
        <v>1332540000000000</v>
      </c>
      <c r="F316" s="1">
        <v>1351230000000000</v>
      </c>
      <c r="G316" s="1">
        <v>1320610000000000</v>
      </c>
      <c r="H316" s="1">
        <v>1298670000000000</v>
      </c>
      <c r="I316" s="1">
        <v>1273870000000000</v>
      </c>
      <c r="J316" s="1">
        <v>1253010000000000</v>
      </c>
      <c r="K316" s="1">
        <v>1225610000000000</v>
      </c>
      <c r="L316" s="1">
        <v>1188440000000000</v>
      </c>
      <c r="M316" s="1">
        <v>1151610000000000</v>
      </c>
      <c r="N316" s="1">
        <v>1115580000000000</v>
      </c>
      <c r="O316" s="1">
        <v>1079010000000000</v>
      </c>
      <c r="P316" s="1">
        <v>1041840000000000</v>
      </c>
      <c r="Q316" s="1">
        <v>1000280000000000</v>
      </c>
      <c r="R316" s="1">
        <v>954071000000000</v>
      </c>
      <c r="S316" s="1">
        <v>912623000000000</v>
      </c>
      <c r="T316" s="1">
        <v>871519000000000</v>
      </c>
      <c r="U316" s="1">
        <v>830463000000000</v>
      </c>
      <c r="V316" s="1">
        <v>785846000000000</v>
      </c>
      <c r="W316" s="1">
        <v>744928000000000</v>
      </c>
      <c r="X316" s="1">
        <v>704191000000000</v>
      </c>
      <c r="Y316" s="1">
        <v>660732000000000</v>
      </c>
      <c r="Z316" s="1">
        <v>620675000000000</v>
      </c>
      <c r="AA316" s="1">
        <v>580868000000000</v>
      </c>
      <c r="AB316" s="1">
        <v>538867000000000</v>
      </c>
      <c r="AC316" s="1">
        <v>499828000000000</v>
      </c>
      <c r="AD316" s="1">
        <v>458971000000000</v>
      </c>
      <c r="AE316" s="1">
        <v>420682000000000</v>
      </c>
      <c r="AF316" s="1">
        <v>380902000000000</v>
      </c>
      <c r="AG316" s="1">
        <v>341729000000000</v>
      </c>
      <c r="AH316" s="1">
        <v>303184000000000</v>
      </c>
      <c r="AI316" s="1">
        <v>265332000000000</v>
      </c>
      <c r="AJ316" s="1">
        <v>228102000000000</v>
      </c>
      <c r="AK316" s="1">
        <v>192300000000000</v>
      </c>
      <c r="AL316" s="1">
        <v>155973000000000</v>
      </c>
      <c r="AM316" s="1">
        <v>120122000000000</v>
      </c>
      <c r="AN316" s="1">
        <v>85147500000000</v>
      </c>
      <c r="AO316" s="1">
        <v>50100200000000</v>
      </c>
    </row>
    <row r="317" spans="1:41" x14ac:dyDescent="0.2">
      <c r="A317" s="4" t="str">
        <f t="shared" si="8"/>
        <v>rubber and plastic products 22</v>
      </c>
      <c r="B317" s="4" t="str">
        <f t="shared" si="9"/>
        <v>natural gas</v>
      </c>
      <c r="C317" t="s">
        <v>60</v>
      </c>
      <c r="D317" s="1">
        <v>67519500000000</v>
      </c>
      <c r="E317" s="1">
        <v>66854300000000</v>
      </c>
      <c r="F317" s="1">
        <v>65507500000000</v>
      </c>
      <c r="G317" s="1">
        <v>64373100000000</v>
      </c>
      <c r="H317" s="1">
        <v>62610200000000</v>
      </c>
      <c r="I317" s="1">
        <v>60674600000000</v>
      </c>
      <c r="J317" s="1">
        <v>58666700000000</v>
      </c>
      <c r="K317" s="1">
        <v>56832500000000</v>
      </c>
      <c r="L317" s="1">
        <v>54849200000000</v>
      </c>
      <c r="M317" s="1">
        <v>53102300000000</v>
      </c>
      <c r="N317" s="1">
        <v>51283800000000</v>
      </c>
      <c r="O317" s="1">
        <v>49465000000000</v>
      </c>
      <c r="P317" s="1">
        <v>47513700000000</v>
      </c>
      <c r="Q317" s="1">
        <v>45575400000000</v>
      </c>
      <c r="R317" s="1">
        <v>43585100000000</v>
      </c>
      <c r="S317" s="1">
        <v>41551900000000</v>
      </c>
      <c r="T317" s="1">
        <v>39540200000000</v>
      </c>
      <c r="U317" s="1">
        <v>37441300000000</v>
      </c>
      <c r="V317" s="1">
        <v>35322800000000</v>
      </c>
      <c r="W317" s="1">
        <v>33191800000000</v>
      </c>
      <c r="X317" s="1">
        <v>31102300000000</v>
      </c>
      <c r="Y317" s="1">
        <v>29011500000000</v>
      </c>
      <c r="Z317" s="1">
        <v>26925300000000</v>
      </c>
      <c r="AA317" s="1">
        <v>24852400000000</v>
      </c>
      <c r="AB317" s="1">
        <v>22836700000000</v>
      </c>
      <c r="AC317" s="1">
        <v>20844400000000</v>
      </c>
      <c r="AD317" s="1">
        <v>18913700000000</v>
      </c>
      <c r="AE317" s="1">
        <v>17045000000000</v>
      </c>
      <c r="AF317" s="1">
        <v>15185300000000</v>
      </c>
      <c r="AG317" s="1">
        <v>13420600000000</v>
      </c>
      <c r="AH317" s="1">
        <v>11701300000000</v>
      </c>
      <c r="AI317" s="1">
        <v>10072100000000</v>
      </c>
      <c r="AJ317" s="1">
        <v>8476500000000</v>
      </c>
      <c r="AK317" s="1">
        <v>6970410000000</v>
      </c>
      <c r="AL317" s="1">
        <v>5534850000000</v>
      </c>
      <c r="AM317" s="1">
        <v>4161130000000</v>
      </c>
      <c r="AN317" s="1">
        <v>2862720000000</v>
      </c>
      <c r="AO317" s="1">
        <v>1635990000000</v>
      </c>
    </row>
    <row r="318" spans="1:41" x14ac:dyDescent="0.2">
      <c r="A318" s="4" t="str">
        <f t="shared" si="8"/>
        <v>glass and glass products 231</v>
      </c>
      <c r="B318" s="4" t="str">
        <f t="shared" si="9"/>
        <v>natural gas</v>
      </c>
      <c r="C318" t="s">
        <v>61</v>
      </c>
      <c r="D318" s="1">
        <v>57513800000000</v>
      </c>
      <c r="E318" s="1">
        <v>58748500000000</v>
      </c>
      <c r="F318" s="1">
        <v>59460300000000</v>
      </c>
      <c r="G318" s="1">
        <v>60560100000000</v>
      </c>
      <c r="H318" s="1">
        <v>61142500000000</v>
      </c>
      <c r="I318" s="1">
        <v>61488900000000</v>
      </c>
      <c r="J318" s="1">
        <v>61609200000000</v>
      </c>
      <c r="K318" s="1">
        <v>61823400000000</v>
      </c>
      <c r="L318" s="1">
        <v>61733800000000</v>
      </c>
      <c r="M318" s="1">
        <v>61646100000000</v>
      </c>
      <c r="N318" s="1">
        <v>61338200000000</v>
      </c>
      <c r="O318" s="1">
        <v>60817200000000</v>
      </c>
      <c r="P318" s="1">
        <v>59964800000000</v>
      </c>
      <c r="Q318" s="1">
        <v>59113400000000</v>
      </c>
      <c r="R318" s="1">
        <v>57895100000000</v>
      </c>
      <c r="S318" s="1">
        <v>56566200000000</v>
      </c>
      <c r="T318" s="1">
        <v>54968500000000</v>
      </c>
      <c r="U318" s="1">
        <v>53277800000000</v>
      </c>
      <c r="V318" s="1">
        <v>51014200000000</v>
      </c>
      <c r="W318" s="1">
        <v>49166500000000</v>
      </c>
      <c r="X318" s="1">
        <v>46799200000000</v>
      </c>
      <c r="Y318" s="1">
        <v>44394000000000</v>
      </c>
      <c r="Z318" s="1">
        <v>41950200000000</v>
      </c>
      <c r="AA318" s="1">
        <v>39116900000000</v>
      </c>
      <c r="AB318" s="1">
        <v>36624000000000</v>
      </c>
      <c r="AC318" s="1">
        <v>33792600000000</v>
      </c>
      <c r="AD318" s="1">
        <v>31251000000000</v>
      </c>
      <c r="AE318" s="1">
        <v>28421900000000</v>
      </c>
      <c r="AF318" s="1">
        <v>25605500000000</v>
      </c>
      <c r="AG318" s="1">
        <v>22802700000000</v>
      </c>
      <c r="AH318" s="1">
        <v>19836400000000</v>
      </c>
      <c r="AI318" s="1">
        <v>17085000000000</v>
      </c>
      <c r="AJ318" s="1">
        <v>14346600000000</v>
      </c>
      <c r="AK318" s="1">
        <v>11517000000000</v>
      </c>
      <c r="AL318" s="1">
        <v>8828100000000</v>
      </c>
      <c r="AM318" s="1">
        <v>6096240000000</v>
      </c>
      <c r="AN318" s="1">
        <v>3456090000000</v>
      </c>
      <c r="AO318" s="1">
        <v>820639000000</v>
      </c>
    </row>
    <row r="319" spans="1:41" x14ac:dyDescent="0.2">
      <c r="A319" s="4" t="str">
        <f t="shared" si="8"/>
        <v>cement and other nonmetallic minerals 239</v>
      </c>
      <c r="B319" s="4" t="str">
        <f t="shared" si="9"/>
        <v>natural gas</v>
      </c>
      <c r="C319" t="s">
        <v>62</v>
      </c>
      <c r="D319" s="1">
        <v>866108000000000</v>
      </c>
      <c r="E319" s="1">
        <v>801040000000000</v>
      </c>
      <c r="F319" s="1">
        <v>763300000000000</v>
      </c>
      <c r="G319" s="1">
        <v>742816000000000</v>
      </c>
      <c r="H319" s="1">
        <v>721544000000000</v>
      </c>
      <c r="I319" s="1">
        <v>701406000000000</v>
      </c>
      <c r="J319" s="1">
        <v>683626000000000</v>
      </c>
      <c r="K319" s="1">
        <v>666608000000000</v>
      </c>
      <c r="L319" s="1">
        <v>643490000000000</v>
      </c>
      <c r="M319" s="1">
        <v>621172000000000</v>
      </c>
      <c r="N319" s="1">
        <v>598713000000000</v>
      </c>
      <c r="O319" s="1">
        <v>576386000000000</v>
      </c>
      <c r="P319" s="1">
        <v>555039000000000</v>
      </c>
      <c r="Q319" s="1">
        <v>530407000000000</v>
      </c>
      <c r="R319" s="1">
        <v>502749000000000</v>
      </c>
      <c r="S319" s="1">
        <v>476818000000000</v>
      </c>
      <c r="T319" s="1">
        <v>451015000000000</v>
      </c>
      <c r="U319" s="1">
        <v>425992000000000</v>
      </c>
      <c r="V319" s="1">
        <v>401712000000000</v>
      </c>
      <c r="W319" s="1">
        <v>378787000000000</v>
      </c>
      <c r="X319" s="1">
        <v>356093000000000</v>
      </c>
      <c r="Y319" s="1">
        <v>334253000000000</v>
      </c>
      <c r="Z319" s="1">
        <v>313682000000000</v>
      </c>
      <c r="AA319" s="1">
        <v>295347000000000</v>
      </c>
      <c r="AB319" s="1">
        <v>277741000000000</v>
      </c>
      <c r="AC319" s="1">
        <v>261168000000000</v>
      </c>
      <c r="AD319" s="1">
        <v>244806000000000</v>
      </c>
      <c r="AE319" s="1">
        <v>229528000000000</v>
      </c>
      <c r="AF319" s="1">
        <v>214390000000000</v>
      </c>
      <c r="AG319" s="1">
        <v>200258000000000</v>
      </c>
      <c r="AH319" s="1">
        <v>186340000000000</v>
      </c>
      <c r="AI319" s="1">
        <v>173383000000000</v>
      </c>
      <c r="AJ319" s="1">
        <v>160965000000000</v>
      </c>
      <c r="AK319" s="1">
        <v>150054000000000</v>
      </c>
      <c r="AL319" s="1">
        <v>139913000000000</v>
      </c>
      <c r="AM319" s="1">
        <v>130142000000000</v>
      </c>
      <c r="AN319" s="1">
        <v>120512000000000</v>
      </c>
      <c r="AO319" s="1">
        <v>111555000000000</v>
      </c>
    </row>
    <row r="320" spans="1:41" x14ac:dyDescent="0.2">
      <c r="A320" s="4" t="str">
        <f t="shared" si="8"/>
        <v>iron and steel 241</v>
      </c>
      <c r="B320" s="4" t="str">
        <f t="shared" si="9"/>
        <v>natural gas</v>
      </c>
      <c r="C320" t="s">
        <v>63</v>
      </c>
      <c r="D320" s="1">
        <v>488319000000000</v>
      </c>
      <c r="E320" s="1">
        <v>414595000000000</v>
      </c>
      <c r="F320" s="1">
        <v>399676000000000</v>
      </c>
      <c r="G320" s="1">
        <v>398955000000000</v>
      </c>
      <c r="H320" s="1">
        <v>391704000000000</v>
      </c>
      <c r="I320" s="1">
        <v>374061000000000</v>
      </c>
      <c r="J320" s="1">
        <v>353524000000000</v>
      </c>
      <c r="K320" s="1">
        <v>337258000000000</v>
      </c>
      <c r="L320" s="1">
        <v>321657000000000</v>
      </c>
      <c r="M320" s="1">
        <v>306294000000000</v>
      </c>
      <c r="N320" s="1">
        <v>291537000000000</v>
      </c>
      <c r="O320" s="1">
        <v>276828000000000</v>
      </c>
      <c r="P320" s="1">
        <v>262375000000000</v>
      </c>
      <c r="Q320" s="1">
        <v>245336000000000</v>
      </c>
      <c r="R320" s="1">
        <v>229501000000000</v>
      </c>
      <c r="S320" s="1">
        <v>215471000000000</v>
      </c>
      <c r="T320" s="1">
        <v>201152000000000</v>
      </c>
      <c r="U320" s="1">
        <v>185891000000000</v>
      </c>
      <c r="V320" s="1">
        <v>172613000000000</v>
      </c>
      <c r="W320" s="1">
        <v>160086000000000</v>
      </c>
      <c r="X320" s="1">
        <v>148173000000000</v>
      </c>
      <c r="Y320" s="1">
        <v>136912000000000</v>
      </c>
      <c r="Z320" s="1">
        <v>126262000000000</v>
      </c>
      <c r="AA320" s="1">
        <v>116181000000000</v>
      </c>
      <c r="AB320" s="1">
        <v>106669000000000</v>
      </c>
      <c r="AC320" s="1">
        <v>97709300000000</v>
      </c>
      <c r="AD320" s="1">
        <v>89276000000000</v>
      </c>
      <c r="AE320" s="1">
        <v>81621300000000</v>
      </c>
      <c r="AF320" s="1">
        <v>75154800000000</v>
      </c>
      <c r="AG320" s="1">
        <v>69028900000000</v>
      </c>
      <c r="AH320" s="1">
        <v>63190600000000</v>
      </c>
      <c r="AI320" s="1">
        <v>57690900000000</v>
      </c>
      <c r="AJ320" s="1">
        <v>52518200000000</v>
      </c>
      <c r="AK320" s="1">
        <v>48164400000000</v>
      </c>
      <c r="AL320" s="1">
        <v>44012000000000</v>
      </c>
      <c r="AM320" s="1">
        <v>40036800000000</v>
      </c>
      <c r="AN320" s="1">
        <v>36262000000000</v>
      </c>
      <c r="AO320" s="1">
        <v>32560000000000</v>
      </c>
    </row>
    <row r="321" spans="1:41" x14ac:dyDescent="0.2">
      <c r="A321" s="4" t="str">
        <f t="shared" si="8"/>
        <v>other metals 242</v>
      </c>
      <c r="B321" s="4" t="str">
        <f t="shared" si="9"/>
        <v>natural gas</v>
      </c>
      <c r="C321" t="s">
        <v>64</v>
      </c>
      <c r="D321" s="1">
        <v>262357000000000</v>
      </c>
      <c r="E321" s="1">
        <v>258057000000000</v>
      </c>
      <c r="F321" s="1">
        <v>255848000000000</v>
      </c>
      <c r="G321" s="1">
        <v>248487000000000</v>
      </c>
      <c r="H321" s="1">
        <v>241474000000000</v>
      </c>
      <c r="I321" s="1">
        <v>234513000000000</v>
      </c>
      <c r="J321" s="1">
        <v>228346000000000</v>
      </c>
      <c r="K321" s="1">
        <v>221393000000000</v>
      </c>
      <c r="L321" s="1">
        <v>212253000000000</v>
      </c>
      <c r="M321" s="1">
        <v>202586000000000</v>
      </c>
      <c r="N321" s="1">
        <v>193934000000000</v>
      </c>
      <c r="O321" s="1">
        <v>185392000000000</v>
      </c>
      <c r="P321" s="1">
        <v>176935000000000</v>
      </c>
      <c r="Q321" s="1">
        <v>166183000000000</v>
      </c>
      <c r="R321" s="1">
        <v>156322000000000</v>
      </c>
      <c r="S321" s="1">
        <v>146258000000000</v>
      </c>
      <c r="T321" s="1">
        <v>136503000000000</v>
      </c>
      <c r="U321" s="1">
        <v>127578000000000</v>
      </c>
      <c r="V321" s="1">
        <v>119410000000000</v>
      </c>
      <c r="W321" s="1">
        <v>111468000000000</v>
      </c>
      <c r="X321" s="1">
        <v>103705000000000</v>
      </c>
      <c r="Y321" s="1">
        <v>96205700000000</v>
      </c>
      <c r="Z321" s="1">
        <v>88929800000000</v>
      </c>
      <c r="AA321" s="1">
        <v>82603700000000</v>
      </c>
      <c r="AB321" s="1">
        <v>76086700000000</v>
      </c>
      <c r="AC321" s="1">
        <v>69729300000000</v>
      </c>
      <c r="AD321" s="1">
        <v>63563000000000</v>
      </c>
      <c r="AE321" s="1">
        <v>57844000000000</v>
      </c>
      <c r="AF321" s="1">
        <v>52007100000000</v>
      </c>
      <c r="AG321" s="1">
        <v>46349600000000</v>
      </c>
      <c r="AH321" s="1">
        <v>41052500000000</v>
      </c>
      <c r="AI321" s="1">
        <v>35715400000000</v>
      </c>
      <c r="AJ321" s="1">
        <v>30689400000000</v>
      </c>
      <c r="AK321" s="1">
        <v>25781200000000</v>
      </c>
      <c r="AL321" s="1">
        <v>21093100000000</v>
      </c>
      <c r="AM321" s="1">
        <v>16375700000000</v>
      </c>
      <c r="AN321" s="1">
        <v>11828100000000</v>
      </c>
      <c r="AO321" s="1">
        <v>7306530000000</v>
      </c>
    </row>
    <row r="322" spans="1:41" x14ac:dyDescent="0.2">
      <c r="A322" s="4" t="str">
        <f t="shared" ref="A322:A385" si="10">MID(C322, FIND(",", C322) + 1, FIND("]", C322) - FIND(",",C322) - 1)</f>
        <v>metal products except machinery and vehicles 25</v>
      </c>
      <c r="B322" s="4" t="str">
        <f t="shared" ref="B322:B385" si="11">MID(C322, FIND("[", C322) + 1, FIND(" if", C322) - FIND("[", C322) - 1)</f>
        <v>natural gas</v>
      </c>
      <c r="C322" t="s">
        <v>65</v>
      </c>
      <c r="D322" s="1">
        <v>254134000000000</v>
      </c>
      <c r="E322" s="1">
        <v>255792000000000</v>
      </c>
      <c r="F322" s="1">
        <v>255144000000000</v>
      </c>
      <c r="G322" s="1">
        <v>256782000000000</v>
      </c>
      <c r="H322" s="1">
        <v>255335000000000</v>
      </c>
      <c r="I322" s="1">
        <v>253522000000000</v>
      </c>
      <c r="J322" s="1">
        <v>251347000000000</v>
      </c>
      <c r="K322" s="1">
        <v>249601000000000</v>
      </c>
      <c r="L322" s="1">
        <v>245922000000000</v>
      </c>
      <c r="M322" s="1">
        <v>242677000000000</v>
      </c>
      <c r="N322" s="1">
        <v>239081000000000</v>
      </c>
      <c r="O322" s="1">
        <v>234431000000000</v>
      </c>
      <c r="P322" s="1">
        <v>228811000000000</v>
      </c>
      <c r="Q322" s="1">
        <v>222940000000000</v>
      </c>
      <c r="R322" s="1">
        <v>216195000000000</v>
      </c>
      <c r="S322" s="1">
        <v>208657000000000</v>
      </c>
      <c r="T322" s="1">
        <v>200964000000000</v>
      </c>
      <c r="U322" s="1">
        <v>192583000000000</v>
      </c>
      <c r="V322" s="1">
        <v>184097000000000</v>
      </c>
      <c r="W322" s="1">
        <v>174554000000000</v>
      </c>
      <c r="X322" s="1">
        <v>165010000000000</v>
      </c>
      <c r="Y322" s="1">
        <v>155473000000000</v>
      </c>
      <c r="Z322" s="1">
        <v>145536000000000</v>
      </c>
      <c r="AA322" s="1">
        <v>135281000000000</v>
      </c>
      <c r="AB322" s="1">
        <v>125133000000000</v>
      </c>
      <c r="AC322" s="1">
        <v>114772000000000</v>
      </c>
      <c r="AD322" s="1">
        <v>104569000000000</v>
      </c>
      <c r="AE322" s="1">
        <v>94257600000000</v>
      </c>
      <c r="AF322" s="1">
        <v>84395300000000</v>
      </c>
      <c r="AG322" s="1">
        <v>74473000000000</v>
      </c>
      <c r="AH322" s="1">
        <v>64571300000000</v>
      </c>
      <c r="AI322" s="1">
        <v>55095600000000</v>
      </c>
      <c r="AJ322" s="1">
        <v>45687700000000</v>
      </c>
      <c r="AK322" s="1">
        <v>36539100000000</v>
      </c>
      <c r="AL322" s="1">
        <v>27647800000000</v>
      </c>
      <c r="AM322" s="1">
        <v>18953100000000</v>
      </c>
      <c r="AN322" s="1">
        <v>10601300000000</v>
      </c>
      <c r="AO322" s="1">
        <v>2497490000000</v>
      </c>
    </row>
    <row r="323" spans="1:41" x14ac:dyDescent="0.2">
      <c r="A323" s="4" t="str">
        <f t="shared" si="10"/>
        <v>computers and electronics 26</v>
      </c>
      <c r="B323" s="4" t="str">
        <f t="shared" si="11"/>
        <v>natural gas</v>
      </c>
      <c r="C323" t="s">
        <v>66</v>
      </c>
      <c r="D323" s="1">
        <v>188804000000000</v>
      </c>
      <c r="E323" s="1">
        <v>196828000000000</v>
      </c>
      <c r="F323" s="1">
        <v>202306000000000</v>
      </c>
      <c r="G323" s="1">
        <v>208046000000000</v>
      </c>
      <c r="H323" s="1">
        <v>212273000000000</v>
      </c>
      <c r="I323" s="1">
        <v>216693000000000</v>
      </c>
      <c r="J323" s="1">
        <v>219617000000000</v>
      </c>
      <c r="K323" s="1">
        <v>222701000000000</v>
      </c>
      <c r="L323" s="1">
        <v>225872000000000</v>
      </c>
      <c r="M323" s="1">
        <v>229785000000000</v>
      </c>
      <c r="N323" s="1">
        <v>232879000000000</v>
      </c>
      <c r="O323" s="1">
        <v>235807000000000</v>
      </c>
      <c r="P323" s="1">
        <v>237189000000000</v>
      </c>
      <c r="Q323" s="1">
        <v>238378000000000</v>
      </c>
      <c r="R323" s="1">
        <v>238670000000000</v>
      </c>
      <c r="S323" s="1">
        <v>238067000000000</v>
      </c>
      <c r="T323" s="1">
        <v>236581000000000</v>
      </c>
      <c r="U323" s="1">
        <v>234200000000000</v>
      </c>
      <c r="V323" s="1">
        <v>230443000000000</v>
      </c>
      <c r="W323" s="1">
        <v>225389000000000</v>
      </c>
      <c r="X323" s="1">
        <v>219556000000000</v>
      </c>
      <c r="Y323" s="1">
        <v>212540000000000</v>
      </c>
      <c r="Z323" s="1">
        <v>204406000000000</v>
      </c>
      <c r="AA323" s="1">
        <v>194873000000000</v>
      </c>
      <c r="AB323" s="1">
        <v>184445000000000</v>
      </c>
      <c r="AC323" s="1">
        <v>173197000000000</v>
      </c>
      <c r="AD323" s="1">
        <v>160918000000000</v>
      </c>
      <c r="AE323" s="1">
        <v>147768000000000</v>
      </c>
      <c r="AF323" s="1">
        <v>133893000000000</v>
      </c>
      <c r="AG323" s="1">
        <v>119452000000000</v>
      </c>
      <c r="AH323" s="1">
        <v>104793000000000</v>
      </c>
      <c r="AI323" s="1">
        <v>89668200000000</v>
      </c>
      <c r="AJ323" s="1">
        <v>74439500000000</v>
      </c>
      <c r="AK323" s="1">
        <v>59261000000000</v>
      </c>
      <c r="AL323" s="1">
        <v>44285100000000</v>
      </c>
      <c r="AM323" s="1">
        <v>29609800000000</v>
      </c>
      <c r="AN323" s="1">
        <v>15495000000000</v>
      </c>
      <c r="AO323" s="1">
        <v>2099640000000</v>
      </c>
    </row>
    <row r="324" spans="1:41" x14ac:dyDescent="0.2">
      <c r="A324" s="4" t="str">
        <f t="shared" si="10"/>
        <v>appliances and electrical equipment 27</v>
      </c>
      <c r="B324" s="4" t="str">
        <f t="shared" si="11"/>
        <v>natural gas</v>
      </c>
      <c r="C324" t="s">
        <v>67</v>
      </c>
      <c r="D324" s="1">
        <v>91054400000000</v>
      </c>
      <c r="E324" s="1">
        <v>93878200000000</v>
      </c>
      <c r="F324" s="1">
        <v>96348600000000</v>
      </c>
      <c r="G324" s="1">
        <v>99373700000000</v>
      </c>
      <c r="H324" s="1">
        <v>102019000000000</v>
      </c>
      <c r="I324" s="1">
        <v>103455000000000</v>
      </c>
      <c r="J324" s="1">
        <v>104572000000000</v>
      </c>
      <c r="K324" s="1">
        <v>106136000000000</v>
      </c>
      <c r="L324" s="1">
        <v>107332000000000</v>
      </c>
      <c r="M324" s="1">
        <v>108163000000000</v>
      </c>
      <c r="N324" s="1">
        <v>108638000000000</v>
      </c>
      <c r="O324" s="1">
        <v>108755000000000</v>
      </c>
      <c r="P324" s="1">
        <v>108519000000000</v>
      </c>
      <c r="Q324" s="1">
        <v>107938000000000</v>
      </c>
      <c r="R324" s="1">
        <v>106445000000000</v>
      </c>
      <c r="S324" s="1">
        <v>104662000000000</v>
      </c>
      <c r="T324" s="1">
        <v>102602000000000</v>
      </c>
      <c r="U324" s="1">
        <v>99773300000000</v>
      </c>
      <c r="V324" s="1">
        <v>96725300000000</v>
      </c>
      <c r="W324" s="1">
        <v>93025500000000</v>
      </c>
      <c r="X324" s="1">
        <v>89157900000000</v>
      </c>
      <c r="Y324" s="1">
        <v>84750600000000</v>
      </c>
      <c r="Z324" s="1">
        <v>79876700000000</v>
      </c>
      <c r="AA324" s="1">
        <v>75278800000000</v>
      </c>
      <c r="AB324" s="1">
        <v>69962600000000</v>
      </c>
      <c r="AC324" s="1">
        <v>64643800000000</v>
      </c>
      <c r="AD324" s="1">
        <v>59325400000000</v>
      </c>
      <c r="AE324" s="1">
        <v>53769400000000</v>
      </c>
      <c r="AF324" s="1">
        <v>48048300000000</v>
      </c>
      <c r="AG324" s="1">
        <v>42424800000000</v>
      </c>
      <c r="AH324" s="1">
        <v>36730400000000</v>
      </c>
      <c r="AI324" s="1">
        <v>31321200000000</v>
      </c>
      <c r="AJ324" s="1">
        <v>25768200000000</v>
      </c>
      <c r="AK324" s="1">
        <v>20401100000000</v>
      </c>
      <c r="AL324" s="1">
        <v>15216200000000</v>
      </c>
      <c r="AM324" s="1">
        <v>10211900000000</v>
      </c>
      <c r="AN324" s="1">
        <v>5360590000000</v>
      </c>
      <c r="AO324" s="1">
        <v>726704000000</v>
      </c>
    </row>
    <row r="325" spans="1:41" x14ac:dyDescent="0.2">
      <c r="A325" s="4" t="str">
        <f t="shared" si="10"/>
        <v>other machinery 28</v>
      </c>
      <c r="B325" s="4" t="str">
        <f t="shared" si="11"/>
        <v>natural gas</v>
      </c>
      <c r="C325" t="s">
        <v>68</v>
      </c>
      <c r="D325" s="1">
        <v>9238840000000</v>
      </c>
      <c r="E325" s="1">
        <v>9092120000000</v>
      </c>
      <c r="F325" s="1">
        <v>8948810000000</v>
      </c>
      <c r="G325" s="1">
        <v>8924460000000</v>
      </c>
      <c r="H325" s="1">
        <v>8852910000000</v>
      </c>
      <c r="I325" s="1">
        <v>8752020000000</v>
      </c>
      <c r="J325" s="1">
        <v>8722220000000</v>
      </c>
      <c r="K325" s="1">
        <v>8597980000000</v>
      </c>
      <c r="L325" s="1">
        <v>8463410000000</v>
      </c>
      <c r="M325" s="1">
        <v>8318500000000</v>
      </c>
      <c r="N325" s="1">
        <v>8092580000000</v>
      </c>
      <c r="O325" s="1">
        <v>7861260000000</v>
      </c>
      <c r="P325" s="1">
        <v>7624720000000</v>
      </c>
      <c r="Q325" s="1">
        <v>7320170000000</v>
      </c>
      <c r="R325" s="1">
        <v>7015510000000</v>
      </c>
      <c r="S325" s="1">
        <v>6710890000000</v>
      </c>
      <c r="T325" s="1">
        <v>6351120000000</v>
      </c>
      <c r="U325" s="1">
        <v>5996640000000</v>
      </c>
      <c r="V325" s="1">
        <v>5647680000000</v>
      </c>
      <c r="W325" s="1">
        <v>5304130000000</v>
      </c>
      <c r="X325" s="1">
        <v>4965940000000</v>
      </c>
      <c r="Y325" s="1">
        <v>4675440000000</v>
      </c>
      <c r="Z325" s="1">
        <v>4345420000000</v>
      </c>
      <c r="AA325" s="1">
        <v>4020840000000</v>
      </c>
      <c r="AB325" s="1">
        <v>3701730000000</v>
      </c>
      <c r="AC325" s="1">
        <v>3388050000000</v>
      </c>
      <c r="AD325" s="1">
        <v>3108830000000</v>
      </c>
      <c r="AE325" s="1">
        <v>2829790000000</v>
      </c>
      <c r="AF325" s="1">
        <v>2550880000000</v>
      </c>
      <c r="AG325" s="1">
        <v>2293360000000</v>
      </c>
      <c r="AH325" s="1">
        <v>2030790000000</v>
      </c>
      <c r="AI325" s="1">
        <v>1763150000000</v>
      </c>
      <c r="AJ325" s="1">
        <v>1503820000000</v>
      </c>
      <c r="AK325" s="1">
        <v>1244990000000</v>
      </c>
      <c r="AL325" s="1">
        <v>970574000000</v>
      </c>
      <c r="AM325" s="1">
        <v>686197000000</v>
      </c>
      <c r="AN325" s="1">
        <v>380970000000</v>
      </c>
      <c r="AO325" s="1">
        <v>55706900000</v>
      </c>
    </row>
    <row r="326" spans="1:41" x14ac:dyDescent="0.2">
      <c r="A326" s="4" t="str">
        <f t="shared" si="10"/>
        <v>road vehicles 29</v>
      </c>
      <c r="B326" s="4" t="str">
        <f t="shared" si="11"/>
        <v>natural gas</v>
      </c>
      <c r="C326" t="s">
        <v>69</v>
      </c>
      <c r="D326" s="1">
        <v>126817000000000</v>
      </c>
      <c r="E326" s="1">
        <v>130928000000000</v>
      </c>
      <c r="F326" s="1">
        <v>134691000000000</v>
      </c>
      <c r="G326" s="1">
        <v>132722000000000</v>
      </c>
      <c r="H326" s="1">
        <v>131482000000000</v>
      </c>
      <c r="I326" s="1">
        <v>129244000000000</v>
      </c>
      <c r="J326" s="1">
        <v>126874000000000</v>
      </c>
      <c r="K326" s="1">
        <v>123624000000000</v>
      </c>
      <c r="L326" s="1">
        <v>120308000000000</v>
      </c>
      <c r="M326" s="1">
        <v>116930000000000</v>
      </c>
      <c r="N326" s="1">
        <v>113498000000000</v>
      </c>
      <c r="O326" s="1">
        <v>109357000000000</v>
      </c>
      <c r="P326" s="1">
        <v>105816000000000</v>
      </c>
      <c r="Q326" s="1">
        <v>100463000000000</v>
      </c>
      <c r="R326" s="1">
        <v>95211000000000</v>
      </c>
      <c r="S326" s="1">
        <v>90065200000000</v>
      </c>
      <c r="T326" s="1">
        <v>85016100000000</v>
      </c>
      <c r="U326" s="1">
        <v>80063100000000</v>
      </c>
      <c r="V326" s="1">
        <v>75210800000000</v>
      </c>
      <c r="W326" s="1">
        <v>70455700000000</v>
      </c>
      <c r="X326" s="1">
        <v>65798000000000</v>
      </c>
      <c r="Y326" s="1">
        <v>61239700000000</v>
      </c>
      <c r="Z326" s="1">
        <v>57124200000000</v>
      </c>
      <c r="AA326" s="1">
        <v>52731700000000</v>
      </c>
      <c r="AB326" s="1">
        <v>48434900000000</v>
      </c>
      <c r="AC326" s="1">
        <v>44233300000000</v>
      </c>
      <c r="AD326" s="1">
        <v>40123800000000</v>
      </c>
      <c r="AE326" s="1">
        <v>36106900000000</v>
      </c>
      <c r="AF326" s="1">
        <v>32179500000000</v>
      </c>
      <c r="AG326" s="1">
        <v>28522100000000</v>
      </c>
      <c r="AH326" s="1">
        <v>24750300000000</v>
      </c>
      <c r="AI326" s="1">
        <v>21066100000000</v>
      </c>
      <c r="AJ326" s="1">
        <v>17580500000000</v>
      </c>
      <c r="AK326" s="1">
        <v>14045000000000</v>
      </c>
      <c r="AL326" s="1">
        <v>10593000000000</v>
      </c>
      <c r="AM326" s="1">
        <v>7270350000000</v>
      </c>
      <c r="AN326" s="1">
        <v>3960100000000</v>
      </c>
      <c r="AO326" s="1">
        <v>729803000000</v>
      </c>
    </row>
    <row r="327" spans="1:41" x14ac:dyDescent="0.2">
      <c r="A327" s="4" t="str">
        <f t="shared" si="10"/>
        <v>nonroad vehicles 30</v>
      </c>
      <c r="B327" s="4" t="str">
        <f t="shared" si="11"/>
        <v>natural gas</v>
      </c>
      <c r="C327" t="s">
        <v>70</v>
      </c>
      <c r="D327" s="1">
        <v>109111000000000</v>
      </c>
      <c r="E327" s="1">
        <v>108072000000000</v>
      </c>
      <c r="F327" s="1">
        <v>105987000000000</v>
      </c>
      <c r="G327" s="1">
        <v>104693000000000</v>
      </c>
      <c r="H327" s="1">
        <v>102432000000000</v>
      </c>
      <c r="I327" s="1">
        <v>100901000000000</v>
      </c>
      <c r="J327" s="1">
        <v>98469000000000</v>
      </c>
      <c r="K327" s="1">
        <v>95970300000000</v>
      </c>
      <c r="L327" s="1">
        <v>93408200000000</v>
      </c>
      <c r="M327" s="1">
        <v>90784800000000</v>
      </c>
      <c r="N327" s="1">
        <v>87454800000000</v>
      </c>
      <c r="O327" s="1">
        <v>84743500000000</v>
      </c>
      <c r="P327" s="1">
        <v>81386300000000</v>
      </c>
      <c r="Q327" s="1">
        <v>78032200000000</v>
      </c>
      <c r="R327" s="1">
        <v>74681500000000</v>
      </c>
      <c r="S327" s="1">
        <v>71334100000000</v>
      </c>
      <c r="T327" s="1">
        <v>67513700000000</v>
      </c>
      <c r="U327" s="1">
        <v>63752400000000</v>
      </c>
      <c r="V327" s="1">
        <v>60050400000000</v>
      </c>
      <c r="W327" s="1">
        <v>56006800000000</v>
      </c>
      <c r="X327" s="1">
        <v>52447100000000</v>
      </c>
      <c r="Y327" s="1">
        <v>48595700000000</v>
      </c>
      <c r="Z327" s="1">
        <v>44850600000000</v>
      </c>
      <c r="AA327" s="1">
        <v>40909600000000</v>
      </c>
      <c r="AB327" s="1">
        <v>37396500000000</v>
      </c>
      <c r="AC327" s="1">
        <v>33731000000000</v>
      </c>
      <c r="AD327" s="1">
        <v>30210900000000</v>
      </c>
      <c r="AE327" s="1">
        <v>26833900000000</v>
      </c>
      <c r="AF327" s="1">
        <v>23596600000000</v>
      </c>
      <c r="AG327" s="1">
        <v>20496700000000</v>
      </c>
      <c r="AH327" s="1">
        <v>17531900000000</v>
      </c>
      <c r="AI327" s="1">
        <v>14699200000000</v>
      </c>
      <c r="AJ327" s="1">
        <v>11894900000000</v>
      </c>
      <c r="AK327" s="1">
        <v>9338610000000</v>
      </c>
      <c r="AL327" s="1">
        <v>6845530000000</v>
      </c>
      <c r="AM327" s="1">
        <v>4553880000000</v>
      </c>
      <c r="AN327" s="1">
        <v>2358660000000</v>
      </c>
      <c r="AO327" s="1">
        <v>319944000000</v>
      </c>
    </row>
    <row r="328" spans="1:41" x14ac:dyDescent="0.2">
      <c r="A328" s="4" t="str">
        <f t="shared" si="10"/>
        <v>other manufacturing 31T33</v>
      </c>
      <c r="B328" s="4" t="str">
        <f t="shared" si="11"/>
        <v>natural gas</v>
      </c>
      <c r="C328" t="s">
        <v>71</v>
      </c>
      <c r="D328" s="1">
        <v>96519700000000</v>
      </c>
      <c r="E328" s="1">
        <v>96570100000000</v>
      </c>
      <c r="F328" s="1">
        <v>95353000000000</v>
      </c>
      <c r="G328" s="1">
        <v>95817100000000</v>
      </c>
      <c r="H328" s="1">
        <v>95249500000000</v>
      </c>
      <c r="I328" s="1">
        <v>93699500000000</v>
      </c>
      <c r="J328" s="1">
        <v>92850200000000</v>
      </c>
      <c r="K328" s="1">
        <v>91855400000000</v>
      </c>
      <c r="L328" s="1">
        <v>89978000000000</v>
      </c>
      <c r="M328" s="1">
        <v>88723400000000</v>
      </c>
      <c r="N328" s="1">
        <v>86654100000000</v>
      </c>
      <c r="O328" s="1">
        <v>85144800000000</v>
      </c>
      <c r="P328" s="1">
        <v>82239200000000</v>
      </c>
      <c r="Q328" s="1">
        <v>79907300000000</v>
      </c>
      <c r="R328" s="1">
        <v>77491600000000</v>
      </c>
      <c r="S328" s="1">
        <v>74438600000000</v>
      </c>
      <c r="T328" s="1">
        <v>71359900000000</v>
      </c>
      <c r="U328" s="1">
        <v>68250800000000</v>
      </c>
      <c r="V328" s="1">
        <v>65116400000000</v>
      </c>
      <c r="W328" s="1">
        <v>61512800000000</v>
      </c>
      <c r="X328" s="1">
        <v>57933100000000</v>
      </c>
      <c r="Y328" s="1">
        <v>54381800000000</v>
      </c>
      <c r="Z328" s="1">
        <v>50853500000000</v>
      </c>
      <c r="AA328" s="1">
        <v>47008700000000</v>
      </c>
      <c r="AB328" s="1">
        <v>43240300000000</v>
      </c>
      <c r="AC328" s="1">
        <v>39548700000000</v>
      </c>
      <c r="AD328" s="1">
        <v>35928800000000</v>
      </c>
      <c r="AE328" s="1">
        <v>32383800000000</v>
      </c>
      <c r="AF328" s="1">
        <v>28693000000000</v>
      </c>
      <c r="AG328" s="1">
        <v>25316300000000</v>
      </c>
      <c r="AH328" s="1">
        <v>21843000000000</v>
      </c>
      <c r="AI328" s="1">
        <v>18488800000000</v>
      </c>
      <c r="AJ328" s="1">
        <v>15252500000000</v>
      </c>
      <c r="AK328" s="1">
        <v>12232200000000</v>
      </c>
      <c r="AL328" s="1">
        <v>9206230000000</v>
      </c>
      <c r="AM328" s="1">
        <v>6296520000000</v>
      </c>
      <c r="AN328" s="1">
        <v>3472590000000</v>
      </c>
      <c r="AO328" s="1">
        <v>815975000000</v>
      </c>
    </row>
    <row r="329" spans="1:41" x14ac:dyDescent="0.2">
      <c r="A329" s="4" t="str">
        <f t="shared" si="10"/>
        <v>energy pipelines and gas processing 352T353</v>
      </c>
      <c r="B329" s="4" t="str">
        <f t="shared" si="11"/>
        <v>natural gas</v>
      </c>
      <c r="C329" t="s">
        <v>72</v>
      </c>
      <c r="D329" s="1">
        <v>74272300000000</v>
      </c>
      <c r="E329" s="1">
        <v>78252200000000</v>
      </c>
      <c r="F329" s="1">
        <v>80697700000000</v>
      </c>
      <c r="G329" s="1">
        <v>84217600000000</v>
      </c>
      <c r="H329" s="1">
        <v>86677400000000</v>
      </c>
      <c r="I329" s="1">
        <v>89062300000000</v>
      </c>
      <c r="J329" s="1">
        <v>90706300000000</v>
      </c>
      <c r="K329" s="1">
        <v>92084400000000</v>
      </c>
      <c r="L329" s="1">
        <v>92008800000000</v>
      </c>
      <c r="M329" s="1">
        <v>91727000000000</v>
      </c>
      <c r="N329" s="1">
        <v>90376500000000</v>
      </c>
      <c r="O329" s="1">
        <v>88079300000000</v>
      </c>
      <c r="P329" s="1">
        <v>85684600000000</v>
      </c>
      <c r="Q329" s="1">
        <v>83075800000000</v>
      </c>
      <c r="R329" s="1">
        <v>79927000000000</v>
      </c>
      <c r="S329" s="1">
        <v>76322000000000</v>
      </c>
      <c r="T329" s="1">
        <v>72378500000000</v>
      </c>
      <c r="U329" s="1">
        <v>68377500000000</v>
      </c>
      <c r="V329" s="1">
        <v>64103700000000</v>
      </c>
      <c r="W329" s="1">
        <v>59843000000000</v>
      </c>
      <c r="X329" s="1">
        <v>55435100000000</v>
      </c>
      <c r="Y329" s="1">
        <v>51109800000000</v>
      </c>
      <c r="Z329" s="1">
        <v>46874600000000</v>
      </c>
      <c r="AA329" s="1">
        <v>42604900000000</v>
      </c>
      <c r="AB329" s="1">
        <v>38600700000000</v>
      </c>
      <c r="AC329" s="1">
        <v>34706600000000</v>
      </c>
      <c r="AD329" s="1">
        <v>30940200000000</v>
      </c>
      <c r="AE329" s="1">
        <v>27387200000000</v>
      </c>
      <c r="AF329" s="1">
        <v>24023600000000</v>
      </c>
      <c r="AG329" s="1">
        <v>20881700000000</v>
      </c>
      <c r="AH329" s="1">
        <v>17954500000000</v>
      </c>
      <c r="AI329" s="1">
        <v>15148600000000</v>
      </c>
      <c r="AJ329" s="1">
        <v>12444500000000</v>
      </c>
      <c r="AK329" s="1">
        <v>9866440000000</v>
      </c>
      <c r="AL329" s="1">
        <v>7403610000000</v>
      </c>
      <c r="AM329" s="1">
        <v>5004690000000</v>
      </c>
      <c r="AN329" s="1">
        <v>2666290000000</v>
      </c>
      <c r="AO329" s="1">
        <v>369422000000</v>
      </c>
    </row>
    <row r="330" spans="1:41" x14ac:dyDescent="0.2">
      <c r="A330" s="4" t="str">
        <f t="shared" si="10"/>
        <v>water and waste 36T39</v>
      </c>
      <c r="B330" s="4" t="str">
        <f t="shared" si="11"/>
        <v>natural gas</v>
      </c>
      <c r="C330" t="s">
        <v>73</v>
      </c>
      <c r="D330" s="1">
        <v>74570600000000</v>
      </c>
      <c r="E330" s="1">
        <v>76993400000000</v>
      </c>
      <c r="F330" s="1">
        <v>79260800000000</v>
      </c>
      <c r="G330" s="1">
        <v>82437900000000</v>
      </c>
      <c r="H330" s="1">
        <v>85380600000000</v>
      </c>
      <c r="I330" s="1">
        <v>88333700000000</v>
      </c>
      <c r="J330" s="1">
        <v>90451000000000</v>
      </c>
      <c r="K330" s="1">
        <v>93041900000000</v>
      </c>
      <c r="L330" s="1">
        <v>95265200000000</v>
      </c>
      <c r="M330" s="1">
        <v>96385700000000</v>
      </c>
      <c r="N330" s="1">
        <v>97192000000000</v>
      </c>
      <c r="O330" s="1">
        <v>97684700000000</v>
      </c>
      <c r="P330" s="1">
        <v>97206900000000</v>
      </c>
      <c r="Q330" s="1">
        <v>96468500000000</v>
      </c>
      <c r="R330" s="1">
        <v>95469500000000</v>
      </c>
      <c r="S330" s="1">
        <v>93632400000000</v>
      </c>
      <c r="T330" s="1">
        <v>91588000000000</v>
      </c>
      <c r="U330" s="1">
        <v>89336100000000</v>
      </c>
      <c r="V330" s="1">
        <v>86377700000000</v>
      </c>
      <c r="W330" s="1">
        <v>83264900000000</v>
      </c>
      <c r="X330" s="1">
        <v>79997600000000</v>
      </c>
      <c r="Y330" s="1">
        <v>76997000000000</v>
      </c>
      <c r="Z330" s="1">
        <v>73395200000000</v>
      </c>
      <c r="AA330" s="1">
        <v>69639400000000</v>
      </c>
      <c r="AB330" s="1">
        <v>66072200000000</v>
      </c>
      <c r="AC330" s="1">
        <v>62299000000000</v>
      </c>
      <c r="AD330" s="1">
        <v>58320400000000</v>
      </c>
      <c r="AE330" s="1">
        <v>54400100000000</v>
      </c>
      <c r="AF330" s="1">
        <v>50460300000000</v>
      </c>
      <c r="AG330" s="1">
        <v>46423300000000</v>
      </c>
      <c r="AH330" s="1">
        <v>42211300000000</v>
      </c>
      <c r="AI330" s="1">
        <v>37746300000000</v>
      </c>
      <c r="AJ330" s="1">
        <v>32950800000000</v>
      </c>
      <c r="AK330" s="1">
        <v>27855300000000</v>
      </c>
      <c r="AL330" s="1">
        <v>22386500000000</v>
      </c>
      <c r="AM330" s="1">
        <v>16199500000000</v>
      </c>
      <c r="AN330" s="1">
        <v>9307130000000</v>
      </c>
      <c r="AO330" s="1">
        <v>1390910000000</v>
      </c>
    </row>
    <row r="331" spans="1:41" x14ac:dyDescent="0.2">
      <c r="A331" s="4" t="str">
        <f t="shared" si="10"/>
        <v>construction 41T43</v>
      </c>
      <c r="B331" s="4" t="str">
        <f t="shared" si="11"/>
        <v>natural gas</v>
      </c>
      <c r="C331" t="s">
        <v>74</v>
      </c>
      <c r="D331" s="1">
        <v>13629800000000</v>
      </c>
      <c r="E331" s="1">
        <v>13828100000000</v>
      </c>
      <c r="F331" s="1">
        <v>13902500000000</v>
      </c>
      <c r="G331" s="1">
        <v>14129600000000</v>
      </c>
      <c r="H331" s="1">
        <v>14146300000000</v>
      </c>
      <c r="I331" s="1">
        <v>14136800000000</v>
      </c>
      <c r="J331" s="1">
        <v>14101000000000</v>
      </c>
      <c r="K331" s="1">
        <v>14039000000000</v>
      </c>
      <c r="L331" s="1">
        <v>13798200000000</v>
      </c>
      <c r="M331" s="1">
        <v>13615400000000</v>
      </c>
      <c r="N331" s="1">
        <v>13411600000000</v>
      </c>
      <c r="O331" s="1">
        <v>13118500000000</v>
      </c>
      <c r="P331" s="1">
        <v>12809700000000</v>
      </c>
      <c r="Q331" s="1">
        <v>12485200000000</v>
      </c>
      <c r="R331" s="1">
        <v>12084600000000</v>
      </c>
      <c r="S331" s="1">
        <v>11673600000000</v>
      </c>
      <c r="T331" s="1">
        <v>11252100000000</v>
      </c>
      <c r="U331" s="1">
        <v>10767700000000</v>
      </c>
      <c r="V331" s="1">
        <v>10328000000000</v>
      </c>
      <c r="W331" s="1">
        <v>9830610000000</v>
      </c>
      <c r="X331" s="1">
        <v>9283510000000</v>
      </c>
      <c r="Y331" s="1">
        <v>8778550000000</v>
      </c>
      <c r="Z331" s="1">
        <v>8268410000000</v>
      </c>
      <c r="AA331" s="1">
        <v>7716390000000</v>
      </c>
      <c r="AB331" s="1">
        <v>7198600000000</v>
      </c>
      <c r="AC331" s="1">
        <v>6675690000000</v>
      </c>
      <c r="AD331" s="1">
        <v>6147660000000</v>
      </c>
      <c r="AE331" s="1">
        <v>5614470000000</v>
      </c>
      <c r="AF331" s="1">
        <v>5076120000000</v>
      </c>
      <c r="AG331" s="1">
        <v>4532640000000</v>
      </c>
      <c r="AH331" s="1">
        <v>4002420000000</v>
      </c>
      <c r="AI331" s="1">
        <v>3461790000000</v>
      </c>
      <c r="AJ331" s="1">
        <v>2910770000000</v>
      </c>
      <c r="AK331" s="1">
        <v>2359860000000</v>
      </c>
      <c r="AL331" s="1">
        <v>1801190000000</v>
      </c>
      <c r="AM331" s="1">
        <v>1221670000000</v>
      </c>
      <c r="AN331" s="1">
        <v>621263000000</v>
      </c>
      <c r="AO331">
        <v>0</v>
      </c>
    </row>
    <row r="332" spans="1:41" x14ac:dyDescent="0.2">
      <c r="A332" s="4" t="str">
        <f t="shared" si="10"/>
        <v>agriculture and forestry 01T03</v>
      </c>
      <c r="B332" s="4" t="str">
        <f t="shared" si="11"/>
        <v>biomass</v>
      </c>
      <c r="C332" t="s">
        <v>75</v>
      </c>
      <c r="D332" s="1">
        <v>185943000000000</v>
      </c>
      <c r="E332" s="1">
        <v>189434000000000</v>
      </c>
      <c r="F332" s="1">
        <v>187824000000000</v>
      </c>
      <c r="G332" s="1">
        <v>194063000000000</v>
      </c>
      <c r="H332" s="1">
        <v>194422000000000</v>
      </c>
      <c r="I332" s="1">
        <v>195263000000000</v>
      </c>
      <c r="J332" s="1">
        <v>194056000000000</v>
      </c>
      <c r="K332" s="1">
        <v>196485000000000</v>
      </c>
      <c r="L332" s="1">
        <v>190709000000000</v>
      </c>
      <c r="M332" s="1">
        <v>188563000000000</v>
      </c>
      <c r="N332" s="1">
        <v>185404000000000</v>
      </c>
      <c r="O332" s="1">
        <v>181292000000000</v>
      </c>
      <c r="P332" s="1">
        <v>175655000000000</v>
      </c>
      <c r="Q332" s="1">
        <v>171808000000000</v>
      </c>
      <c r="R332" s="1">
        <v>166489000000000</v>
      </c>
      <c r="S332" s="1">
        <v>161001000000000</v>
      </c>
      <c r="T332" s="1">
        <v>154250000000000</v>
      </c>
      <c r="U332" s="1">
        <v>147972000000000</v>
      </c>
      <c r="V332" s="1">
        <v>141089000000000</v>
      </c>
      <c r="W332" s="1">
        <v>134149000000000</v>
      </c>
      <c r="X332" s="1">
        <v>127159000000000</v>
      </c>
      <c r="Y332" s="1">
        <v>120116000000000</v>
      </c>
      <c r="Z332" s="1">
        <v>113019000000000</v>
      </c>
      <c r="AA332" s="1">
        <v>105498000000000</v>
      </c>
      <c r="AB332" s="1">
        <v>98318000000000</v>
      </c>
      <c r="AC332" s="1">
        <v>90769200000000</v>
      </c>
      <c r="AD332" s="1">
        <v>83510300000000</v>
      </c>
      <c r="AE332" s="1">
        <v>76195300000000</v>
      </c>
      <c r="AF332" s="1">
        <v>68823800000000</v>
      </c>
      <c r="AG332" s="1">
        <v>61608200000000</v>
      </c>
      <c r="AH332" s="1">
        <v>54287500000000</v>
      </c>
      <c r="AI332" s="1">
        <v>46859100000000</v>
      </c>
      <c r="AJ332" s="1">
        <v>39453000000000</v>
      </c>
      <c r="AK332" s="1">
        <v>31991600000000</v>
      </c>
      <c r="AL332" s="1">
        <v>24315700000000</v>
      </c>
      <c r="AM332" s="1">
        <v>16478300000000</v>
      </c>
      <c r="AN332" s="1">
        <v>8399520000000</v>
      </c>
      <c r="AO332" s="1">
        <v>0</v>
      </c>
    </row>
    <row r="333" spans="1:41" x14ac:dyDescent="0.2">
      <c r="A333" s="4" t="str">
        <f t="shared" si="10"/>
        <v>coal mining 05</v>
      </c>
      <c r="B333" s="4" t="str">
        <f t="shared" si="11"/>
        <v>biomass</v>
      </c>
      <c r="C333" t="s">
        <v>76</v>
      </c>
      <c r="D333" s="1">
        <v>5446660000000</v>
      </c>
      <c r="E333" s="1">
        <v>5324150000000</v>
      </c>
      <c r="F333" s="1">
        <v>5093120000000</v>
      </c>
      <c r="G333" s="1">
        <v>4824490000000</v>
      </c>
      <c r="H333" s="1">
        <v>4598660000000</v>
      </c>
      <c r="I333" s="1">
        <v>4374860000000</v>
      </c>
      <c r="J333" s="1">
        <v>4146950000000</v>
      </c>
      <c r="K333" s="1">
        <v>3927360000000</v>
      </c>
      <c r="L333" s="1">
        <v>3637340000000</v>
      </c>
      <c r="M333" s="1">
        <v>3366150000000</v>
      </c>
      <c r="N333" s="1">
        <v>3106000000000</v>
      </c>
      <c r="O333" s="1">
        <v>2837910000000</v>
      </c>
      <c r="P333" s="1">
        <v>2600680000000</v>
      </c>
      <c r="Q333" s="1">
        <v>2378490000000</v>
      </c>
      <c r="R333" s="1">
        <v>2165060000000</v>
      </c>
      <c r="S333" s="1">
        <v>1966830000000</v>
      </c>
      <c r="T333" s="1">
        <v>1780940000000</v>
      </c>
      <c r="U333" s="1">
        <v>1602960000000</v>
      </c>
      <c r="V333" s="1">
        <v>1436820000000</v>
      </c>
      <c r="W333" s="1">
        <v>1275720000000</v>
      </c>
      <c r="X333" s="1">
        <v>1128490000000</v>
      </c>
      <c r="Y333" s="1">
        <v>989902000000</v>
      </c>
      <c r="Z333" s="1">
        <v>860979000000</v>
      </c>
      <c r="AA333" s="1">
        <v>738254000000</v>
      </c>
      <c r="AB333" s="1">
        <v>625497000000</v>
      </c>
      <c r="AC333" s="1">
        <v>522189000000</v>
      </c>
      <c r="AD333" s="1">
        <v>426586000000</v>
      </c>
      <c r="AE333" s="1">
        <v>343436000000</v>
      </c>
      <c r="AF333" s="1">
        <v>276399000000</v>
      </c>
      <c r="AG333" s="1">
        <v>218101000000</v>
      </c>
      <c r="AH333" s="1">
        <v>166271000000</v>
      </c>
      <c r="AI333" s="1">
        <v>122422000000</v>
      </c>
      <c r="AJ333" s="1">
        <v>86199000000</v>
      </c>
      <c r="AK333" s="1">
        <v>58716800000</v>
      </c>
      <c r="AL333" s="1">
        <v>36733100000</v>
      </c>
      <c r="AM333" s="1">
        <v>20110100000</v>
      </c>
      <c r="AN333" s="1">
        <v>8353390000</v>
      </c>
      <c r="AO333" s="1">
        <v>855216000</v>
      </c>
    </row>
    <row r="334" spans="1:41" x14ac:dyDescent="0.2">
      <c r="A334" s="4" t="str">
        <f t="shared" si="10"/>
        <v>oil and gas extraction 06</v>
      </c>
      <c r="B334" s="4" t="str">
        <f t="shared" si="11"/>
        <v>biomass</v>
      </c>
      <c r="C334" t="s">
        <v>77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</row>
    <row r="335" spans="1:41" x14ac:dyDescent="0.2">
      <c r="A335" s="4" t="str">
        <f t="shared" si="10"/>
        <v>other mining and quarrying 07T08</v>
      </c>
      <c r="B335" s="4" t="str">
        <f t="shared" si="11"/>
        <v>biomass</v>
      </c>
      <c r="C335" t="s">
        <v>78</v>
      </c>
      <c r="D335" s="1">
        <v>4379700000000</v>
      </c>
      <c r="E335" s="1">
        <v>4325700000000</v>
      </c>
      <c r="F335" s="1">
        <v>4268190000000</v>
      </c>
      <c r="G335" s="1">
        <v>4144390000000</v>
      </c>
      <c r="H335" s="1">
        <v>4021410000000</v>
      </c>
      <c r="I335" s="1">
        <v>3890230000000</v>
      </c>
      <c r="J335" s="1">
        <v>3767870000000</v>
      </c>
      <c r="K335" s="1">
        <v>3645750000000</v>
      </c>
      <c r="L335" s="1">
        <v>3485760000000</v>
      </c>
      <c r="M335" s="1">
        <v>3335890000000</v>
      </c>
      <c r="N335" s="1">
        <v>3188440000000</v>
      </c>
      <c r="O335" s="1">
        <v>3043020000000</v>
      </c>
      <c r="P335" s="1">
        <v>2893210000000</v>
      </c>
      <c r="Q335" s="1">
        <v>2714680000000</v>
      </c>
      <c r="R335" s="1">
        <v>2541380000000</v>
      </c>
      <c r="S335" s="1">
        <v>2379060000000</v>
      </c>
      <c r="T335" s="1">
        <v>2215970000000</v>
      </c>
      <c r="U335" s="1">
        <v>2058150000000</v>
      </c>
      <c r="V335" s="1">
        <v>1920590000000</v>
      </c>
      <c r="W335" s="1">
        <v>1786710000000</v>
      </c>
      <c r="X335" s="1">
        <v>1656590000000</v>
      </c>
      <c r="Y335" s="1">
        <v>1530230000000</v>
      </c>
      <c r="Z335" s="1">
        <v>1407550000000</v>
      </c>
      <c r="AA335" s="1">
        <v>1295930000000</v>
      </c>
      <c r="AB335" s="1">
        <v>1187000000000</v>
      </c>
      <c r="AC335" s="1">
        <v>1080750000000</v>
      </c>
      <c r="AD335" s="1">
        <v>977172000000</v>
      </c>
      <c r="AE335" s="1">
        <v>876248000000</v>
      </c>
      <c r="AF335" s="1">
        <v>777960000000</v>
      </c>
      <c r="AG335" s="1">
        <v>684428000000</v>
      </c>
      <c r="AH335" s="1">
        <v>591161000000</v>
      </c>
      <c r="AI335" s="1">
        <v>500543000000</v>
      </c>
      <c r="AJ335" s="1">
        <v>413887000000</v>
      </c>
      <c r="AK335" s="1">
        <v>330413000000</v>
      </c>
      <c r="AL335" s="1">
        <v>248517000000</v>
      </c>
      <c r="AM335" s="1">
        <v>168210000000</v>
      </c>
      <c r="AN335" s="1">
        <v>89788900000</v>
      </c>
      <c r="AO335" s="1">
        <v>12400800000</v>
      </c>
    </row>
    <row r="336" spans="1:41" x14ac:dyDescent="0.2">
      <c r="A336" s="4" t="str">
        <f t="shared" si="10"/>
        <v>food beverage and tobacco 10T12</v>
      </c>
      <c r="B336" s="4" t="str">
        <f t="shared" si="11"/>
        <v>biomass</v>
      </c>
      <c r="C336" t="s">
        <v>79</v>
      </c>
      <c r="D336" s="1">
        <v>28348200000000</v>
      </c>
      <c r="E336" s="1">
        <v>27566900000000</v>
      </c>
      <c r="F336" s="1">
        <v>26820800000000</v>
      </c>
      <c r="G336" s="1">
        <v>26385400000000</v>
      </c>
      <c r="H336" s="1">
        <v>25895700000000</v>
      </c>
      <c r="I336" s="1">
        <v>25387400000000</v>
      </c>
      <c r="J336" s="1">
        <v>24860300000000</v>
      </c>
      <c r="K336" s="1">
        <v>24347200000000</v>
      </c>
      <c r="L336" s="1">
        <v>23622000000000</v>
      </c>
      <c r="M336" s="1">
        <v>22920500000000</v>
      </c>
      <c r="N336" s="1">
        <v>22092700000000</v>
      </c>
      <c r="O336" s="1">
        <v>21234600000000</v>
      </c>
      <c r="P336" s="1">
        <v>20267600000000</v>
      </c>
      <c r="Q336" s="1">
        <v>19310700000000</v>
      </c>
      <c r="R336" s="1">
        <v>18312200000000</v>
      </c>
      <c r="S336" s="1">
        <v>17279100000000</v>
      </c>
      <c r="T336" s="1">
        <v>16265000000000</v>
      </c>
      <c r="U336" s="1">
        <v>15225500000000</v>
      </c>
      <c r="V336" s="1">
        <v>14210200000000</v>
      </c>
      <c r="W336" s="1">
        <v>13219900000000</v>
      </c>
      <c r="X336" s="1">
        <v>12254900000000</v>
      </c>
      <c r="Y336" s="1">
        <v>11316100000000</v>
      </c>
      <c r="Z336" s="1">
        <v>10420700000000</v>
      </c>
      <c r="AA336" s="1">
        <v>9565810000000</v>
      </c>
      <c r="AB336" s="1">
        <v>8733740000000</v>
      </c>
      <c r="AC336" s="1">
        <v>7952320000000</v>
      </c>
      <c r="AD336" s="1">
        <v>7189810000000</v>
      </c>
      <c r="AE336" s="1">
        <v>6481110000000</v>
      </c>
      <c r="AF336" s="1">
        <v>5784930000000</v>
      </c>
      <c r="AG336" s="1">
        <v>5129380000000</v>
      </c>
      <c r="AH336" s="1">
        <v>4488150000000</v>
      </c>
      <c r="AI336" s="1">
        <v>3871990000000</v>
      </c>
      <c r="AJ336" s="1">
        <v>3264590000000</v>
      </c>
      <c r="AK336" s="1">
        <v>2659050000000</v>
      </c>
      <c r="AL336" s="1">
        <v>2048240000000</v>
      </c>
      <c r="AM336" s="1">
        <v>1430020000000</v>
      </c>
      <c r="AN336" s="1">
        <v>788761000000</v>
      </c>
      <c r="AO336" s="1">
        <v>113484000000</v>
      </c>
    </row>
    <row r="337" spans="1:41" x14ac:dyDescent="0.2">
      <c r="A337" s="4" t="str">
        <f t="shared" si="10"/>
        <v>textiles apparel and leather 13T15</v>
      </c>
      <c r="B337" s="4" t="str">
        <f t="shared" si="11"/>
        <v>biomass</v>
      </c>
      <c r="C337" t="s">
        <v>80</v>
      </c>
      <c r="D337" s="1">
        <v>14517300000000</v>
      </c>
      <c r="E337" s="1">
        <v>13919600000000</v>
      </c>
      <c r="F337" s="1">
        <v>13360800000000</v>
      </c>
      <c r="G337" s="1">
        <v>12818800000000</v>
      </c>
      <c r="H337" s="1">
        <v>12291600000000</v>
      </c>
      <c r="I337" s="1">
        <v>11693900000000</v>
      </c>
      <c r="J337" s="1">
        <v>11113200000000</v>
      </c>
      <c r="K337" s="1">
        <v>10624000000000</v>
      </c>
      <c r="L337" s="1">
        <v>10072400000000</v>
      </c>
      <c r="M337" s="1">
        <v>9606130000000</v>
      </c>
      <c r="N337" s="1">
        <v>9150590000000</v>
      </c>
      <c r="O337" s="1">
        <v>8703210000000</v>
      </c>
      <c r="P337" s="1">
        <v>8203410000000</v>
      </c>
      <c r="Q337" s="1">
        <v>7776950000000</v>
      </c>
      <c r="R337" s="1">
        <v>7358990000000</v>
      </c>
      <c r="S337" s="1">
        <v>6895910000000</v>
      </c>
      <c r="T337" s="1">
        <v>6497310000000</v>
      </c>
      <c r="U337" s="1">
        <v>6059420000000</v>
      </c>
      <c r="V337" s="1">
        <v>5635360000000</v>
      </c>
      <c r="W337" s="1">
        <v>5224810000000</v>
      </c>
      <c r="X337" s="1">
        <v>4867710000000</v>
      </c>
      <c r="Y337" s="1">
        <v>4481750000000</v>
      </c>
      <c r="Z337" s="1">
        <v>4108860000000</v>
      </c>
      <c r="AA337" s="1">
        <v>3716790000000</v>
      </c>
      <c r="AB337" s="1">
        <v>3372520000000</v>
      </c>
      <c r="AC337" s="1">
        <v>3041170000000</v>
      </c>
      <c r="AD337" s="1">
        <v>2697290000000</v>
      </c>
      <c r="AE337" s="1">
        <v>2393340000000</v>
      </c>
      <c r="AF337" s="1">
        <v>2101590000000</v>
      </c>
      <c r="AG337" s="1">
        <v>1804000000000</v>
      </c>
      <c r="AH337" s="1">
        <v>1530860000000</v>
      </c>
      <c r="AI337" s="1">
        <v>1270400000000</v>
      </c>
      <c r="AJ337" s="1">
        <v>1024240000000</v>
      </c>
      <c r="AK337" s="1">
        <v>791241000000</v>
      </c>
      <c r="AL337" s="1">
        <v>572537000000</v>
      </c>
      <c r="AM337" s="1">
        <v>367894000000</v>
      </c>
      <c r="AN337" s="1">
        <v>176900000000</v>
      </c>
      <c r="AO337" s="1">
        <v>0</v>
      </c>
    </row>
    <row r="338" spans="1:41" x14ac:dyDescent="0.2">
      <c r="A338" s="4" t="str">
        <f t="shared" si="10"/>
        <v>wood products 16</v>
      </c>
      <c r="B338" s="4" t="str">
        <f t="shared" si="11"/>
        <v>biomass</v>
      </c>
      <c r="C338" t="s">
        <v>81</v>
      </c>
      <c r="D338" s="1">
        <v>26085100000000</v>
      </c>
      <c r="E338" s="1">
        <v>25087000000000</v>
      </c>
      <c r="F338" s="1">
        <v>24013200000000</v>
      </c>
      <c r="G338" s="1">
        <v>23319000000000</v>
      </c>
      <c r="H338" s="1">
        <v>22540100000000</v>
      </c>
      <c r="I338" s="1">
        <v>21850400000000</v>
      </c>
      <c r="J338" s="1">
        <v>21079900000000</v>
      </c>
      <c r="K338" s="1">
        <v>20394000000000</v>
      </c>
      <c r="L338" s="1">
        <v>19556500000000</v>
      </c>
      <c r="M338" s="1">
        <v>18803700000000</v>
      </c>
      <c r="N338" s="1">
        <v>17915600000000</v>
      </c>
      <c r="O338" s="1">
        <v>17043400000000</v>
      </c>
      <c r="P338" s="1">
        <v>16121800000000</v>
      </c>
      <c r="Q338" s="1">
        <v>15222000000000</v>
      </c>
      <c r="R338" s="1">
        <v>14283100000000</v>
      </c>
      <c r="S338" s="1">
        <v>13313100000000</v>
      </c>
      <c r="T338" s="1">
        <v>12429900000000</v>
      </c>
      <c r="U338" s="1">
        <v>11520900000000</v>
      </c>
      <c r="V338" s="1">
        <v>10643900000000</v>
      </c>
      <c r="W338" s="1">
        <v>9845790000000</v>
      </c>
      <c r="X338" s="1">
        <v>9029830000000</v>
      </c>
      <c r="Y338" s="1">
        <v>8245920000000</v>
      </c>
      <c r="Z338" s="1">
        <v>7532890000000</v>
      </c>
      <c r="AA338" s="1">
        <v>6846460000000</v>
      </c>
      <c r="AB338" s="1">
        <v>6186640000000</v>
      </c>
      <c r="AC338" s="1">
        <v>5584780000000</v>
      </c>
      <c r="AD338" s="1">
        <v>5004200000000</v>
      </c>
      <c r="AE338" s="1">
        <v>4471030000000</v>
      </c>
      <c r="AF338" s="1">
        <v>3953800000000</v>
      </c>
      <c r="AG338" s="1">
        <v>3473450000000</v>
      </c>
      <c r="AH338" s="1">
        <v>3003870000000</v>
      </c>
      <c r="AI338" s="1">
        <v>2560720000000</v>
      </c>
      <c r="AJ338" s="1">
        <v>2123010000000</v>
      </c>
      <c r="AK338" s="1">
        <v>1701240000000</v>
      </c>
      <c r="AL338" s="1">
        <v>1287560000000</v>
      </c>
      <c r="AM338" s="1">
        <v>874174000000</v>
      </c>
      <c r="AN338" s="1">
        <v>450550000000</v>
      </c>
      <c r="AO338" s="1">
        <v>16901900000</v>
      </c>
    </row>
    <row r="339" spans="1:41" x14ac:dyDescent="0.2">
      <c r="A339" s="4" t="str">
        <f t="shared" si="10"/>
        <v>pulp paper and printing 17T18</v>
      </c>
      <c r="B339" s="4" t="str">
        <f t="shared" si="11"/>
        <v>biomass</v>
      </c>
      <c r="C339" t="s">
        <v>82</v>
      </c>
      <c r="D339" s="1">
        <v>17729300000000</v>
      </c>
      <c r="E339" s="1">
        <v>17342000000000</v>
      </c>
      <c r="F339" s="1">
        <v>16956900000000</v>
      </c>
      <c r="G339" s="1">
        <v>16652300000000</v>
      </c>
      <c r="H339" s="1">
        <v>16253600000000</v>
      </c>
      <c r="I339" s="1">
        <v>15930800000000</v>
      </c>
      <c r="J339" s="1">
        <v>15517600000000</v>
      </c>
      <c r="K339" s="1">
        <v>15174300000000</v>
      </c>
      <c r="L339" s="1">
        <v>14746500000000</v>
      </c>
      <c r="M339" s="1">
        <v>14313000000000</v>
      </c>
      <c r="N339" s="1">
        <v>13874600000000</v>
      </c>
      <c r="O339" s="1">
        <v>13364800000000</v>
      </c>
      <c r="P339" s="1">
        <v>12916300000000</v>
      </c>
      <c r="Q339" s="1">
        <v>12285000000000</v>
      </c>
      <c r="R339" s="1">
        <v>11720100000000</v>
      </c>
      <c r="S339" s="1">
        <v>11160000000000</v>
      </c>
      <c r="T339" s="1">
        <v>10553600000000</v>
      </c>
      <c r="U339" s="1">
        <v>9957150000000</v>
      </c>
      <c r="V339" s="1">
        <v>9325010000000</v>
      </c>
      <c r="W339" s="1">
        <v>8708180000000</v>
      </c>
      <c r="X339" s="1">
        <v>8106650000000</v>
      </c>
      <c r="Y339" s="1">
        <v>7520250000000</v>
      </c>
      <c r="Z339" s="1">
        <v>6948730000000</v>
      </c>
      <c r="AA339" s="1">
        <v>6326170000000</v>
      </c>
      <c r="AB339" s="1">
        <v>5758760000000</v>
      </c>
      <c r="AC339" s="1">
        <v>5183060000000</v>
      </c>
      <c r="AD339" s="1">
        <v>4631290000000</v>
      </c>
      <c r="AE339" s="1">
        <v>4126490000000</v>
      </c>
      <c r="AF339" s="1">
        <v>3619670000000</v>
      </c>
      <c r="AG339" s="1">
        <v>3154550000000</v>
      </c>
      <c r="AH339" s="1">
        <v>2707910000000</v>
      </c>
      <c r="AI339" s="1">
        <v>2279480000000</v>
      </c>
      <c r="AJ339" s="1">
        <v>1857460000000</v>
      </c>
      <c r="AK339" s="1">
        <v>1476250000000</v>
      </c>
      <c r="AL339" s="1">
        <v>1100990000000</v>
      </c>
      <c r="AM339" s="1">
        <v>743010000000</v>
      </c>
      <c r="AN339" s="1">
        <v>404756000000</v>
      </c>
      <c r="AO339" s="1">
        <v>78514600000</v>
      </c>
    </row>
    <row r="340" spans="1:41" x14ac:dyDescent="0.2">
      <c r="A340" s="4" t="str">
        <f t="shared" si="10"/>
        <v>refined petroleum and coke 19</v>
      </c>
      <c r="B340" s="4" t="str">
        <f t="shared" si="11"/>
        <v>biomass</v>
      </c>
      <c r="C340" t="s">
        <v>83</v>
      </c>
      <c r="D340" s="1">
        <v>5965920000000</v>
      </c>
      <c r="E340" s="1">
        <v>5820740000000</v>
      </c>
      <c r="F340" s="1">
        <v>5581510000000</v>
      </c>
      <c r="G340" s="1">
        <v>5362280000000</v>
      </c>
      <c r="H340" s="1">
        <v>5206940000000</v>
      </c>
      <c r="I340" s="1">
        <v>5032260000000</v>
      </c>
      <c r="J340" s="1">
        <v>4848730000000</v>
      </c>
      <c r="K340" s="1">
        <v>4684530000000</v>
      </c>
      <c r="L340" s="1">
        <v>4484560000000</v>
      </c>
      <c r="M340" s="1">
        <v>4311980000000</v>
      </c>
      <c r="N340" s="1">
        <v>4125540000000</v>
      </c>
      <c r="O340" s="1">
        <v>3928760000000</v>
      </c>
      <c r="P340" s="1">
        <v>3770120000000</v>
      </c>
      <c r="Q340" s="1">
        <v>3573970000000</v>
      </c>
      <c r="R340" s="1">
        <v>3371310000000</v>
      </c>
      <c r="S340" s="1">
        <v>3191090000000</v>
      </c>
      <c r="T340" s="1">
        <v>3018150000000</v>
      </c>
      <c r="U340" s="1">
        <v>2852130000000</v>
      </c>
      <c r="V340" s="1">
        <v>2705020000000</v>
      </c>
      <c r="W340" s="1">
        <v>2561200000000</v>
      </c>
      <c r="X340" s="1">
        <v>2436420000000</v>
      </c>
      <c r="Y340" s="1">
        <v>2303740000000</v>
      </c>
      <c r="Z340" s="1">
        <v>2176670000000</v>
      </c>
      <c r="AA340" s="1">
        <v>2066340000000</v>
      </c>
      <c r="AB340" s="1">
        <v>1949510000000</v>
      </c>
      <c r="AC340" s="1">
        <v>1837520000000</v>
      </c>
      <c r="AD340" s="1">
        <v>1741060000000</v>
      </c>
      <c r="AE340" s="1">
        <v>1637840000000</v>
      </c>
      <c r="AF340" s="1">
        <v>1558210000000</v>
      </c>
      <c r="AG340" s="1">
        <v>1488620000000</v>
      </c>
      <c r="AH340" s="1">
        <v>1412190000000</v>
      </c>
      <c r="AI340" s="1">
        <v>1347900000000</v>
      </c>
      <c r="AJ340" s="1">
        <v>1277030000000</v>
      </c>
      <c r="AK340" s="1">
        <v>1225000000000</v>
      </c>
      <c r="AL340" s="1">
        <v>1173750000000</v>
      </c>
      <c r="AM340" s="1">
        <v>1123350000000</v>
      </c>
      <c r="AN340" s="1">
        <v>1074290000000</v>
      </c>
      <c r="AO340" s="1">
        <v>1026250000000</v>
      </c>
    </row>
    <row r="341" spans="1:41" x14ac:dyDescent="0.2">
      <c r="A341" s="4" t="str">
        <f t="shared" si="10"/>
        <v>chemicals 20</v>
      </c>
      <c r="B341" s="4" t="str">
        <f t="shared" si="11"/>
        <v>biomass</v>
      </c>
      <c r="C341" t="s">
        <v>84</v>
      </c>
      <c r="D341" s="1">
        <v>35293000000000</v>
      </c>
      <c r="E341" s="1">
        <v>35316100000000</v>
      </c>
      <c r="F341" s="1">
        <v>35784200000000</v>
      </c>
      <c r="G341" s="1">
        <v>35130200000000</v>
      </c>
      <c r="H341" s="1">
        <v>34291300000000</v>
      </c>
      <c r="I341" s="1">
        <v>33815900000000</v>
      </c>
      <c r="J341" s="1">
        <v>33210800000000</v>
      </c>
      <c r="K341" s="1">
        <v>32589800000000</v>
      </c>
      <c r="L341" s="1">
        <v>31665500000000</v>
      </c>
      <c r="M341" s="1">
        <v>30754300000000</v>
      </c>
      <c r="N341" s="1">
        <v>29681900000000</v>
      </c>
      <c r="O341" s="1">
        <v>28765200000000</v>
      </c>
      <c r="P341" s="1">
        <v>27818300000000</v>
      </c>
      <c r="Q341" s="1">
        <v>26730300000000</v>
      </c>
      <c r="R341" s="1">
        <v>25607900000000</v>
      </c>
      <c r="S341" s="1">
        <v>24493800000000</v>
      </c>
      <c r="T341" s="1">
        <v>23384900000000</v>
      </c>
      <c r="U341" s="1">
        <v>22275700000000</v>
      </c>
      <c r="V341" s="1">
        <v>21040200000000</v>
      </c>
      <c r="W341" s="1">
        <v>19931900000000</v>
      </c>
      <c r="X341" s="1">
        <v>18827200000000</v>
      </c>
      <c r="Y341" s="1">
        <v>17727100000000</v>
      </c>
      <c r="Z341" s="1">
        <v>16634600000000</v>
      </c>
      <c r="AA341" s="1">
        <v>15458900000000</v>
      </c>
      <c r="AB341" s="1">
        <v>14387400000000</v>
      </c>
      <c r="AC341" s="1">
        <v>13326800000000</v>
      </c>
      <c r="AD341" s="1">
        <v>12274900000000</v>
      </c>
      <c r="AE341" s="1">
        <v>11168000000000</v>
      </c>
      <c r="AF341" s="1">
        <v>10142200000000</v>
      </c>
      <c r="AG341" s="1">
        <v>9072980000000</v>
      </c>
      <c r="AH341" s="1">
        <v>8072860000000</v>
      </c>
      <c r="AI341" s="1">
        <v>7043100000000</v>
      </c>
      <c r="AJ341" s="1">
        <v>6035270000000</v>
      </c>
      <c r="AK341" s="1">
        <v>5076960000000</v>
      </c>
      <c r="AL341" s="1">
        <v>4126650000000</v>
      </c>
      <c r="AM341" s="1">
        <v>3164290000000</v>
      </c>
      <c r="AN341" s="1">
        <v>2233490000000</v>
      </c>
      <c r="AO341" s="1">
        <v>1309810000000</v>
      </c>
    </row>
    <row r="342" spans="1:41" x14ac:dyDescent="0.2">
      <c r="A342" s="4" t="str">
        <f t="shared" si="10"/>
        <v>rubber and plastic products 22</v>
      </c>
      <c r="B342" s="4" t="str">
        <f t="shared" si="11"/>
        <v>biomass</v>
      </c>
      <c r="C342" t="s">
        <v>85</v>
      </c>
      <c r="D342" s="1">
        <v>4267460000000</v>
      </c>
      <c r="E342" s="1">
        <v>4229370000000</v>
      </c>
      <c r="F342" s="1">
        <v>4142660000000</v>
      </c>
      <c r="G342" s="1">
        <v>4070390000000</v>
      </c>
      <c r="H342" s="1">
        <v>3962120000000</v>
      </c>
      <c r="I342" s="1">
        <v>3836530000000</v>
      </c>
      <c r="J342" s="1">
        <v>3711730000000</v>
      </c>
      <c r="K342" s="1">
        <v>3595690000000</v>
      </c>
      <c r="L342" s="1">
        <v>3472250000000</v>
      </c>
      <c r="M342" s="1">
        <v>3356960000000</v>
      </c>
      <c r="N342" s="1">
        <v>3242000000000</v>
      </c>
      <c r="O342" s="1">
        <v>3127020000000</v>
      </c>
      <c r="P342" s="1">
        <v>3005430000000</v>
      </c>
      <c r="Q342" s="1">
        <v>2884520000000</v>
      </c>
      <c r="R342" s="1">
        <v>2757930000000</v>
      </c>
      <c r="S342" s="1">
        <v>2626500000000</v>
      </c>
      <c r="T342" s="1">
        <v>2496680000000</v>
      </c>
      <c r="U342" s="1">
        <v>2368400000000</v>
      </c>
      <c r="V342" s="1">
        <v>2231460000000</v>
      </c>
      <c r="W342" s="1">
        <v>2101990000000</v>
      </c>
      <c r="X342" s="1">
        <v>1965330000000</v>
      </c>
      <c r="Y342" s="1">
        <v>1836230000000</v>
      </c>
      <c r="Z342" s="1">
        <v>1701420000000</v>
      </c>
      <c r="AA342" s="1">
        <v>1574120000000</v>
      </c>
      <c r="AB342" s="1">
        <v>1442700000000</v>
      </c>
      <c r="AC342" s="1">
        <v>1318790000000</v>
      </c>
      <c r="AD342" s="1">
        <v>1195370000000</v>
      </c>
      <c r="AE342" s="1">
        <v>1076080000000</v>
      </c>
      <c r="AF342" s="1">
        <v>960862000000</v>
      </c>
      <c r="AG342" s="1">
        <v>849736000000</v>
      </c>
      <c r="AH342" s="1">
        <v>740590000000</v>
      </c>
      <c r="AI342" s="1">
        <v>636032000000</v>
      </c>
      <c r="AJ342" s="1">
        <v>536038000000</v>
      </c>
      <c r="AK342" s="1">
        <v>440595000000</v>
      </c>
      <c r="AL342" s="1">
        <v>349687000000</v>
      </c>
      <c r="AM342" s="1">
        <v>263308000000</v>
      </c>
      <c r="AN342" s="1">
        <v>180836000000</v>
      </c>
      <c r="AO342" s="1">
        <v>103383000000</v>
      </c>
    </row>
    <row r="343" spans="1:41" x14ac:dyDescent="0.2">
      <c r="A343" s="4" t="str">
        <f t="shared" si="10"/>
        <v>glass and glass products 231</v>
      </c>
      <c r="B343" s="4" t="str">
        <f t="shared" si="11"/>
        <v>biomass</v>
      </c>
      <c r="C343" t="s">
        <v>86</v>
      </c>
      <c r="D343" s="1">
        <v>1253260000000</v>
      </c>
      <c r="E343" s="1">
        <v>1282470000000</v>
      </c>
      <c r="F343" s="1">
        <v>1298980000000</v>
      </c>
      <c r="G343" s="1">
        <v>1321150000000</v>
      </c>
      <c r="H343" s="1">
        <v>1331050000000</v>
      </c>
      <c r="I343" s="1">
        <v>1337800000000</v>
      </c>
      <c r="J343" s="1">
        <v>1341430000000</v>
      </c>
      <c r="K343" s="1">
        <v>1341960000000</v>
      </c>
      <c r="L343" s="1">
        <v>1346920000000</v>
      </c>
      <c r="M343" s="1">
        <v>1341070000000</v>
      </c>
      <c r="N343" s="1">
        <v>1332230000000</v>
      </c>
      <c r="O343" s="1">
        <v>1320370000000</v>
      </c>
      <c r="P343" s="1">
        <v>1305530000000</v>
      </c>
      <c r="Q343" s="1">
        <v>1287740000000</v>
      </c>
      <c r="R343" s="1">
        <v>1261140000000</v>
      </c>
      <c r="S343" s="1">
        <v>1232140000000</v>
      </c>
      <c r="T343" s="1">
        <v>1195430000000</v>
      </c>
      <c r="U343" s="1">
        <v>1156890000000</v>
      </c>
      <c r="V343" s="1">
        <v>1111720000000</v>
      </c>
      <c r="W343" s="1">
        <v>1065270000000</v>
      </c>
      <c r="X343" s="1">
        <v>1017560000000</v>
      </c>
      <c r="Y343" s="1">
        <v>964561000000</v>
      </c>
      <c r="Z343" s="1">
        <v>910811000000</v>
      </c>
      <c r="AA343" s="1">
        <v>856342000000</v>
      </c>
      <c r="AB343" s="1">
        <v>797881000000</v>
      </c>
      <c r="AC343" s="1">
        <v>739212000000</v>
      </c>
      <c r="AD343" s="1">
        <v>677566000000</v>
      </c>
      <c r="AE343" s="1">
        <v>616227000000</v>
      </c>
      <c r="AF343" s="1">
        <v>555163000000</v>
      </c>
      <c r="AG343" s="1">
        <v>494395000000</v>
      </c>
      <c r="AH343" s="1">
        <v>433922000000</v>
      </c>
      <c r="AI343" s="1">
        <v>372209000000</v>
      </c>
      <c r="AJ343" s="1">
        <v>311269000000</v>
      </c>
      <c r="AK343" s="1">
        <v>252129000000</v>
      </c>
      <c r="AL343" s="1">
        <v>191673000000</v>
      </c>
      <c r="AM343" s="1">
        <v>133009000000</v>
      </c>
      <c r="AN343" s="1">
        <v>75091500000</v>
      </c>
      <c r="AO343" s="1">
        <v>17843200000</v>
      </c>
    </row>
    <row r="344" spans="1:41" x14ac:dyDescent="0.2">
      <c r="A344" s="4" t="str">
        <f t="shared" si="10"/>
        <v>cement and other nonmetallic minerals 239</v>
      </c>
      <c r="B344" s="4" t="str">
        <f t="shared" si="11"/>
        <v>biomass</v>
      </c>
      <c r="C344" t="s">
        <v>87</v>
      </c>
      <c r="D344" s="1">
        <v>7429840000000</v>
      </c>
      <c r="E344" s="1">
        <v>6962820000000</v>
      </c>
      <c r="F344" s="1">
        <v>6653900000000</v>
      </c>
      <c r="G344" s="1">
        <v>6512870000000</v>
      </c>
      <c r="H344" s="1">
        <v>6352760000000</v>
      </c>
      <c r="I344" s="1">
        <v>6242450000000</v>
      </c>
      <c r="J344" s="1">
        <v>6365730000000</v>
      </c>
      <c r="K344" s="1">
        <v>6468680000000</v>
      </c>
      <c r="L344" s="1">
        <v>6498300000000</v>
      </c>
      <c r="M344" s="1">
        <v>6533790000000</v>
      </c>
      <c r="N344" s="1">
        <v>6535080000000</v>
      </c>
      <c r="O344" s="1">
        <v>6534730000000</v>
      </c>
      <c r="P344" s="1">
        <v>6495720000000</v>
      </c>
      <c r="Q344" s="1">
        <v>6433790000000</v>
      </c>
      <c r="R344" s="1">
        <v>6106500000000</v>
      </c>
      <c r="S344" s="1">
        <v>5791830000000</v>
      </c>
      <c r="T344" s="1">
        <v>5478320000000</v>
      </c>
      <c r="U344" s="1">
        <v>5177530000000</v>
      </c>
      <c r="V344" s="1">
        <v>4862620000000</v>
      </c>
      <c r="W344" s="1">
        <v>4571520000000</v>
      </c>
      <c r="X344" s="1">
        <v>4289790000000</v>
      </c>
      <c r="Y344" s="1">
        <v>4015560000000</v>
      </c>
      <c r="Z344" s="1">
        <v>3750180000000</v>
      </c>
      <c r="AA344" s="1">
        <v>3500600000000</v>
      </c>
      <c r="AB344" s="1">
        <v>3281140000000</v>
      </c>
      <c r="AC344" s="1">
        <v>3054720000000</v>
      </c>
      <c r="AD344" s="1">
        <v>2847130000000</v>
      </c>
      <c r="AE344" s="1">
        <v>2636850000000</v>
      </c>
      <c r="AF344" s="1">
        <v>2431870000000</v>
      </c>
      <c r="AG344" s="1">
        <v>2242560000000</v>
      </c>
      <c r="AH344" s="1">
        <v>2052330000000</v>
      </c>
      <c r="AI344" s="1">
        <v>1876420000000</v>
      </c>
      <c r="AJ344" s="1">
        <v>1699330000000</v>
      </c>
      <c r="AK344" s="1">
        <v>1543380000000</v>
      </c>
      <c r="AL344" s="1">
        <v>1394040000000</v>
      </c>
      <c r="AM344" s="1">
        <v>1248210000000</v>
      </c>
      <c r="AN344" s="1">
        <v>1106000000000</v>
      </c>
      <c r="AO344" s="1">
        <v>966582000000</v>
      </c>
    </row>
    <row r="345" spans="1:41" x14ac:dyDescent="0.2">
      <c r="A345" s="4" t="str">
        <f t="shared" si="10"/>
        <v>iron and steel 241</v>
      </c>
      <c r="B345" s="4" t="str">
        <f t="shared" si="11"/>
        <v>biomass</v>
      </c>
      <c r="C345" t="s">
        <v>88</v>
      </c>
      <c r="D345" s="1">
        <v>8526360000000</v>
      </c>
      <c r="E345" s="1">
        <v>7241150000000</v>
      </c>
      <c r="F345" s="1">
        <v>6976730000000</v>
      </c>
      <c r="G345" s="1">
        <v>6971870000000</v>
      </c>
      <c r="H345" s="1">
        <v>6845090000000</v>
      </c>
      <c r="I345" s="1">
        <v>6531110000000</v>
      </c>
      <c r="J345" s="1">
        <v>6179540000000</v>
      </c>
      <c r="K345" s="1">
        <v>5895150000000</v>
      </c>
      <c r="L345" s="1">
        <v>5624020000000</v>
      </c>
      <c r="M345" s="1">
        <v>5356930000000</v>
      </c>
      <c r="N345" s="1">
        <v>5094160000000</v>
      </c>
      <c r="O345" s="1">
        <v>4838520000000</v>
      </c>
      <c r="P345" s="1">
        <v>4587250000000</v>
      </c>
      <c r="Q345" s="1">
        <v>4289240000000</v>
      </c>
      <c r="R345" s="1">
        <v>4012290000000</v>
      </c>
      <c r="S345" s="1">
        <v>3763080000000</v>
      </c>
      <c r="T345" s="1">
        <v>3512800000000</v>
      </c>
      <c r="U345" s="1">
        <v>3246090000000</v>
      </c>
      <c r="V345" s="1">
        <v>3012950000000</v>
      </c>
      <c r="W345" s="1">
        <v>2797290000000</v>
      </c>
      <c r="X345" s="1">
        <v>2588040000000</v>
      </c>
      <c r="Y345" s="1">
        <v>2390280000000</v>
      </c>
      <c r="Z345" s="1">
        <v>2206900000000</v>
      </c>
      <c r="AA345" s="1">
        <v>2029800000000</v>
      </c>
      <c r="AB345" s="1">
        <v>1865910000000</v>
      </c>
      <c r="AC345" s="1">
        <v>1708410000000</v>
      </c>
      <c r="AD345" s="1">
        <v>1563030000000</v>
      </c>
      <c r="AE345" s="1">
        <v>1423750000000</v>
      </c>
      <c r="AF345" s="1">
        <v>1310270000000</v>
      </c>
      <c r="AG345" s="1">
        <v>1205120000000</v>
      </c>
      <c r="AH345" s="1">
        <v>1102610000000</v>
      </c>
      <c r="AI345" s="1">
        <v>1006100000000</v>
      </c>
      <c r="AJ345" s="1">
        <v>917220000000</v>
      </c>
      <c r="AK345" s="1">
        <v>840316000000</v>
      </c>
      <c r="AL345" s="1">
        <v>767067000000</v>
      </c>
      <c r="AM345" s="1">
        <v>698484000000</v>
      </c>
      <c r="AN345" s="1">
        <v>631957000000</v>
      </c>
      <c r="AO345" s="1">
        <v>570099000000</v>
      </c>
    </row>
    <row r="346" spans="1:41" x14ac:dyDescent="0.2">
      <c r="A346" s="4" t="str">
        <f t="shared" si="10"/>
        <v>other metals 242</v>
      </c>
      <c r="B346" s="4" t="str">
        <f t="shared" si="11"/>
        <v>biomass</v>
      </c>
      <c r="C346" t="s">
        <v>89</v>
      </c>
      <c r="D346" s="1">
        <v>3760450000000</v>
      </c>
      <c r="E346" s="1">
        <v>3702560000000</v>
      </c>
      <c r="F346" s="1">
        <v>3665340000000</v>
      </c>
      <c r="G346" s="1">
        <v>3564860000000</v>
      </c>
      <c r="H346" s="1">
        <v>3469060000000</v>
      </c>
      <c r="I346" s="1">
        <v>3365470000000</v>
      </c>
      <c r="J346" s="1">
        <v>3270040000000</v>
      </c>
      <c r="K346" s="1">
        <v>3174840000000</v>
      </c>
      <c r="L346" s="1">
        <v>3042780000000</v>
      </c>
      <c r="M346" s="1">
        <v>2913510000000</v>
      </c>
      <c r="N346" s="1">
        <v>2788230000000</v>
      </c>
      <c r="O346" s="1">
        <v>2664590000000</v>
      </c>
      <c r="P346" s="1">
        <v>2542240000000</v>
      </c>
      <c r="Q346" s="1">
        <v>2385420000000</v>
      </c>
      <c r="R346" s="1">
        <v>2239060000000</v>
      </c>
      <c r="S346" s="1">
        <v>2098240000000</v>
      </c>
      <c r="T346" s="1">
        <v>1961560000000</v>
      </c>
      <c r="U346" s="1">
        <v>1829130000000</v>
      </c>
      <c r="V346" s="1">
        <v>1710730000000</v>
      </c>
      <c r="W346" s="1">
        <v>1600330000000</v>
      </c>
      <c r="X346" s="1">
        <v>1487760000000</v>
      </c>
      <c r="Y346" s="1">
        <v>1379090000000</v>
      </c>
      <c r="Z346" s="1">
        <v>1277640000000</v>
      </c>
      <c r="AA346" s="1">
        <v>1182650000000</v>
      </c>
      <c r="AB346" s="1">
        <v>1090350000000</v>
      </c>
      <c r="AC346" s="1">
        <v>1000190000000</v>
      </c>
      <c r="AD346" s="1">
        <v>912624000000</v>
      </c>
      <c r="AE346" s="1">
        <v>830168000000</v>
      </c>
      <c r="AF346" s="1">
        <v>747145000000</v>
      </c>
      <c r="AG346" s="1">
        <v>666551000000</v>
      </c>
      <c r="AH346" s="1">
        <v>588156000000</v>
      </c>
      <c r="AI346" s="1">
        <v>512211000000</v>
      </c>
      <c r="AJ346" s="1">
        <v>438421000000</v>
      </c>
      <c r="AK346" s="1">
        <v>369402000000</v>
      </c>
      <c r="AL346" s="1">
        <v>301631000000</v>
      </c>
      <c r="AM346" s="1">
        <v>234884000000</v>
      </c>
      <c r="AN346" s="1">
        <v>169315000000</v>
      </c>
      <c r="AO346" s="1">
        <v>104914000000</v>
      </c>
    </row>
    <row r="347" spans="1:41" x14ac:dyDescent="0.2">
      <c r="A347" s="4" t="str">
        <f t="shared" si="10"/>
        <v>metal products except machinery and vehicles 25</v>
      </c>
      <c r="B347" s="4" t="str">
        <f t="shared" si="11"/>
        <v>biomass</v>
      </c>
      <c r="C347" t="s">
        <v>90</v>
      </c>
      <c r="D347" s="1">
        <v>993169000000</v>
      </c>
      <c r="E347" s="1">
        <v>1004220000000</v>
      </c>
      <c r="F347" s="1">
        <v>994785000000</v>
      </c>
      <c r="G347" s="1">
        <v>1002080000000</v>
      </c>
      <c r="H347" s="1">
        <v>998758000000</v>
      </c>
      <c r="I347" s="1">
        <v>993875000000</v>
      </c>
      <c r="J347" s="1">
        <v>987434000000</v>
      </c>
      <c r="K347" s="1">
        <v>979445000000</v>
      </c>
      <c r="L347" s="1">
        <v>962303000000</v>
      </c>
      <c r="M347" s="1">
        <v>951529000000</v>
      </c>
      <c r="N347" s="1">
        <v>932133000000</v>
      </c>
      <c r="O347" s="1">
        <v>918531000000</v>
      </c>
      <c r="P347" s="1">
        <v>896782000000</v>
      </c>
      <c r="Q347" s="1">
        <v>874025000000</v>
      </c>
      <c r="R347" s="1">
        <v>844131000000</v>
      </c>
      <c r="S347" s="1">
        <v>819515000000</v>
      </c>
      <c r="T347" s="1">
        <v>788313000000</v>
      </c>
      <c r="U347" s="1">
        <v>751284000000</v>
      </c>
      <c r="V347" s="1">
        <v>719288000000</v>
      </c>
      <c r="W347" s="1">
        <v>682002000000</v>
      </c>
      <c r="X347" s="1">
        <v>644712000000</v>
      </c>
      <c r="Y347" s="1">
        <v>607451000000</v>
      </c>
      <c r="Z347" s="1">
        <v>570184000000</v>
      </c>
      <c r="AA347" s="1">
        <v>529198000000</v>
      </c>
      <c r="AB347" s="1">
        <v>488748000000</v>
      </c>
      <c r="AC347" s="1">
        <v>448830000000</v>
      </c>
      <c r="AD347" s="1">
        <v>409439000000</v>
      </c>
      <c r="AE347" s="1">
        <v>367900000000</v>
      </c>
      <c r="AF347" s="1">
        <v>329821000000</v>
      </c>
      <c r="AG347" s="1">
        <v>290098000000</v>
      </c>
      <c r="AH347" s="1">
        <v>253333000000</v>
      </c>
      <c r="AI347" s="1">
        <v>215449000000</v>
      </c>
      <c r="AJ347" s="1">
        <v>178598000000</v>
      </c>
      <c r="AK347" s="1">
        <v>142784000000</v>
      </c>
      <c r="AL347" s="1">
        <v>107999000000</v>
      </c>
      <c r="AM347" s="1">
        <v>74243200000</v>
      </c>
      <c r="AN347" s="1">
        <v>41513000000</v>
      </c>
      <c r="AO347" s="1">
        <v>9726210000</v>
      </c>
    </row>
    <row r="348" spans="1:41" x14ac:dyDescent="0.2">
      <c r="A348" s="4" t="str">
        <f t="shared" si="10"/>
        <v>computers and electronics 26</v>
      </c>
      <c r="B348" s="4" t="str">
        <f t="shared" si="11"/>
        <v>biomass</v>
      </c>
      <c r="C348" t="s">
        <v>91</v>
      </c>
      <c r="D348" s="1">
        <v>2072950000000</v>
      </c>
      <c r="E348" s="1">
        <v>2138610000000</v>
      </c>
      <c r="F348" s="1">
        <v>2197780000000</v>
      </c>
      <c r="G348" s="1">
        <v>2259040000000</v>
      </c>
      <c r="H348" s="1">
        <v>2296010000000</v>
      </c>
      <c r="I348" s="1">
        <v>2326510000000</v>
      </c>
      <c r="J348" s="1">
        <v>2358850000000</v>
      </c>
      <c r="K348" s="1">
        <v>2384390000000</v>
      </c>
      <c r="L348" s="1">
        <v>2418430000000</v>
      </c>
      <c r="M348" s="1">
        <v>2444680000000</v>
      </c>
      <c r="N348" s="1">
        <v>2477430000000</v>
      </c>
      <c r="O348" s="1">
        <v>2501190000000</v>
      </c>
      <c r="P348" s="1">
        <v>2509480000000</v>
      </c>
      <c r="Q348" s="1">
        <v>2522150000000</v>
      </c>
      <c r="R348" s="1">
        <v>2519300000000</v>
      </c>
      <c r="S348" s="1">
        <v>2507490000000</v>
      </c>
      <c r="T348" s="1">
        <v>2486850000000</v>
      </c>
      <c r="U348" s="1">
        <v>2457260000000</v>
      </c>
      <c r="V348" s="1">
        <v>2413930000000</v>
      </c>
      <c r="W348" s="1">
        <v>2362340000000</v>
      </c>
      <c r="X348" s="1">
        <v>2297990000000</v>
      </c>
      <c r="Y348" s="1">
        <v>2217620000000</v>
      </c>
      <c r="Z348" s="1">
        <v>2130540000000</v>
      </c>
      <c r="AA348" s="1">
        <v>2033130000000</v>
      </c>
      <c r="AB348" s="1">
        <v>1922860000000</v>
      </c>
      <c r="AC348" s="1">
        <v>1801250000000</v>
      </c>
      <c r="AD348" s="1">
        <v>1672730000000</v>
      </c>
      <c r="AE348" s="1">
        <v>1535530000000</v>
      </c>
      <c r="AF348" s="1">
        <v>1393430000000</v>
      </c>
      <c r="AG348" s="1">
        <v>1243060000000</v>
      </c>
      <c r="AH348" s="1">
        <v>1088660000000</v>
      </c>
      <c r="AI348" s="1">
        <v>931721000000</v>
      </c>
      <c r="AJ348" s="1">
        <v>775078000000</v>
      </c>
      <c r="AK348" s="1">
        <v>616272000000</v>
      </c>
      <c r="AL348" s="1">
        <v>460827000000</v>
      </c>
      <c r="AM348" s="1">
        <v>308389000000</v>
      </c>
      <c r="AN348" s="1">
        <v>161857000000</v>
      </c>
      <c r="AO348" s="1">
        <v>21918400000</v>
      </c>
    </row>
    <row r="349" spans="1:41" x14ac:dyDescent="0.2">
      <c r="A349" s="4" t="str">
        <f t="shared" si="10"/>
        <v>appliances and electrical equipment 27</v>
      </c>
      <c r="B349" s="4" t="str">
        <f t="shared" si="11"/>
        <v>biomass</v>
      </c>
      <c r="C349" t="s">
        <v>92</v>
      </c>
      <c r="D349" s="1">
        <v>953211000000</v>
      </c>
      <c r="E349" s="1">
        <v>985722000000</v>
      </c>
      <c r="F349" s="1">
        <v>1008930000000</v>
      </c>
      <c r="G349" s="1">
        <v>1037710000000</v>
      </c>
      <c r="H349" s="1">
        <v>1062690000000</v>
      </c>
      <c r="I349" s="1">
        <v>1083820000000</v>
      </c>
      <c r="J349" s="1">
        <v>1093250000000</v>
      </c>
      <c r="K349" s="1">
        <v>1114810000000</v>
      </c>
      <c r="L349" s="1">
        <v>1124780000000</v>
      </c>
      <c r="M349" s="1">
        <v>1131120000000</v>
      </c>
      <c r="N349" s="1">
        <v>1140700000000</v>
      </c>
      <c r="O349" s="1">
        <v>1139650000000</v>
      </c>
      <c r="P349" s="1">
        <v>1135090000000</v>
      </c>
      <c r="Q349" s="1">
        <v>1127090000000</v>
      </c>
      <c r="R349" s="1">
        <v>1115680000000</v>
      </c>
      <c r="S349" s="1">
        <v>1095420000000</v>
      </c>
      <c r="T349" s="1">
        <v>1072420000000</v>
      </c>
      <c r="U349" s="1">
        <v>1046640000000</v>
      </c>
      <c r="V349" s="1">
        <v>1008910000000</v>
      </c>
      <c r="W349" s="1">
        <v>973929000000</v>
      </c>
      <c r="X349" s="1">
        <v>932665000000</v>
      </c>
      <c r="Y349" s="1">
        <v>886029000000</v>
      </c>
      <c r="Z349" s="1">
        <v>838345000000</v>
      </c>
      <c r="AA349" s="1">
        <v>786246000000</v>
      </c>
      <c r="AB349" s="1">
        <v>733679000000</v>
      </c>
      <c r="AC349" s="1">
        <v>677763000000</v>
      </c>
      <c r="AD349" s="1">
        <v>619274000000</v>
      </c>
      <c r="AE349" s="1">
        <v>561277000000</v>
      </c>
      <c r="AF349" s="1">
        <v>503767000000</v>
      </c>
      <c r="AG349" s="1">
        <v>443020000000</v>
      </c>
      <c r="AH349" s="1">
        <v>385342000000</v>
      </c>
      <c r="AI349" s="1">
        <v>327258000000</v>
      </c>
      <c r="AJ349" s="1">
        <v>269395000000</v>
      </c>
      <c r="AK349" s="1">
        <v>214352000000</v>
      </c>
      <c r="AL349" s="1">
        <v>159273000000</v>
      </c>
      <c r="AM349" s="1">
        <v>106475000000</v>
      </c>
      <c r="AN349" s="1">
        <v>55936600000</v>
      </c>
      <c r="AO349" s="1">
        <v>7626790000</v>
      </c>
    </row>
    <row r="350" spans="1:41" x14ac:dyDescent="0.2">
      <c r="A350" s="4" t="str">
        <f t="shared" si="10"/>
        <v>other machinery 28</v>
      </c>
      <c r="B350" s="4" t="str">
        <f t="shared" si="11"/>
        <v>biomass</v>
      </c>
      <c r="C350" t="s">
        <v>93</v>
      </c>
      <c r="D350" s="1">
        <v>786616000000</v>
      </c>
      <c r="E350" s="1">
        <v>766201000000</v>
      </c>
      <c r="F350" s="1">
        <v>744813000000</v>
      </c>
      <c r="G350" s="1">
        <v>734167000000</v>
      </c>
      <c r="H350" s="1">
        <v>720384000000</v>
      </c>
      <c r="I350" s="1">
        <v>707735000000</v>
      </c>
      <c r="J350" s="1">
        <v>693702000000</v>
      </c>
      <c r="K350" s="1">
        <v>679951000000</v>
      </c>
      <c r="L350" s="1">
        <v>660298000000</v>
      </c>
      <c r="M350" s="1">
        <v>640451000000</v>
      </c>
      <c r="N350" s="1">
        <v>618301000000</v>
      </c>
      <c r="O350" s="1">
        <v>594038000000</v>
      </c>
      <c r="P350" s="1">
        <v>567253000000</v>
      </c>
      <c r="Q350" s="1">
        <v>541440000000</v>
      </c>
      <c r="R350" s="1">
        <v>513463000000</v>
      </c>
      <c r="S350" s="1">
        <v>484804000000</v>
      </c>
      <c r="T350" s="1">
        <v>456176000000</v>
      </c>
      <c r="U350" s="1">
        <v>427655000000</v>
      </c>
      <c r="V350" s="1">
        <v>399336000000</v>
      </c>
      <c r="W350" s="1">
        <v>371762000000</v>
      </c>
      <c r="X350" s="1">
        <v>344932000000</v>
      </c>
      <c r="Y350" s="1">
        <v>318857000000</v>
      </c>
      <c r="Z350" s="1">
        <v>293908000000</v>
      </c>
      <c r="AA350" s="1">
        <v>269654000000</v>
      </c>
      <c r="AB350" s="1">
        <v>246439000000</v>
      </c>
      <c r="AC350" s="1">
        <v>224498000000</v>
      </c>
      <c r="AD350" s="1">
        <v>203381000000</v>
      </c>
      <c r="AE350" s="1">
        <v>183275000000</v>
      </c>
      <c r="AF350" s="1">
        <v>164019000000</v>
      </c>
      <c r="AG350" s="1">
        <v>145246000000</v>
      </c>
      <c r="AH350" s="1">
        <v>127251000000</v>
      </c>
      <c r="AI350" s="1">
        <v>109796000000</v>
      </c>
      <c r="AJ350" s="1">
        <v>92512100000</v>
      </c>
      <c r="AK350" s="1">
        <v>75457000000</v>
      </c>
      <c r="AL350" s="1">
        <v>58234400000</v>
      </c>
      <c r="AM350" s="1">
        <v>40609300000</v>
      </c>
      <c r="AN350" s="1">
        <v>22374400000</v>
      </c>
      <c r="AO350" s="1">
        <v>3220030000</v>
      </c>
    </row>
    <row r="351" spans="1:41" x14ac:dyDescent="0.2">
      <c r="A351" s="4" t="str">
        <f t="shared" si="10"/>
        <v>road vehicles 29</v>
      </c>
      <c r="B351" s="4" t="str">
        <f t="shared" si="11"/>
        <v>biomass</v>
      </c>
      <c r="C351" t="s">
        <v>94</v>
      </c>
      <c r="D351" s="1">
        <v>475322000000</v>
      </c>
      <c r="E351" s="1">
        <v>492850000000</v>
      </c>
      <c r="F351" s="1">
        <v>508030000000</v>
      </c>
      <c r="G351" s="1">
        <v>501199000000</v>
      </c>
      <c r="H351" s="1">
        <v>493059000000</v>
      </c>
      <c r="I351" s="1">
        <v>485273000000</v>
      </c>
      <c r="J351" s="1">
        <v>476169000000</v>
      </c>
      <c r="K351" s="1">
        <v>466607000000</v>
      </c>
      <c r="L351" s="1">
        <v>452968000000</v>
      </c>
      <c r="M351" s="1">
        <v>439881000000</v>
      </c>
      <c r="N351" s="1">
        <v>425952000000</v>
      </c>
      <c r="O351" s="1">
        <v>411847000000</v>
      </c>
      <c r="P351" s="1">
        <v>398187000000</v>
      </c>
      <c r="Q351" s="1">
        <v>377905000000</v>
      </c>
      <c r="R351" s="1">
        <v>358016000000</v>
      </c>
      <c r="S351" s="1">
        <v>339069000000</v>
      </c>
      <c r="T351" s="1">
        <v>319942000000</v>
      </c>
      <c r="U351" s="1">
        <v>301666000000</v>
      </c>
      <c r="V351" s="1">
        <v>283279000000</v>
      </c>
      <c r="W351" s="1">
        <v>265694000000</v>
      </c>
      <c r="X351" s="1">
        <v>248039000000</v>
      </c>
      <c r="Y351" s="1">
        <v>231143000000</v>
      </c>
      <c r="Z351" s="1">
        <v>214216000000</v>
      </c>
      <c r="AA351" s="1">
        <v>197987000000</v>
      </c>
      <c r="AB351" s="1">
        <v>181781000000</v>
      </c>
      <c r="AC351" s="1">
        <v>166218000000</v>
      </c>
      <c r="AD351" s="1">
        <v>150715000000</v>
      </c>
      <c r="AE351" s="1">
        <v>135798000000</v>
      </c>
      <c r="AF351" s="1">
        <v>121386000000</v>
      </c>
      <c r="AG351" s="1">
        <v>107048000000</v>
      </c>
      <c r="AH351" s="1">
        <v>93168400000</v>
      </c>
      <c r="AI351" s="1">
        <v>79538000000</v>
      </c>
      <c r="AJ351" s="1">
        <v>66039500000</v>
      </c>
      <c r="AK351" s="1">
        <v>52917900000</v>
      </c>
      <c r="AL351" s="1">
        <v>39964400000</v>
      </c>
      <c r="AM351" s="1">
        <v>27287400000</v>
      </c>
      <c r="AN351" s="1">
        <v>14908600000</v>
      </c>
      <c r="AO351" s="1">
        <v>2751170000</v>
      </c>
    </row>
    <row r="352" spans="1:41" x14ac:dyDescent="0.2">
      <c r="A352" s="4" t="str">
        <f t="shared" si="10"/>
        <v>nonroad vehicles 30</v>
      </c>
      <c r="B352" s="4" t="str">
        <f t="shared" si="11"/>
        <v>biomass</v>
      </c>
      <c r="C352" t="s">
        <v>95</v>
      </c>
      <c r="D352" s="1">
        <v>52238000000</v>
      </c>
      <c r="E352" s="1">
        <v>51706900000</v>
      </c>
      <c r="F352" s="1">
        <v>50748200000</v>
      </c>
      <c r="G352" s="1">
        <v>50183600000</v>
      </c>
      <c r="H352" s="1">
        <v>49217200000</v>
      </c>
      <c r="I352" s="1">
        <v>48208400000</v>
      </c>
      <c r="J352" s="1">
        <v>47080500000</v>
      </c>
      <c r="K352" s="1">
        <v>45991900000</v>
      </c>
      <c r="L352" s="1">
        <v>44652000000</v>
      </c>
      <c r="M352" s="1">
        <v>43427700000</v>
      </c>
      <c r="N352" s="1">
        <v>42043100000</v>
      </c>
      <c r="O352" s="1">
        <v>40639800000</v>
      </c>
      <c r="P352" s="1">
        <v>39041800000</v>
      </c>
      <c r="Q352" s="1">
        <v>37500400000</v>
      </c>
      <c r="R352" s="1">
        <v>35847100000</v>
      </c>
      <c r="S352" s="1">
        <v>34098700000</v>
      </c>
      <c r="T352" s="1">
        <v>32368300000</v>
      </c>
      <c r="U352" s="1">
        <v>30565000000</v>
      </c>
      <c r="V352" s="1">
        <v>28747600000</v>
      </c>
      <c r="W352" s="1">
        <v>26923300000</v>
      </c>
      <c r="X352" s="1">
        <v>25062200000</v>
      </c>
      <c r="Y352" s="1">
        <v>23249000000</v>
      </c>
      <c r="Z352" s="1">
        <v>21417800000</v>
      </c>
      <c r="AA352" s="1">
        <v>19642600000</v>
      </c>
      <c r="AB352" s="1">
        <v>17894900000</v>
      </c>
      <c r="AC352" s="1">
        <v>16180700000</v>
      </c>
      <c r="AD352" s="1">
        <v>14505900000</v>
      </c>
      <c r="AE352" s="1">
        <v>12896900000</v>
      </c>
      <c r="AF352" s="1">
        <v>11333800000</v>
      </c>
      <c r="AG352" s="1">
        <v>9838420000</v>
      </c>
      <c r="AH352" s="1">
        <v>8395370000</v>
      </c>
      <c r="AI352" s="1">
        <v>7021580000</v>
      </c>
      <c r="AJ352" s="1">
        <v>5715610000</v>
      </c>
      <c r="AK352" s="1">
        <v>4468040000</v>
      </c>
      <c r="AL352" s="1">
        <v>3289490000</v>
      </c>
      <c r="AM352" s="1">
        <v>2178480000</v>
      </c>
      <c r="AN352" s="1">
        <v>1133470000</v>
      </c>
      <c r="AO352" s="1">
        <v>152728000</v>
      </c>
    </row>
    <row r="353" spans="1:41" x14ac:dyDescent="0.2">
      <c r="A353" s="4" t="str">
        <f t="shared" si="10"/>
        <v>other manufacturing 31T33</v>
      </c>
      <c r="B353" s="4" t="str">
        <f t="shared" si="11"/>
        <v>biomass</v>
      </c>
      <c r="C353" t="s">
        <v>96</v>
      </c>
      <c r="D353" s="1">
        <v>1658780000000</v>
      </c>
      <c r="E353" s="1">
        <v>1659500000000</v>
      </c>
      <c r="F353" s="1">
        <v>1652790000000</v>
      </c>
      <c r="G353" s="1">
        <v>1652620000000</v>
      </c>
      <c r="H353" s="1">
        <v>1632850000000</v>
      </c>
      <c r="I353" s="1">
        <v>1619190000000</v>
      </c>
      <c r="J353" s="1">
        <v>1595120000000</v>
      </c>
      <c r="K353" s="1">
        <v>1576850000000</v>
      </c>
      <c r="L353" s="1">
        <v>1548800000000</v>
      </c>
      <c r="M353" s="1">
        <v>1526040000000</v>
      </c>
      <c r="N353" s="1">
        <v>1494270000000</v>
      </c>
      <c r="O353" s="1">
        <v>1460560000000</v>
      </c>
      <c r="P353" s="1">
        <v>1418780000000</v>
      </c>
      <c r="Q353" s="1">
        <v>1381860000000</v>
      </c>
      <c r="R353" s="1">
        <v>1337450000000</v>
      </c>
      <c r="S353" s="1">
        <v>1286260000000</v>
      </c>
      <c r="T353" s="1">
        <v>1234470000000</v>
      </c>
      <c r="U353" s="1">
        <v>1177080000000</v>
      </c>
      <c r="V353" s="1">
        <v>1119630000000</v>
      </c>
      <c r="W353" s="1">
        <v>1057670000000</v>
      </c>
      <c r="X353" s="1">
        <v>1000280000000</v>
      </c>
      <c r="Y353" s="1">
        <v>935055000000</v>
      </c>
      <c r="Z353" s="1">
        <v>870728000000</v>
      </c>
      <c r="AA353" s="1">
        <v>807323000000</v>
      </c>
      <c r="AB353" s="1">
        <v>744870000000</v>
      </c>
      <c r="AC353" s="1">
        <v>680470000000</v>
      </c>
      <c r="AD353" s="1">
        <v>617444000000</v>
      </c>
      <c r="AE353" s="1">
        <v>555841000000</v>
      </c>
      <c r="AF353" s="1">
        <v>495607000000</v>
      </c>
      <c r="AG353" s="1">
        <v>434822000000</v>
      </c>
      <c r="AH353" s="1">
        <v>375902000000</v>
      </c>
      <c r="AI353" s="1">
        <v>318823000000</v>
      </c>
      <c r="AJ353" s="1">
        <v>263563000000</v>
      </c>
      <c r="AK353" s="1">
        <v>210117000000</v>
      </c>
      <c r="AL353" s="1">
        <v>157713000000</v>
      </c>
      <c r="AM353" s="1">
        <v>108090000000</v>
      </c>
      <c r="AN353" s="1">
        <v>59954100000</v>
      </c>
      <c r="AO353" s="1">
        <v>14049000000</v>
      </c>
    </row>
    <row r="354" spans="1:41" x14ac:dyDescent="0.2">
      <c r="A354" s="4" t="str">
        <f t="shared" si="10"/>
        <v>energy pipelines and gas processing 352T353</v>
      </c>
      <c r="B354" s="4" t="str">
        <f t="shared" si="11"/>
        <v>biomass</v>
      </c>
      <c r="C354" t="s">
        <v>97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</row>
    <row r="355" spans="1:41" x14ac:dyDescent="0.2">
      <c r="A355" s="4" t="str">
        <f t="shared" si="10"/>
        <v>water and waste 36T39</v>
      </c>
      <c r="B355" s="4" t="str">
        <f t="shared" si="11"/>
        <v>biomass</v>
      </c>
      <c r="C355" t="s">
        <v>98</v>
      </c>
      <c r="D355" s="1">
        <v>2112510000000</v>
      </c>
      <c r="E355" s="1">
        <v>2178170000000</v>
      </c>
      <c r="F355" s="1">
        <v>2246180000000</v>
      </c>
      <c r="G355" s="1">
        <v>2333650000000</v>
      </c>
      <c r="H355" s="1">
        <v>2420850000000</v>
      </c>
      <c r="I355" s="1">
        <v>2498580000000</v>
      </c>
      <c r="J355" s="1">
        <v>2575000000000</v>
      </c>
      <c r="K355" s="1">
        <v>2649330000000</v>
      </c>
      <c r="L355" s="1">
        <v>2697910000000</v>
      </c>
      <c r="M355" s="1">
        <v>2744420000000</v>
      </c>
      <c r="N355" s="1">
        <v>2773880000000</v>
      </c>
      <c r="O355" s="1">
        <v>2780260000000</v>
      </c>
      <c r="P355" s="1">
        <v>2771710000000</v>
      </c>
      <c r="Q355" s="1">
        <v>2755340000000</v>
      </c>
      <c r="R355" s="1">
        <v>2725110000000</v>
      </c>
      <c r="S355" s="1">
        <v>2676040000000</v>
      </c>
      <c r="T355" s="1">
        <v>2620740000000</v>
      </c>
      <c r="U355" s="1">
        <v>2548710000000</v>
      </c>
      <c r="V355" s="1">
        <v>2476490000000</v>
      </c>
      <c r="W355" s="1">
        <v>2389130000000</v>
      </c>
      <c r="X355" s="1">
        <v>2301610000000</v>
      </c>
      <c r="Y355" s="1">
        <v>2204720000000</v>
      </c>
      <c r="Z355" s="1">
        <v>2107150000000</v>
      </c>
      <c r="AA355" s="1">
        <v>2004440000000</v>
      </c>
      <c r="AB355" s="1">
        <v>1900000000000</v>
      </c>
      <c r="AC355" s="1">
        <v>1793070000000</v>
      </c>
      <c r="AD355" s="1">
        <v>1682880000000</v>
      </c>
      <c r="AE355" s="1">
        <v>1571260000000</v>
      </c>
      <c r="AF355" s="1">
        <v>1456690000000</v>
      </c>
      <c r="AG355" s="1">
        <v>1339700000000</v>
      </c>
      <c r="AH355" s="1">
        <v>1217990000000</v>
      </c>
      <c r="AI355" s="1">
        <v>1089200000000</v>
      </c>
      <c r="AJ355" s="1">
        <v>953697000000</v>
      </c>
      <c r="AK355" s="1">
        <v>807587000000</v>
      </c>
      <c r="AL355" s="1">
        <v>647814000000</v>
      </c>
      <c r="AM355" s="1">
        <v>469730000000</v>
      </c>
      <c r="AN355" s="1">
        <v>269575000000</v>
      </c>
      <c r="AO355" s="1">
        <v>40424500000</v>
      </c>
    </row>
    <row r="356" spans="1:41" x14ac:dyDescent="0.2">
      <c r="A356" s="4" t="str">
        <f t="shared" si="10"/>
        <v>construction 41T43</v>
      </c>
      <c r="B356" s="4" t="str">
        <f t="shared" si="11"/>
        <v>biomass</v>
      </c>
      <c r="C356" t="s">
        <v>99</v>
      </c>
      <c r="D356" s="1">
        <v>6503340000000</v>
      </c>
      <c r="E356" s="1">
        <v>6620420000000</v>
      </c>
      <c r="F356" s="1">
        <v>6629010000000</v>
      </c>
      <c r="G356" s="1">
        <v>6751790000000</v>
      </c>
      <c r="H356" s="1">
        <v>6769390000000</v>
      </c>
      <c r="I356" s="1">
        <v>6757030000000</v>
      </c>
      <c r="J356" s="1">
        <v>6716300000000</v>
      </c>
      <c r="K356" s="1">
        <v>6711890000000</v>
      </c>
      <c r="L356" s="1">
        <v>6594180000000</v>
      </c>
      <c r="M356" s="1">
        <v>6513290000000</v>
      </c>
      <c r="N356" s="1">
        <v>6407760000000</v>
      </c>
      <c r="O356" s="1">
        <v>6279110000000</v>
      </c>
      <c r="P356" s="1">
        <v>6109240000000</v>
      </c>
      <c r="Q356" s="1">
        <v>5965160000000</v>
      </c>
      <c r="R356" s="1">
        <v>5776450000000</v>
      </c>
      <c r="S356" s="1">
        <v>5582500000000</v>
      </c>
      <c r="T356" s="1">
        <v>5372320000000</v>
      </c>
      <c r="U356" s="1">
        <v>5147460000000</v>
      </c>
      <c r="V356" s="1">
        <v>4919510000000</v>
      </c>
      <c r="W356" s="1">
        <v>4683720000000</v>
      </c>
      <c r="X356" s="1">
        <v>4440910000000</v>
      </c>
      <c r="Y356" s="1">
        <v>4191860000000</v>
      </c>
      <c r="Z356" s="1">
        <v>3937340000000</v>
      </c>
      <c r="AA356" s="1">
        <v>3674470000000</v>
      </c>
      <c r="AB356" s="1">
        <v>3445780000000</v>
      </c>
      <c r="AC356" s="1">
        <v>3180400000000</v>
      </c>
      <c r="AD356" s="1">
        <v>2943950000000</v>
      </c>
      <c r="AE356" s="1">
        <v>2676050000000</v>
      </c>
      <c r="AF356" s="1">
        <v>2431820000000</v>
      </c>
      <c r="AG356" s="1">
        <v>2161400000000</v>
      </c>
      <c r="AH356" s="1">
        <v>1909410000000</v>
      </c>
      <c r="AI356" s="1">
        <v>1652220000000</v>
      </c>
      <c r="AJ356" s="1">
        <v>1389830000000</v>
      </c>
      <c r="AK356" s="1">
        <v>1132730000000</v>
      </c>
      <c r="AL356" s="1">
        <v>857334000000</v>
      </c>
      <c r="AM356" s="1">
        <v>581997000000</v>
      </c>
      <c r="AN356" s="1">
        <v>296214000000</v>
      </c>
      <c r="AO356" s="1">
        <v>0</v>
      </c>
    </row>
    <row r="357" spans="1:41" x14ac:dyDescent="0.2">
      <c r="A357" s="4" t="str">
        <f t="shared" si="10"/>
        <v>agriculture and forestry 01T03</v>
      </c>
      <c r="B357" s="4" t="str">
        <f t="shared" si="11"/>
        <v>petroleum diesel</v>
      </c>
      <c r="C357" t="s">
        <v>100</v>
      </c>
      <c r="D357" s="1">
        <v>663942000000000</v>
      </c>
      <c r="E357" s="1">
        <v>677226000000000</v>
      </c>
      <c r="F357" s="1">
        <v>671194000000000</v>
      </c>
      <c r="G357" s="1">
        <v>693977000000000</v>
      </c>
      <c r="H357" s="1">
        <v>696970000000000</v>
      </c>
      <c r="I357" s="1">
        <v>697729000000000</v>
      </c>
      <c r="J357" s="1">
        <v>694689000000000</v>
      </c>
      <c r="K357" s="1">
        <v>703084000000000</v>
      </c>
      <c r="L357" s="1">
        <v>682738000000000</v>
      </c>
      <c r="M357" s="1">
        <v>673964000000000</v>
      </c>
      <c r="N357" s="1">
        <v>662766000000000</v>
      </c>
      <c r="O357" s="1">
        <v>649230000000000</v>
      </c>
      <c r="P357" s="1">
        <v>628278000000000</v>
      </c>
      <c r="Q357" s="1">
        <v>615857000000000</v>
      </c>
      <c r="R357" s="1">
        <v>596334000000000</v>
      </c>
      <c r="S357" s="1">
        <v>575086000000000</v>
      </c>
      <c r="T357" s="1">
        <v>552867000000000</v>
      </c>
      <c r="U357" s="1">
        <v>531858000000000</v>
      </c>
      <c r="V357" s="1">
        <v>505317000000000</v>
      </c>
      <c r="W357" s="1">
        <v>478764000000000</v>
      </c>
      <c r="X357" s="1">
        <v>456698000000000</v>
      </c>
      <c r="Y357" s="1">
        <v>429889000000000</v>
      </c>
      <c r="Z357" s="1">
        <v>403073000000000</v>
      </c>
      <c r="AA357" s="1">
        <v>376251000000000</v>
      </c>
      <c r="AB357" s="1">
        <v>352849000000000</v>
      </c>
      <c r="AC357" s="1">
        <v>325757000000000</v>
      </c>
      <c r="AD357" s="1">
        <v>298665000000000</v>
      </c>
      <c r="AE357" s="1">
        <v>271561000000000</v>
      </c>
      <c r="AF357" s="1">
        <v>246816000000000</v>
      </c>
      <c r="AG357" s="1">
        <v>221536000000000</v>
      </c>
      <c r="AH357" s="1">
        <v>193884000000000</v>
      </c>
      <c r="AI357" s="1">
        <v>167806000000000</v>
      </c>
      <c r="AJ357" s="1">
        <v>141186000000000</v>
      </c>
      <c r="AK357" s="1">
        <v>114030000000000</v>
      </c>
      <c r="AL357" s="1">
        <v>87124500000000</v>
      </c>
      <c r="AM357" s="1">
        <v>59152700000000</v>
      </c>
      <c r="AN357" s="1">
        <v>30111500000000</v>
      </c>
      <c r="AO357">
        <v>0</v>
      </c>
    </row>
    <row r="358" spans="1:41" x14ac:dyDescent="0.2">
      <c r="A358" s="4" t="str">
        <f t="shared" si="10"/>
        <v>coal mining 05</v>
      </c>
      <c r="B358" s="4" t="str">
        <f t="shared" si="11"/>
        <v>petroleum diesel</v>
      </c>
      <c r="C358" t="s">
        <v>101</v>
      </c>
      <c r="D358" s="1">
        <v>74237300000000</v>
      </c>
      <c r="E358" s="1">
        <v>72576500000000</v>
      </c>
      <c r="F358" s="1">
        <v>69435600000000</v>
      </c>
      <c r="G358" s="1">
        <v>65819200000000</v>
      </c>
      <c r="H358" s="1">
        <v>62672000000000</v>
      </c>
      <c r="I358" s="1">
        <v>59664300000000</v>
      </c>
      <c r="J358" s="1">
        <v>56597200000000</v>
      </c>
      <c r="K358" s="1">
        <v>53541800000000</v>
      </c>
      <c r="L358" s="1">
        <v>49531200000000</v>
      </c>
      <c r="M358" s="1">
        <v>45848100000000</v>
      </c>
      <c r="N358" s="1">
        <v>42314500000000</v>
      </c>
      <c r="O358" s="1">
        <v>38671700000000</v>
      </c>
      <c r="P358" s="1">
        <v>35448400000000</v>
      </c>
      <c r="Q358" s="1">
        <v>32375300000000</v>
      </c>
      <c r="R358" s="1">
        <v>29495700000000</v>
      </c>
      <c r="S358" s="1">
        <v>26820500000000</v>
      </c>
      <c r="T358" s="1">
        <v>24248200000000</v>
      </c>
      <c r="U358" s="1">
        <v>21846800000000</v>
      </c>
      <c r="V358" s="1">
        <v>19563500000000</v>
      </c>
      <c r="W358" s="1">
        <v>17389200000000</v>
      </c>
      <c r="X358" s="1">
        <v>15414400000000</v>
      </c>
      <c r="Y358" s="1">
        <v>13507700000000</v>
      </c>
      <c r="Z358" s="1">
        <v>11735100000000</v>
      </c>
      <c r="AA358" s="1">
        <v>10059400000000</v>
      </c>
      <c r="AB358" s="1">
        <v>8520150000000</v>
      </c>
      <c r="AC358" s="1">
        <v>7110160000000</v>
      </c>
      <c r="AD358" s="1">
        <v>5834190000000</v>
      </c>
      <c r="AE358" s="1">
        <v>4696720000000</v>
      </c>
      <c r="AF358" s="1">
        <v>3772040000000</v>
      </c>
      <c r="AG358" s="1">
        <v>2963930000000</v>
      </c>
      <c r="AH358" s="1">
        <v>2264120000000</v>
      </c>
      <c r="AI358" s="1">
        <v>1671150000000</v>
      </c>
      <c r="AJ358" s="1">
        <v>1180380000000</v>
      </c>
      <c r="AK358" s="1">
        <v>801494000000</v>
      </c>
      <c r="AL358" s="1">
        <v>501100000000</v>
      </c>
      <c r="AM358" s="1">
        <v>273736000000</v>
      </c>
      <c r="AN358" s="1">
        <v>113763000000</v>
      </c>
      <c r="AO358" s="1">
        <v>11662000000</v>
      </c>
    </row>
    <row r="359" spans="1:41" x14ac:dyDescent="0.2">
      <c r="A359" s="4" t="str">
        <f t="shared" si="10"/>
        <v>oil and gas extraction 06</v>
      </c>
      <c r="B359" s="4" t="str">
        <f t="shared" si="11"/>
        <v>petroleum diesel</v>
      </c>
      <c r="C359" t="s">
        <v>102</v>
      </c>
      <c r="D359" s="1">
        <v>19390400000000</v>
      </c>
      <c r="E359" s="1">
        <v>19532200000000</v>
      </c>
      <c r="F359" s="1">
        <v>19625100000000</v>
      </c>
      <c r="G359" s="1">
        <v>19414700000000</v>
      </c>
      <c r="H359" s="1">
        <v>19180200000000</v>
      </c>
      <c r="I359" s="1">
        <v>18839400000000</v>
      </c>
      <c r="J359" s="1">
        <v>18559100000000</v>
      </c>
      <c r="K359" s="1">
        <v>18254500000000</v>
      </c>
      <c r="L359" s="1">
        <v>17779400000000</v>
      </c>
      <c r="M359" s="1">
        <v>17293600000000</v>
      </c>
      <c r="N359" s="1">
        <v>16795700000000</v>
      </c>
      <c r="O359" s="1">
        <v>16349600000000</v>
      </c>
      <c r="P359" s="1">
        <v>15827600000000</v>
      </c>
      <c r="Q359" s="1">
        <v>15295900000000</v>
      </c>
      <c r="R359" s="1">
        <v>14808900000000</v>
      </c>
      <c r="S359" s="1">
        <v>14253300000000</v>
      </c>
      <c r="T359" s="1">
        <v>13687700000000</v>
      </c>
      <c r="U359" s="1">
        <v>13112600000000</v>
      </c>
      <c r="V359" s="1">
        <v>12483200000000</v>
      </c>
      <c r="W359" s="1">
        <v>11807800000000</v>
      </c>
      <c r="X359" s="1">
        <v>11174600000000</v>
      </c>
      <c r="Y359" s="1">
        <v>10538200000000</v>
      </c>
      <c r="Z359" s="1">
        <v>9863670000000</v>
      </c>
      <c r="AA359" s="1">
        <v>9224740000000</v>
      </c>
      <c r="AB359" s="1">
        <v>8552360000000</v>
      </c>
      <c r="AC359" s="1">
        <v>7910230000000</v>
      </c>
      <c r="AD359" s="1">
        <v>7240600000000</v>
      </c>
      <c r="AE359" s="1">
        <v>6596700000000</v>
      </c>
      <c r="AF359" s="1">
        <v>5930490000000</v>
      </c>
      <c r="AG359" s="1">
        <v>5287450000000</v>
      </c>
      <c r="AH359" s="1">
        <v>4627750000000</v>
      </c>
      <c r="AI359" s="1">
        <v>3984180000000</v>
      </c>
      <c r="AJ359" s="1">
        <v>3328120000000</v>
      </c>
      <c r="AK359" s="1">
        <v>2666990000000</v>
      </c>
      <c r="AL359" s="1">
        <v>2013730000000</v>
      </c>
      <c r="AM359" s="1">
        <v>1368630000000</v>
      </c>
      <c r="AN359" s="1">
        <v>731189000000</v>
      </c>
      <c r="AO359" s="1">
        <v>101419000000</v>
      </c>
    </row>
    <row r="360" spans="1:41" x14ac:dyDescent="0.2">
      <c r="A360" s="4" t="str">
        <f t="shared" si="10"/>
        <v>other mining and quarrying 07T08</v>
      </c>
      <c r="B360" s="4" t="str">
        <f t="shared" si="11"/>
        <v>petroleum diesel</v>
      </c>
      <c r="C360" t="s">
        <v>103</v>
      </c>
      <c r="D360" s="1">
        <v>62094500000000</v>
      </c>
      <c r="E360" s="1">
        <v>59632200000000</v>
      </c>
      <c r="F360" s="1">
        <v>57123900000000</v>
      </c>
      <c r="G360" s="1">
        <v>55109600000000</v>
      </c>
      <c r="H360" s="1">
        <v>53041100000000</v>
      </c>
      <c r="I360" s="1">
        <v>51085500000000</v>
      </c>
      <c r="J360" s="1">
        <v>49071800000000</v>
      </c>
      <c r="K360" s="1">
        <v>47087700000000</v>
      </c>
      <c r="L360" s="1">
        <v>44904000000000</v>
      </c>
      <c r="M360" s="1">
        <v>42690600000000</v>
      </c>
      <c r="N360" s="1">
        <v>40528600000000</v>
      </c>
      <c r="O360" s="1">
        <v>38481300000000</v>
      </c>
      <c r="P360" s="1">
        <v>36411200000000</v>
      </c>
      <c r="Q360" s="1">
        <v>34138200000000</v>
      </c>
      <c r="R360" s="1">
        <v>31872900000000</v>
      </c>
      <c r="S360" s="1">
        <v>29738300000000</v>
      </c>
      <c r="T360" s="1">
        <v>27672100000000</v>
      </c>
      <c r="U360" s="1">
        <v>25621900000000</v>
      </c>
      <c r="V360" s="1">
        <v>23795300000000</v>
      </c>
      <c r="W360" s="1">
        <v>21979300000000</v>
      </c>
      <c r="X360" s="1">
        <v>20272000000000</v>
      </c>
      <c r="Y360" s="1">
        <v>18623400000000</v>
      </c>
      <c r="Z360" s="1">
        <v>16993100000000</v>
      </c>
      <c r="AA360" s="1">
        <v>15536500000000</v>
      </c>
      <c r="AB360" s="1">
        <v>14093400000000</v>
      </c>
      <c r="AC360" s="1">
        <v>12735100000000</v>
      </c>
      <c r="AD360" s="1">
        <v>11395500000000</v>
      </c>
      <c r="AE360" s="1">
        <v>10134900000000</v>
      </c>
      <c r="AF360" s="1">
        <v>8945350000000</v>
      </c>
      <c r="AG360" s="1">
        <v>7819010000000</v>
      </c>
      <c r="AH360" s="1">
        <v>6710980000000</v>
      </c>
      <c r="AI360" s="1">
        <v>5645100000000</v>
      </c>
      <c r="AJ360" s="1">
        <v>4634460000000</v>
      </c>
      <c r="AK360" s="1">
        <v>3682060000000</v>
      </c>
      <c r="AL360" s="1">
        <v>2764030000000</v>
      </c>
      <c r="AM360" s="1">
        <v>1861520000000</v>
      </c>
      <c r="AN360" s="1">
        <v>985268000000</v>
      </c>
      <c r="AO360" s="1">
        <v>135778000000</v>
      </c>
    </row>
    <row r="361" spans="1:41" x14ac:dyDescent="0.2">
      <c r="A361" s="4" t="str">
        <f t="shared" si="10"/>
        <v>food beverage and tobacco 10T12</v>
      </c>
      <c r="B361" s="4" t="str">
        <f t="shared" si="11"/>
        <v>petroleum diesel</v>
      </c>
      <c r="C361" t="s">
        <v>104</v>
      </c>
      <c r="D361" s="1">
        <v>15281000000000</v>
      </c>
      <c r="E361" s="1">
        <v>14862100000000</v>
      </c>
      <c r="F361" s="1">
        <v>14351900000000</v>
      </c>
      <c r="G361" s="1">
        <v>14115000000000</v>
      </c>
      <c r="H361" s="1">
        <v>13869600000000</v>
      </c>
      <c r="I361" s="1">
        <v>13530400000000</v>
      </c>
      <c r="J361" s="1">
        <v>13268000000000</v>
      </c>
      <c r="K361" s="1">
        <v>12995700000000</v>
      </c>
      <c r="L361" s="1">
        <v>12561500000000</v>
      </c>
      <c r="M361" s="1">
        <v>12201500000000</v>
      </c>
      <c r="N361" s="1">
        <v>11766200000000</v>
      </c>
      <c r="O361" s="1">
        <v>11262600000000</v>
      </c>
      <c r="P361" s="1">
        <v>10764400000000</v>
      </c>
      <c r="Q361" s="1">
        <v>10271900000000</v>
      </c>
      <c r="R361" s="1">
        <v>9723920000000</v>
      </c>
      <c r="S361" s="1">
        <v>9186380000000</v>
      </c>
      <c r="T361" s="1">
        <v>8604170000000</v>
      </c>
      <c r="U361" s="1">
        <v>8037560000000</v>
      </c>
      <c r="V361" s="1">
        <v>7536530000000</v>
      </c>
      <c r="W361" s="1">
        <v>6998810000000</v>
      </c>
      <c r="X361" s="1">
        <v>6476920000000</v>
      </c>
      <c r="Y361" s="1">
        <v>5971050000000</v>
      </c>
      <c r="Z361" s="1">
        <v>5481060000000</v>
      </c>
      <c r="AA361" s="1">
        <v>5043840000000</v>
      </c>
      <c r="AB361" s="1">
        <v>4583140000000</v>
      </c>
      <c r="AC361" s="1">
        <v>4170000000000</v>
      </c>
      <c r="AD361" s="1">
        <v>3767580000000</v>
      </c>
      <c r="AE361" s="1">
        <v>3402280000000</v>
      </c>
      <c r="AF361" s="1">
        <v>3042450000000</v>
      </c>
      <c r="AG361" s="1">
        <v>2688090000000</v>
      </c>
      <c r="AH361" s="1">
        <v>2357840000000</v>
      </c>
      <c r="AI361" s="1">
        <v>2027910000000</v>
      </c>
      <c r="AJ361" s="1">
        <v>1711600000000</v>
      </c>
      <c r="AK361" s="1">
        <v>1390380000000</v>
      </c>
      <c r="AL361" s="1">
        <v>1072400000000</v>
      </c>
      <c r="AM361" s="1">
        <v>744272000000</v>
      </c>
      <c r="AN361" s="1">
        <v>411985000000</v>
      </c>
      <c r="AO361" s="1">
        <v>59161000000</v>
      </c>
    </row>
    <row r="362" spans="1:41" x14ac:dyDescent="0.2">
      <c r="A362" s="4" t="str">
        <f t="shared" si="10"/>
        <v>textiles apparel and leather 13T15</v>
      </c>
      <c r="B362" s="4" t="str">
        <f t="shared" si="11"/>
        <v>petroleum diesel</v>
      </c>
      <c r="C362" t="s">
        <v>105</v>
      </c>
      <c r="D362" s="1">
        <v>8768440000000</v>
      </c>
      <c r="E362" s="1">
        <v>8426490000000</v>
      </c>
      <c r="F362" s="1">
        <v>8043570000000</v>
      </c>
      <c r="G362" s="1">
        <v>7734850000000</v>
      </c>
      <c r="H362" s="1">
        <v>7391770000000</v>
      </c>
      <c r="I362" s="1">
        <v>7048830000000</v>
      </c>
      <c r="J362" s="1">
        <v>6707060000000</v>
      </c>
      <c r="K362" s="1">
        <v>6404530000000</v>
      </c>
      <c r="L362" s="1">
        <v>6079680000000</v>
      </c>
      <c r="M362" s="1">
        <v>5791520000000</v>
      </c>
      <c r="N362" s="1">
        <v>5510390000000</v>
      </c>
      <c r="O362" s="1">
        <v>5228330000000</v>
      </c>
      <c r="P362" s="1">
        <v>4940410000000</v>
      </c>
      <c r="Q362" s="1">
        <v>4677870000000</v>
      </c>
      <c r="R362" s="1">
        <v>4404240000000</v>
      </c>
      <c r="S362" s="1">
        <v>4137550000000</v>
      </c>
      <c r="T362" s="1">
        <v>3878240000000</v>
      </c>
      <c r="U362" s="1">
        <v>3621340000000</v>
      </c>
      <c r="V362" s="1">
        <v>3367690000000</v>
      </c>
      <c r="W362" s="1">
        <v>3122140000000</v>
      </c>
      <c r="X362" s="1">
        <v>2884720000000</v>
      </c>
      <c r="Y362" s="1">
        <v>2651700000000</v>
      </c>
      <c r="Z362" s="1">
        <v>2427010000000</v>
      </c>
      <c r="AA362" s="1">
        <v>2210680000000</v>
      </c>
      <c r="AB362" s="1">
        <v>1999630000000</v>
      </c>
      <c r="AC362" s="1">
        <v>1797310000000</v>
      </c>
      <c r="AD362" s="1">
        <v>1603390000000</v>
      </c>
      <c r="AE362" s="1">
        <v>1415680000000</v>
      </c>
      <c r="AF362" s="1">
        <v>1238720000000</v>
      </c>
      <c r="AG362" s="1">
        <v>1068110000000</v>
      </c>
      <c r="AH362" s="1">
        <v>906084000000</v>
      </c>
      <c r="AI362" s="1">
        <v>752438000000</v>
      </c>
      <c r="AJ362" s="1">
        <v>608177000000</v>
      </c>
      <c r="AK362" s="1">
        <v>470727000000</v>
      </c>
      <c r="AL362" s="1">
        <v>341308000000</v>
      </c>
      <c r="AM362" s="1">
        <v>219786000000</v>
      </c>
      <c r="AN362" s="1">
        <v>106054000000</v>
      </c>
      <c r="AO362">
        <v>0</v>
      </c>
    </row>
    <row r="363" spans="1:41" x14ac:dyDescent="0.2">
      <c r="A363" s="4" t="str">
        <f t="shared" si="10"/>
        <v>wood products 16</v>
      </c>
      <c r="B363" s="4" t="str">
        <f t="shared" si="11"/>
        <v>petroleum diesel</v>
      </c>
      <c r="C363" t="s">
        <v>106</v>
      </c>
      <c r="D363" s="1">
        <v>5392210000000</v>
      </c>
      <c r="E363" s="1">
        <v>5159410000000</v>
      </c>
      <c r="F363" s="1">
        <v>4940650000000</v>
      </c>
      <c r="G363" s="1">
        <v>4788880000000</v>
      </c>
      <c r="H363" s="1">
        <v>4629400000000</v>
      </c>
      <c r="I363" s="1">
        <v>4470930000000</v>
      </c>
      <c r="J363" s="1">
        <v>4313640000000</v>
      </c>
      <c r="K363" s="1">
        <v>4165410000000</v>
      </c>
      <c r="L363" s="1">
        <v>3995010000000</v>
      </c>
      <c r="M363" s="1">
        <v>3826850000000</v>
      </c>
      <c r="N363" s="1">
        <v>3653940000000</v>
      </c>
      <c r="O363" s="1">
        <v>3470040000000</v>
      </c>
      <c r="P363" s="1">
        <v>3276800000000</v>
      </c>
      <c r="Q363" s="1">
        <v>3088440000000</v>
      </c>
      <c r="R363" s="1">
        <v>2898810000000</v>
      </c>
      <c r="S363" s="1">
        <v>2708720000000</v>
      </c>
      <c r="T363" s="1">
        <v>2524480000000</v>
      </c>
      <c r="U363" s="1">
        <v>2340840000000</v>
      </c>
      <c r="V363" s="1">
        <v>2163590000000</v>
      </c>
      <c r="W363" s="1">
        <v>1992710000000</v>
      </c>
      <c r="X363" s="1">
        <v>1828210000000</v>
      </c>
      <c r="Y363" s="1">
        <v>1670110000000</v>
      </c>
      <c r="Z363" s="1">
        <v>1522270000000</v>
      </c>
      <c r="AA363" s="1">
        <v>1383940000000</v>
      </c>
      <c r="AB363" s="1">
        <v>1250920000000</v>
      </c>
      <c r="AC363" s="1">
        <v>1126370000000</v>
      </c>
      <c r="AD363" s="1">
        <v>1009470000000</v>
      </c>
      <c r="AE363" s="1">
        <v>899435000000</v>
      </c>
      <c r="AF363" s="1">
        <v>795467000000</v>
      </c>
      <c r="AG363" s="1">
        <v>696782000000</v>
      </c>
      <c r="AH363" s="1">
        <v>602605000000</v>
      </c>
      <c r="AI363" s="1">
        <v>513714000000</v>
      </c>
      <c r="AJ363" s="1">
        <v>427223000000</v>
      </c>
      <c r="AK363" s="1">
        <v>342348000000</v>
      </c>
      <c r="AL363" s="1">
        <v>258302000000</v>
      </c>
      <c r="AM363" s="1">
        <v>174835000000</v>
      </c>
      <c r="AN363" s="1">
        <v>90379700000</v>
      </c>
      <c r="AO363" s="1">
        <v>3380380000</v>
      </c>
    </row>
    <row r="364" spans="1:41" x14ac:dyDescent="0.2">
      <c r="A364" s="4" t="str">
        <f t="shared" si="10"/>
        <v>pulp paper and printing 17T18</v>
      </c>
      <c r="B364" s="4" t="str">
        <f t="shared" si="11"/>
        <v>petroleum diesel</v>
      </c>
      <c r="C364" t="s">
        <v>107</v>
      </c>
      <c r="D364" s="1">
        <v>14047800000000</v>
      </c>
      <c r="E364" s="1">
        <v>13686100000000</v>
      </c>
      <c r="F364" s="1">
        <v>13329800000000</v>
      </c>
      <c r="G364" s="1">
        <v>12971300000000</v>
      </c>
      <c r="H364" s="1">
        <v>12698100000000</v>
      </c>
      <c r="I364" s="1">
        <v>12417900000000</v>
      </c>
      <c r="J364" s="1">
        <v>12130500000000</v>
      </c>
      <c r="K364" s="1">
        <v>11760100000000</v>
      </c>
      <c r="L364" s="1">
        <v>11388400000000</v>
      </c>
      <c r="M364" s="1">
        <v>11015400000000</v>
      </c>
      <c r="N364" s="1">
        <v>10641700000000</v>
      </c>
      <c r="O364" s="1">
        <v>10265700000000</v>
      </c>
      <c r="P364" s="1">
        <v>9826280000000</v>
      </c>
      <c r="Q364" s="1">
        <v>9331880000000</v>
      </c>
      <c r="R364" s="1">
        <v>8846450000000</v>
      </c>
      <c r="S364" s="1">
        <v>8370020000000</v>
      </c>
      <c r="T364" s="1">
        <v>7902480000000</v>
      </c>
      <c r="U364" s="1">
        <v>7443690000000</v>
      </c>
      <c r="V364" s="1">
        <v>6902330000000</v>
      </c>
      <c r="W364" s="1">
        <v>6423360000000</v>
      </c>
      <c r="X364" s="1">
        <v>5958390000000</v>
      </c>
      <c r="Y364" s="1">
        <v>5507260000000</v>
      </c>
      <c r="Z364" s="1">
        <v>5069740000000</v>
      </c>
      <c r="AA364" s="1">
        <v>4612830000000</v>
      </c>
      <c r="AB364" s="1">
        <v>4204810000000</v>
      </c>
      <c r="AC364" s="1">
        <v>3782230000000</v>
      </c>
      <c r="AD364" s="1">
        <v>3403100000000</v>
      </c>
      <c r="AE364" s="1">
        <v>3013730000000</v>
      </c>
      <c r="AF364" s="1">
        <v>2662750000000</v>
      </c>
      <c r="AG364" s="1">
        <v>2324410000000</v>
      </c>
      <c r="AH364" s="1">
        <v>2014820000000</v>
      </c>
      <c r="AI364" s="1">
        <v>1699250000000</v>
      </c>
      <c r="AJ364" s="1">
        <v>1407510000000</v>
      </c>
      <c r="AK364" s="1">
        <v>1123430000000</v>
      </c>
      <c r="AL364" s="1">
        <v>846913000000</v>
      </c>
      <c r="AM364" s="1">
        <v>582753000000</v>
      </c>
      <c r="AN364" s="1">
        <v>321661000000</v>
      </c>
      <c r="AO364" s="1">
        <v>63660500000</v>
      </c>
    </row>
    <row r="365" spans="1:41" x14ac:dyDescent="0.2">
      <c r="A365" s="4" t="str">
        <f t="shared" si="10"/>
        <v>refined petroleum and coke 19</v>
      </c>
      <c r="B365" s="4" t="str">
        <f t="shared" si="11"/>
        <v>petroleum diesel</v>
      </c>
      <c r="C365" t="s">
        <v>108</v>
      </c>
      <c r="D365" s="1">
        <v>20130700000000</v>
      </c>
      <c r="E365" s="1">
        <v>19647300000000</v>
      </c>
      <c r="F365" s="1">
        <v>18845100000000</v>
      </c>
      <c r="G365" s="1">
        <v>18133800000000</v>
      </c>
      <c r="H365" s="1">
        <v>17570100000000</v>
      </c>
      <c r="I365" s="1">
        <v>17007800000000</v>
      </c>
      <c r="J365" s="1">
        <v>16415100000000</v>
      </c>
      <c r="K365" s="1">
        <v>15825000000000</v>
      </c>
      <c r="L365" s="1">
        <v>15167600000000</v>
      </c>
      <c r="M365" s="1">
        <v>14544100000000</v>
      </c>
      <c r="N365" s="1">
        <v>13932000000000</v>
      </c>
      <c r="O365" s="1">
        <v>13284100000000</v>
      </c>
      <c r="P365" s="1">
        <v>12739000000000</v>
      </c>
      <c r="Q365" s="1">
        <v>12058600000000</v>
      </c>
      <c r="R365" s="1">
        <v>11405900000000</v>
      </c>
      <c r="S365" s="1">
        <v>10778700000000</v>
      </c>
      <c r="T365" s="1">
        <v>10202300000000</v>
      </c>
      <c r="U365" s="1">
        <v>9624560000000</v>
      </c>
      <c r="V365" s="1">
        <v>9137850000000</v>
      </c>
      <c r="W365" s="1">
        <v>8661570000000</v>
      </c>
      <c r="X365" s="1">
        <v>8229570000000</v>
      </c>
      <c r="Y365" s="1">
        <v>7790380000000</v>
      </c>
      <c r="Z365" s="1">
        <v>7369570000000</v>
      </c>
      <c r="AA365" s="1">
        <v>6966630000000</v>
      </c>
      <c r="AB365" s="1">
        <v>6600400000000</v>
      </c>
      <c r="AC365" s="1">
        <v>6229560000000</v>
      </c>
      <c r="AD365" s="1">
        <v>5875790000000</v>
      </c>
      <c r="AE365" s="1">
        <v>5534670000000</v>
      </c>
      <c r="AF365" s="1">
        <v>5276850000000</v>
      </c>
      <c r="AG365" s="1">
        <v>5020460000000</v>
      </c>
      <c r="AH365" s="1">
        <v>4789190000000</v>
      </c>
      <c r="AI365" s="1">
        <v>4551790000000</v>
      </c>
      <c r="AJ365" s="1">
        <v>4322150000000</v>
      </c>
      <c r="AK365" s="1">
        <v>4144110000000</v>
      </c>
      <c r="AL365" s="1">
        <v>3968890000000</v>
      </c>
      <c r="AM365" s="1">
        <v>3796590000000</v>
      </c>
      <c r="AN365" s="1">
        <v>3628930000000</v>
      </c>
      <c r="AO365" s="1">
        <v>3464850000000</v>
      </c>
    </row>
    <row r="366" spans="1:41" x14ac:dyDescent="0.2">
      <c r="A366" s="4" t="str">
        <f t="shared" si="10"/>
        <v>chemicals 20</v>
      </c>
      <c r="B366" s="4" t="str">
        <f t="shared" si="11"/>
        <v>petroleum diesel</v>
      </c>
      <c r="C366" t="s">
        <v>109</v>
      </c>
      <c r="D366" s="1">
        <v>51675200000000</v>
      </c>
      <c r="E366" s="1">
        <v>52096900000000</v>
      </c>
      <c r="F366" s="1">
        <v>52837200000000</v>
      </c>
      <c r="G366" s="1">
        <v>51706000000000</v>
      </c>
      <c r="H366" s="1">
        <v>50857200000000</v>
      </c>
      <c r="I366" s="1">
        <v>50503500000000</v>
      </c>
      <c r="J366" s="1">
        <v>49505400000000</v>
      </c>
      <c r="K366" s="1">
        <v>48669200000000</v>
      </c>
      <c r="L366" s="1">
        <v>47216600000000</v>
      </c>
      <c r="M366" s="1">
        <v>45782400000000</v>
      </c>
      <c r="N366" s="1">
        <v>44375400000000</v>
      </c>
      <c r="O366" s="1">
        <v>42945400000000</v>
      </c>
      <c r="P366" s="1">
        <v>41620400000000</v>
      </c>
      <c r="Q366" s="1">
        <v>39878800000000</v>
      </c>
      <c r="R366" s="1">
        <v>38177900000000</v>
      </c>
      <c r="S366" s="1">
        <v>36507400000000</v>
      </c>
      <c r="T366" s="1">
        <v>34853900000000</v>
      </c>
      <c r="U366" s="1">
        <v>33207700000000</v>
      </c>
      <c r="V366" s="1">
        <v>31551400000000</v>
      </c>
      <c r="W366" s="1">
        <v>29792500000000</v>
      </c>
      <c r="X366" s="1">
        <v>28157900000000</v>
      </c>
      <c r="Y366" s="1">
        <v>26522100000000</v>
      </c>
      <c r="Z366" s="1">
        <v>24899800000000</v>
      </c>
      <c r="AA366" s="1">
        <v>23204000000000</v>
      </c>
      <c r="AB366" s="1">
        <v>21615000000000</v>
      </c>
      <c r="AC366" s="1">
        <v>20038400000000</v>
      </c>
      <c r="AD366" s="1">
        <v>18406400000000</v>
      </c>
      <c r="AE366" s="1">
        <v>16857300000000</v>
      </c>
      <c r="AF366" s="1">
        <v>15267100000000</v>
      </c>
      <c r="AG366" s="1">
        <v>13701500000000</v>
      </c>
      <c r="AH366" s="1">
        <v>12155500000000</v>
      </c>
      <c r="AI366" s="1">
        <v>10676700000000</v>
      </c>
      <c r="AJ366" s="1">
        <v>9176840000000</v>
      </c>
      <c r="AK366" s="1">
        <v>7696770000000</v>
      </c>
      <c r="AL366" s="1">
        <v>6259760000000</v>
      </c>
      <c r="AM366" s="1">
        <v>4811440000000</v>
      </c>
      <c r="AN366" s="1">
        <v>3392520000000</v>
      </c>
      <c r="AO366" s="1">
        <v>1972890000000</v>
      </c>
    </row>
    <row r="367" spans="1:41" x14ac:dyDescent="0.2">
      <c r="A367" s="4" t="str">
        <f t="shared" si="10"/>
        <v>rubber and plastic products 22</v>
      </c>
      <c r="B367" s="4" t="str">
        <f t="shared" si="11"/>
        <v>petroleum diesel</v>
      </c>
      <c r="C367" t="s">
        <v>110</v>
      </c>
      <c r="D367" s="1">
        <v>8396780000000</v>
      </c>
      <c r="E367" s="1">
        <v>8325410000000</v>
      </c>
      <c r="F367" s="1">
        <v>8169960000000</v>
      </c>
      <c r="G367" s="1">
        <v>8004360000000</v>
      </c>
      <c r="H367" s="1">
        <v>7837430000000</v>
      </c>
      <c r="I367" s="1">
        <v>7594940000000</v>
      </c>
      <c r="J367" s="1">
        <v>7353490000000</v>
      </c>
      <c r="K367" s="1">
        <v>7113150000000</v>
      </c>
      <c r="L367" s="1">
        <v>6882420000000</v>
      </c>
      <c r="M367" s="1">
        <v>6652230000000</v>
      </c>
      <c r="N367" s="1">
        <v>6422790000000</v>
      </c>
      <c r="O367" s="1">
        <v>6193410000000</v>
      </c>
      <c r="P367" s="1">
        <v>5907980000000</v>
      </c>
      <c r="Q367" s="1">
        <v>5681410000000</v>
      </c>
      <c r="R367" s="1">
        <v>5454900000000</v>
      </c>
      <c r="S367" s="1">
        <v>5178800000000</v>
      </c>
      <c r="T367" s="1">
        <v>4954910000000</v>
      </c>
      <c r="U367" s="1">
        <v>4685700000000</v>
      </c>
      <c r="V367" s="1">
        <v>4421060000000</v>
      </c>
      <c r="W367" s="1">
        <v>4160950000000</v>
      </c>
      <c r="X367" s="1">
        <v>3893630000000</v>
      </c>
      <c r="Y367" s="1">
        <v>3632260000000</v>
      </c>
      <c r="Z367" s="1">
        <v>3373130000000</v>
      </c>
      <c r="AA367" s="1">
        <v>3117030000000</v>
      </c>
      <c r="AB367" s="1">
        <v>2861530000000</v>
      </c>
      <c r="AC367" s="1">
        <v>2613600000000</v>
      </c>
      <c r="AD367" s="1">
        <v>2373160000000</v>
      </c>
      <c r="AE367" s="1">
        <v>2135420000000</v>
      </c>
      <c r="AF367" s="1">
        <v>1905960000000</v>
      </c>
      <c r="AG367" s="1">
        <v>1684790000000</v>
      </c>
      <c r="AH367" s="1">
        <v>1470140000000</v>
      </c>
      <c r="AI367" s="1">
        <v>1262620000000</v>
      </c>
      <c r="AJ367" s="1">
        <v>1065520000000</v>
      </c>
      <c r="AK367" s="1">
        <v>875892000000</v>
      </c>
      <c r="AL367" s="1">
        <v>694316000000</v>
      </c>
      <c r="AM367" s="1">
        <v>522137000000</v>
      </c>
      <c r="AN367" s="1">
        <v>359326000000</v>
      </c>
      <c r="AO367" s="1">
        <v>205876000000</v>
      </c>
    </row>
    <row r="368" spans="1:41" x14ac:dyDescent="0.2">
      <c r="A368" s="4" t="str">
        <f t="shared" si="10"/>
        <v>glass and glass products 231</v>
      </c>
      <c r="B368" s="4" t="str">
        <f t="shared" si="11"/>
        <v>petroleum diesel</v>
      </c>
      <c r="C368" t="s">
        <v>111</v>
      </c>
      <c r="D368" s="1">
        <v>8631890000000</v>
      </c>
      <c r="E368" s="1">
        <v>8807500000000</v>
      </c>
      <c r="F368" s="1">
        <v>8923830000000</v>
      </c>
      <c r="G368" s="1">
        <v>9044140000000</v>
      </c>
      <c r="H368" s="1">
        <v>9183610000000</v>
      </c>
      <c r="I368" s="1">
        <v>9214490000000</v>
      </c>
      <c r="J368" s="1">
        <v>9224820000000</v>
      </c>
      <c r="K368" s="1">
        <v>9291590000000</v>
      </c>
      <c r="L368" s="1">
        <v>9259320000000</v>
      </c>
      <c r="M368" s="1">
        <v>9278390000000</v>
      </c>
      <c r="N368" s="1">
        <v>9203700000000</v>
      </c>
      <c r="O368" s="1">
        <v>9109180000000</v>
      </c>
      <c r="P368" s="1">
        <v>8995050000000</v>
      </c>
      <c r="Q368" s="1">
        <v>8861550000000</v>
      </c>
      <c r="R368" s="1">
        <v>8708700000000</v>
      </c>
      <c r="S368" s="1">
        <v>8481140000000</v>
      </c>
      <c r="T368" s="1">
        <v>8239810000000</v>
      </c>
      <c r="U368" s="1">
        <v>7984710000000</v>
      </c>
      <c r="V368" s="1">
        <v>7668420000000</v>
      </c>
      <c r="W368" s="1">
        <v>7343740000000</v>
      </c>
      <c r="X368" s="1">
        <v>7010830000000</v>
      </c>
      <c r="Y368" s="1">
        <v>6669770000000</v>
      </c>
      <c r="Z368" s="1">
        <v>6283080000000</v>
      </c>
      <c r="AA368" s="1">
        <v>5893440000000</v>
      </c>
      <c r="AB368" s="1">
        <v>5500820000000</v>
      </c>
      <c r="AC368" s="1">
        <v>5075410000000</v>
      </c>
      <c r="AD368" s="1">
        <v>4679400000000</v>
      </c>
      <c r="AE368" s="1">
        <v>4255670000000</v>
      </c>
      <c r="AF368" s="1">
        <v>3833860000000</v>
      </c>
      <c r="AG368" s="1">
        <v>3414120000000</v>
      </c>
      <c r="AH368" s="1">
        <v>2996440000000</v>
      </c>
      <c r="AI368" s="1">
        <v>2565660000000</v>
      </c>
      <c r="AJ368" s="1">
        <v>2154370000000</v>
      </c>
      <c r="AK368" s="1">
        <v>1734740000000</v>
      </c>
      <c r="AL368" s="1">
        <v>1321820000000</v>
      </c>
      <c r="AM368" s="1">
        <v>915573000000</v>
      </c>
      <c r="AN368" s="1">
        <v>519045000000</v>
      </c>
      <c r="AO368" s="1">
        <v>122884000000</v>
      </c>
    </row>
    <row r="369" spans="1:41" x14ac:dyDescent="0.2">
      <c r="A369" s="4" t="str">
        <f t="shared" si="10"/>
        <v>cement and other nonmetallic minerals 239</v>
      </c>
      <c r="B369" s="4" t="str">
        <f t="shared" si="11"/>
        <v>petroleum diesel</v>
      </c>
      <c r="C369" t="s">
        <v>112</v>
      </c>
      <c r="D369" s="1">
        <v>154580000000000</v>
      </c>
      <c r="E369" s="1">
        <v>143565000000000</v>
      </c>
      <c r="F369" s="1">
        <v>136475000000000</v>
      </c>
      <c r="G369" s="1">
        <v>132936000000000</v>
      </c>
      <c r="H369" s="1">
        <v>129405000000000</v>
      </c>
      <c r="I369" s="1">
        <v>125361000000000</v>
      </c>
      <c r="J369" s="1">
        <v>122817000000000</v>
      </c>
      <c r="K369" s="1">
        <v>120290000000000</v>
      </c>
      <c r="L369" s="1">
        <v>116578000000000</v>
      </c>
      <c r="M369" s="1">
        <v>112881000000000</v>
      </c>
      <c r="N369" s="1">
        <v>109267000000000</v>
      </c>
      <c r="O369" s="1">
        <v>105651000000000</v>
      </c>
      <c r="P369" s="1">
        <v>102011000000000</v>
      </c>
      <c r="Q369" s="1">
        <v>97939800000000</v>
      </c>
      <c r="R369" s="1">
        <v>92887200000000</v>
      </c>
      <c r="S369" s="1">
        <v>88020400000000</v>
      </c>
      <c r="T369" s="1">
        <v>83293200000000</v>
      </c>
      <c r="U369" s="1">
        <v>78717200000000</v>
      </c>
      <c r="V369" s="1">
        <v>74233000000000</v>
      </c>
      <c r="W369" s="1">
        <v>69892200000000</v>
      </c>
      <c r="X369" s="1">
        <v>65727300000000</v>
      </c>
      <c r="Y369" s="1">
        <v>61685400000000</v>
      </c>
      <c r="Z369" s="1">
        <v>57781400000000</v>
      </c>
      <c r="AA369" s="1">
        <v>54386900000000</v>
      </c>
      <c r="AB369" s="1">
        <v>51159200000000</v>
      </c>
      <c r="AC369" s="1">
        <v>48009200000000</v>
      </c>
      <c r="AD369" s="1">
        <v>44979400000000</v>
      </c>
      <c r="AE369" s="1">
        <v>42068700000000</v>
      </c>
      <c r="AF369" s="1">
        <v>39272000000000</v>
      </c>
      <c r="AG369" s="1">
        <v>36580000000000</v>
      </c>
      <c r="AH369" s="1">
        <v>33984900000000</v>
      </c>
      <c r="AI369" s="1">
        <v>31768800000000</v>
      </c>
      <c r="AJ369" s="1">
        <v>29378600000000</v>
      </c>
      <c r="AK369" s="1">
        <v>27325100000000</v>
      </c>
      <c r="AL369" s="1">
        <v>25359100000000</v>
      </c>
      <c r="AM369" s="1">
        <v>23456400000000</v>
      </c>
      <c r="AN369" s="1">
        <v>21624400000000</v>
      </c>
      <c r="AO369" s="1">
        <v>19858200000000</v>
      </c>
    </row>
    <row r="370" spans="1:41" x14ac:dyDescent="0.2">
      <c r="A370" s="4" t="str">
        <f t="shared" si="10"/>
        <v>iron and steel 241</v>
      </c>
      <c r="B370" s="4" t="str">
        <f t="shared" si="11"/>
        <v>petroleum diesel</v>
      </c>
      <c r="C370" t="s">
        <v>113</v>
      </c>
      <c r="D370" s="1">
        <v>29651900000000</v>
      </c>
      <c r="E370" s="1">
        <v>25182200000000</v>
      </c>
      <c r="F370" s="1">
        <v>24235100000000</v>
      </c>
      <c r="G370" s="1">
        <v>24225600000000</v>
      </c>
      <c r="H370" s="1">
        <v>23785400000000</v>
      </c>
      <c r="I370" s="1">
        <v>22701900000000</v>
      </c>
      <c r="J370" s="1">
        <v>21455800000000</v>
      </c>
      <c r="K370" s="1">
        <v>20499300000000</v>
      </c>
      <c r="L370" s="1">
        <v>19539000000000</v>
      </c>
      <c r="M370" s="1">
        <v>18622200000000</v>
      </c>
      <c r="N370" s="1">
        <v>17714000000000</v>
      </c>
      <c r="O370" s="1">
        <v>16835800000000</v>
      </c>
      <c r="P370" s="1">
        <v>15946800000000</v>
      </c>
      <c r="Q370" s="1">
        <v>14924000000000</v>
      </c>
      <c r="R370" s="1">
        <v>13950200000000</v>
      </c>
      <c r="S370" s="1">
        <v>13078400000000</v>
      </c>
      <c r="T370" s="1">
        <v>12199000000000</v>
      </c>
      <c r="U370" s="1">
        <v>11283900000000</v>
      </c>
      <c r="V370" s="1">
        <v>10485200000000</v>
      </c>
      <c r="W370" s="1">
        <v>9713040000000</v>
      </c>
      <c r="X370" s="1">
        <v>8996900000000</v>
      </c>
      <c r="Y370" s="1">
        <v>8319610000000</v>
      </c>
      <c r="Z370" s="1">
        <v>7663140000000</v>
      </c>
      <c r="AA370" s="1">
        <v>7057180000000</v>
      </c>
      <c r="AB370" s="1">
        <v>6485070000000</v>
      </c>
      <c r="AC370" s="1">
        <v>5945910000000</v>
      </c>
      <c r="AD370" s="1">
        <v>5425790000000</v>
      </c>
      <c r="AE370" s="1">
        <v>4949450000000</v>
      </c>
      <c r="AF370" s="1">
        <v>4555830000000</v>
      </c>
      <c r="AG370" s="1">
        <v>4183070000000</v>
      </c>
      <c r="AH370" s="1">
        <v>3827970000000</v>
      </c>
      <c r="AI370" s="1">
        <v>3502320000000</v>
      </c>
      <c r="AJ370" s="1">
        <v>3187310000000</v>
      </c>
      <c r="AK370" s="1">
        <v>2920940000000</v>
      </c>
      <c r="AL370" s="1">
        <v>2667150000000</v>
      </c>
      <c r="AM370" s="1">
        <v>2430740000000</v>
      </c>
      <c r="AN370" s="1">
        <v>2199940000000</v>
      </c>
      <c r="AO370" s="1">
        <v>1981110000000</v>
      </c>
    </row>
    <row r="371" spans="1:41" x14ac:dyDescent="0.2">
      <c r="A371" s="4" t="str">
        <f t="shared" si="10"/>
        <v>other metals 242</v>
      </c>
      <c r="B371" s="4" t="str">
        <f t="shared" si="11"/>
        <v>petroleum diesel</v>
      </c>
      <c r="C371" t="s">
        <v>114</v>
      </c>
      <c r="D371" s="1">
        <v>21765900000000</v>
      </c>
      <c r="E371" s="1">
        <v>21411300000000</v>
      </c>
      <c r="F371" s="1">
        <v>21229900000000</v>
      </c>
      <c r="G371" s="1">
        <v>20634100000000</v>
      </c>
      <c r="H371" s="1">
        <v>20066100000000</v>
      </c>
      <c r="I371" s="1">
        <v>19501600000000</v>
      </c>
      <c r="J371" s="1">
        <v>18936000000000</v>
      </c>
      <c r="K371" s="1">
        <v>18372600000000</v>
      </c>
      <c r="L371" s="1">
        <v>17588800000000</v>
      </c>
      <c r="M371" s="1">
        <v>16894100000000</v>
      </c>
      <c r="N371" s="1">
        <v>16149600000000</v>
      </c>
      <c r="O371" s="1">
        <v>15416100000000</v>
      </c>
      <c r="P371" s="1">
        <v>14691300000000</v>
      </c>
      <c r="Q371" s="1">
        <v>13858800000000</v>
      </c>
      <c r="R371" s="1">
        <v>12987700000000</v>
      </c>
      <c r="S371" s="1">
        <v>12150600000000</v>
      </c>
      <c r="T371" s="1">
        <v>11339400000000</v>
      </c>
      <c r="U371" s="1">
        <v>10605900000000</v>
      </c>
      <c r="V371" s="1">
        <v>9893970000000</v>
      </c>
      <c r="W371" s="1">
        <v>9250490000000</v>
      </c>
      <c r="X371" s="1">
        <v>8620230000000</v>
      </c>
      <c r="Y371" s="1">
        <v>8010260000000</v>
      </c>
      <c r="Z371" s="1">
        <v>7417290000000</v>
      </c>
      <c r="AA371" s="1">
        <v>6841190000000</v>
      </c>
      <c r="AB371" s="1">
        <v>6317910000000</v>
      </c>
      <c r="AC371" s="1">
        <v>5805510000000</v>
      </c>
      <c r="AD371" s="1">
        <v>5306630000000</v>
      </c>
      <c r="AE371" s="1">
        <v>4793550000000</v>
      </c>
      <c r="AF371" s="1">
        <v>4321720000000</v>
      </c>
      <c r="AG371" s="1">
        <v>3862470000000</v>
      </c>
      <c r="AH371" s="1">
        <v>3414470000000</v>
      </c>
      <c r="AI371" s="1">
        <v>2961770000000</v>
      </c>
      <c r="AJ371" s="1">
        <v>2539820000000</v>
      </c>
      <c r="AK371" s="1">
        <v>2142020000000</v>
      </c>
      <c r="AL371" s="1">
        <v>1750720000000</v>
      </c>
      <c r="AM371" s="1">
        <v>1364640000000</v>
      </c>
      <c r="AN371" s="1">
        <v>978667000000</v>
      </c>
      <c r="AO371" s="1">
        <v>607004000000</v>
      </c>
    </row>
    <row r="372" spans="1:41" x14ac:dyDescent="0.2">
      <c r="A372" s="4" t="str">
        <f t="shared" si="10"/>
        <v>metal products except machinery and vehicles 25</v>
      </c>
      <c r="B372" s="4" t="str">
        <f t="shared" si="11"/>
        <v>petroleum diesel</v>
      </c>
      <c r="C372" t="s">
        <v>115</v>
      </c>
      <c r="D372" s="1">
        <v>14022900000000</v>
      </c>
      <c r="E372" s="1">
        <v>14119400000000</v>
      </c>
      <c r="F372" s="1">
        <v>14098000000000</v>
      </c>
      <c r="G372" s="1">
        <v>14143500000000</v>
      </c>
      <c r="H372" s="1">
        <v>14078200000000</v>
      </c>
      <c r="I372" s="1">
        <v>13992000000000</v>
      </c>
      <c r="J372" s="1">
        <v>13885100000000</v>
      </c>
      <c r="K372" s="1">
        <v>13757500000000</v>
      </c>
      <c r="L372" s="1">
        <v>13609600000000</v>
      </c>
      <c r="M372" s="1">
        <v>13441300000000</v>
      </c>
      <c r="N372" s="1">
        <v>13181700000000</v>
      </c>
      <c r="O372" s="1">
        <v>12974700000000</v>
      </c>
      <c r="P372" s="1">
        <v>12614800000000</v>
      </c>
      <c r="Q372" s="1">
        <v>12308400000000</v>
      </c>
      <c r="R372" s="1">
        <v>11925000000000</v>
      </c>
      <c r="S372" s="1">
        <v>11531000000000</v>
      </c>
      <c r="T372" s="1">
        <v>11126400000000</v>
      </c>
      <c r="U372" s="1">
        <v>10658100000000</v>
      </c>
      <c r="V372" s="1">
        <v>10184600000000</v>
      </c>
      <c r="W372" s="1">
        <v>9657810000000</v>
      </c>
      <c r="X372" s="1">
        <v>9130890000000</v>
      </c>
      <c r="Y372" s="1">
        <v>8604230000000</v>
      </c>
      <c r="Z372" s="1">
        <v>8037380000000</v>
      </c>
      <c r="AA372" s="1">
        <v>7475730000000</v>
      </c>
      <c r="AB372" s="1">
        <v>6919370000000</v>
      </c>
      <c r="AC372" s="1">
        <v>6368260000000</v>
      </c>
      <c r="AD372" s="1">
        <v>5792770000000</v>
      </c>
      <c r="AE372" s="1">
        <v>5227820000000</v>
      </c>
      <c r="AF372" s="1">
        <v>4673090000000</v>
      </c>
      <c r="AG372" s="1">
        <v>4128690000000</v>
      </c>
      <c r="AH372" s="1">
        <v>3575630000000</v>
      </c>
      <c r="AI372" s="1">
        <v>3054710000000</v>
      </c>
      <c r="AJ372" s="1">
        <v>2530100000000</v>
      </c>
      <c r="AK372" s="1">
        <v>2020980000000</v>
      </c>
      <c r="AL372" s="1">
        <v>1527250000000</v>
      </c>
      <c r="AM372" s="1">
        <v>1048910000000</v>
      </c>
      <c r="AN372" s="1">
        <v>585928000000</v>
      </c>
      <c r="AO372" s="1">
        <v>138302000000</v>
      </c>
    </row>
    <row r="373" spans="1:41" x14ac:dyDescent="0.2">
      <c r="A373" s="4" t="str">
        <f t="shared" si="10"/>
        <v>computers and electronics 26</v>
      </c>
      <c r="B373" s="4" t="str">
        <f t="shared" si="11"/>
        <v>petroleum diesel</v>
      </c>
      <c r="C373" t="s">
        <v>116</v>
      </c>
      <c r="D373" s="1">
        <v>10510700000000</v>
      </c>
      <c r="E373" s="1">
        <v>10882300000000</v>
      </c>
      <c r="F373" s="1">
        <v>11126800000000</v>
      </c>
      <c r="G373" s="1">
        <v>11429100000000</v>
      </c>
      <c r="H373" s="1">
        <v>11696700000000</v>
      </c>
      <c r="I373" s="1">
        <v>11842500000000</v>
      </c>
      <c r="J373" s="1">
        <v>11956900000000</v>
      </c>
      <c r="K373" s="1">
        <v>12118700000000</v>
      </c>
      <c r="L373" s="1">
        <v>12244200000000</v>
      </c>
      <c r="M373" s="1">
        <v>12406900000000</v>
      </c>
      <c r="N373" s="1">
        <v>12599500000000</v>
      </c>
      <c r="O373" s="1">
        <v>12676300000000</v>
      </c>
      <c r="P373" s="1">
        <v>12711200000000</v>
      </c>
      <c r="Q373" s="1">
        <v>12768000000000</v>
      </c>
      <c r="R373" s="1">
        <v>12777300000000</v>
      </c>
      <c r="S373" s="1">
        <v>12739200000000</v>
      </c>
      <c r="T373" s="1">
        <v>12654300000000</v>
      </c>
      <c r="U373" s="1">
        <v>12469700000000</v>
      </c>
      <c r="V373" s="1">
        <v>12243900000000</v>
      </c>
      <c r="W373" s="1">
        <v>11976700000000</v>
      </c>
      <c r="X373" s="1">
        <v>11623500000000</v>
      </c>
      <c r="Y373" s="1">
        <v>11234800000000</v>
      </c>
      <c r="Z373" s="1">
        <v>10809900000000</v>
      </c>
      <c r="AA373" s="1">
        <v>10312500000000</v>
      </c>
      <c r="AB373" s="1">
        <v>9750670000000</v>
      </c>
      <c r="AC373" s="1">
        <v>9132210000000</v>
      </c>
      <c r="AD373" s="1">
        <v>8493670000000</v>
      </c>
      <c r="AE373" s="1">
        <v>7782810000000</v>
      </c>
      <c r="AF373" s="1">
        <v>7061960000000</v>
      </c>
      <c r="AG373" s="1">
        <v>6310290000000</v>
      </c>
      <c r="AH373" s="1">
        <v>5517350000000</v>
      </c>
      <c r="AI373" s="1">
        <v>4730280000000</v>
      </c>
      <c r="AJ373" s="1">
        <v>3922080000000</v>
      </c>
      <c r="AK373" s="1">
        <v>3129760000000</v>
      </c>
      <c r="AL373" s="1">
        <v>2336820000000</v>
      </c>
      <c r="AM373" s="1">
        <v>1564290000000</v>
      </c>
      <c r="AN373" s="1">
        <v>819796000000</v>
      </c>
      <c r="AO373" s="1">
        <v>111059000000</v>
      </c>
    </row>
    <row r="374" spans="1:41" x14ac:dyDescent="0.2">
      <c r="A374" s="4" t="str">
        <f t="shared" si="10"/>
        <v>appliances and electrical equipment 27</v>
      </c>
      <c r="B374" s="4" t="str">
        <f t="shared" si="11"/>
        <v>petroleum diesel</v>
      </c>
      <c r="C374" t="s">
        <v>117</v>
      </c>
      <c r="D374" s="1">
        <v>11539400000000</v>
      </c>
      <c r="E374" s="1">
        <v>12016400000000</v>
      </c>
      <c r="F374" s="1">
        <v>12270800000000</v>
      </c>
      <c r="G374" s="1">
        <v>12663600000000</v>
      </c>
      <c r="H374" s="1">
        <v>12922300000000</v>
      </c>
      <c r="I374" s="1">
        <v>13137200000000</v>
      </c>
      <c r="J374" s="1">
        <v>13309100000000</v>
      </c>
      <c r="K374" s="1">
        <v>13515200000000</v>
      </c>
      <c r="L374" s="1">
        <v>13673800000000</v>
      </c>
      <c r="M374" s="1">
        <v>13785500000000</v>
      </c>
      <c r="N374" s="1">
        <v>13851400000000</v>
      </c>
      <c r="O374" s="1">
        <v>13871100000000</v>
      </c>
      <c r="P374" s="1">
        <v>13845600000000</v>
      </c>
      <c r="Q374" s="1">
        <v>13715900000000</v>
      </c>
      <c r="R374" s="1">
        <v>13547600000000</v>
      </c>
      <c r="S374" s="1">
        <v>13340300000000</v>
      </c>
      <c r="T374" s="1">
        <v>13044300000000</v>
      </c>
      <c r="U374" s="1">
        <v>12716200000000</v>
      </c>
      <c r="V374" s="1">
        <v>12310500000000</v>
      </c>
      <c r="W374" s="1">
        <v>11835600000000</v>
      </c>
      <c r="X374" s="1">
        <v>11339900000000</v>
      </c>
      <c r="Y374" s="1">
        <v>10786400000000</v>
      </c>
      <c r="Z374" s="1">
        <v>10182500000000</v>
      </c>
      <c r="AA374" s="1">
        <v>9568780000000</v>
      </c>
      <c r="AB374" s="1">
        <v>8915590000000</v>
      </c>
      <c r="AC374" s="1">
        <v>8229980000000</v>
      </c>
      <c r="AD374" s="1">
        <v>7545780000000</v>
      </c>
      <c r="AE374" s="1">
        <v>6839090000000</v>
      </c>
      <c r="AF374" s="1">
        <v>6117170000000</v>
      </c>
      <c r="AG374" s="1">
        <v>5406340000000</v>
      </c>
      <c r="AH374" s="1">
        <v>4689690000000</v>
      </c>
      <c r="AI374" s="1">
        <v>3974850000000</v>
      </c>
      <c r="AJ374" s="1">
        <v>3279590000000</v>
      </c>
      <c r="AK374" s="1">
        <v>2604190000000</v>
      </c>
      <c r="AL374" s="1">
        <v>1941140000000</v>
      </c>
      <c r="AM374" s="1">
        <v>1297050000000</v>
      </c>
      <c r="AN374" s="1">
        <v>681080000000</v>
      </c>
      <c r="AO374" s="1">
        <v>92456900000</v>
      </c>
    </row>
    <row r="375" spans="1:41" x14ac:dyDescent="0.2">
      <c r="A375" s="4" t="str">
        <f t="shared" si="10"/>
        <v>other machinery 28</v>
      </c>
      <c r="B375" s="4" t="str">
        <f t="shared" si="11"/>
        <v>petroleum diesel</v>
      </c>
      <c r="C375" t="s">
        <v>118</v>
      </c>
      <c r="D375" s="1">
        <v>3933080000000</v>
      </c>
      <c r="E375" s="1">
        <v>3902040000000</v>
      </c>
      <c r="F375" s="1">
        <v>3857560000000</v>
      </c>
      <c r="G375" s="1">
        <v>3872040000000</v>
      </c>
      <c r="H375" s="1">
        <v>3862300000000</v>
      </c>
      <c r="I375" s="1">
        <v>3854250000000</v>
      </c>
      <c r="J375" s="1">
        <v>3839410000000</v>
      </c>
      <c r="K375" s="1">
        <v>3825710000000</v>
      </c>
      <c r="L375" s="1">
        <v>3774220000000</v>
      </c>
      <c r="M375" s="1">
        <v>3717560000000</v>
      </c>
      <c r="N375" s="1">
        <v>3648760000000</v>
      </c>
      <c r="O375" s="1">
        <v>3554660000000</v>
      </c>
      <c r="P375" s="1">
        <v>3444270000000</v>
      </c>
      <c r="Q375" s="1">
        <v>3338250000000</v>
      </c>
      <c r="R375" s="1">
        <v>3211410000000</v>
      </c>
      <c r="S375" s="1">
        <v>3071970000000</v>
      </c>
      <c r="T375" s="1">
        <v>2932560000000</v>
      </c>
      <c r="U375" s="1">
        <v>2787910000000</v>
      </c>
      <c r="V375" s="1">
        <v>2638920000000</v>
      </c>
      <c r="W375" s="1">
        <v>2486310000000</v>
      </c>
      <c r="X375" s="1">
        <v>2339810000000</v>
      </c>
      <c r="Y375" s="1">
        <v>2190300000000</v>
      </c>
      <c r="Z375" s="1">
        <v>2046300000000</v>
      </c>
      <c r="AA375" s="1">
        <v>1903440000000</v>
      </c>
      <c r="AB375" s="1">
        <v>1761750000000</v>
      </c>
      <c r="AC375" s="1">
        <v>1624360000000</v>
      </c>
      <c r="AD375" s="1">
        <v>1493400000000</v>
      </c>
      <c r="AE375" s="1">
        <v>1362000000000</v>
      </c>
      <c r="AF375" s="1">
        <v>1234910000000</v>
      </c>
      <c r="AG375" s="1">
        <v>1110580000000</v>
      </c>
      <c r="AH375" s="1">
        <v>985587000000</v>
      </c>
      <c r="AI375" s="1">
        <v>862342000000</v>
      </c>
      <c r="AJ375" s="1">
        <v>737143000000</v>
      </c>
      <c r="AK375" s="1">
        <v>610584000000</v>
      </c>
      <c r="AL375" s="1">
        <v>477884000000</v>
      </c>
      <c r="AM375" s="1">
        <v>338599000000</v>
      </c>
      <c r="AN375" s="1">
        <v>189578000000</v>
      </c>
      <c r="AO375" s="1">
        <v>27726900000</v>
      </c>
    </row>
    <row r="376" spans="1:41" x14ac:dyDescent="0.2">
      <c r="A376" s="4" t="str">
        <f t="shared" si="10"/>
        <v>road vehicles 29</v>
      </c>
      <c r="B376" s="4" t="str">
        <f t="shared" si="11"/>
        <v>petroleum diesel</v>
      </c>
      <c r="C376" t="s">
        <v>119</v>
      </c>
      <c r="D376" s="1">
        <v>10552000000000</v>
      </c>
      <c r="E376" s="1">
        <v>10941800000000</v>
      </c>
      <c r="F376" s="1">
        <v>11299600000000</v>
      </c>
      <c r="G376" s="1">
        <v>11089200000000</v>
      </c>
      <c r="H376" s="1">
        <v>10956900000000</v>
      </c>
      <c r="I376" s="1">
        <v>10810900000000</v>
      </c>
      <c r="J376" s="1">
        <v>10572800000000</v>
      </c>
      <c r="K376" s="1">
        <v>10327200000000</v>
      </c>
      <c r="L376" s="1">
        <v>10074000000000</v>
      </c>
      <c r="M376" s="1">
        <v>9744200000000</v>
      </c>
      <c r="N376" s="1">
        <v>9480440000000</v>
      </c>
      <c r="O376" s="1">
        <v>9145040000000</v>
      </c>
      <c r="P376" s="1">
        <v>8807820000000</v>
      </c>
      <c r="Q376" s="1">
        <v>8410870000000</v>
      </c>
      <c r="R376" s="1">
        <v>7962090000000</v>
      </c>
      <c r="S376" s="1">
        <v>7523090000000</v>
      </c>
      <c r="T376" s="1">
        <v>7093060000000</v>
      </c>
      <c r="U376" s="1">
        <v>6719580000000</v>
      </c>
      <c r="V376" s="1">
        <v>6305100000000</v>
      </c>
      <c r="W376" s="1">
        <v>5899610000000</v>
      </c>
      <c r="X376" s="1">
        <v>5503110000000</v>
      </c>
      <c r="Y376" s="1">
        <v>5115760000000</v>
      </c>
      <c r="Z376" s="1">
        <v>4771960000000</v>
      </c>
      <c r="AA376" s="1">
        <v>4399700000000</v>
      </c>
      <c r="AB376" s="1">
        <v>4036250000000</v>
      </c>
      <c r="AC376" s="1">
        <v>3681530000000</v>
      </c>
      <c r="AD376" s="1">
        <v>3360370000000</v>
      </c>
      <c r="AE376" s="1">
        <v>3020260000000</v>
      </c>
      <c r="AF376" s="1">
        <v>2688410000000</v>
      </c>
      <c r="AG376" s="1">
        <v>2382860000000</v>
      </c>
      <c r="AH376" s="1">
        <v>2065150000000</v>
      </c>
      <c r="AI376" s="1">
        <v>1769010000000</v>
      </c>
      <c r="AJ376" s="1">
        <v>1465040000000</v>
      </c>
      <c r="AK376" s="1">
        <v>1177970000000</v>
      </c>
      <c r="AL376" s="1">
        <v>887334000000</v>
      </c>
      <c r="AM376" s="1">
        <v>604289000000</v>
      </c>
      <c r="AN376" s="1">
        <v>331302000000</v>
      </c>
      <c r="AO376" s="1">
        <v>60977000000</v>
      </c>
    </row>
    <row r="377" spans="1:41" x14ac:dyDescent="0.2">
      <c r="A377" s="4" t="str">
        <f t="shared" si="10"/>
        <v>nonroad vehicles 30</v>
      </c>
      <c r="B377" s="4" t="str">
        <f t="shared" si="11"/>
        <v>petroleum diesel</v>
      </c>
      <c r="C377" t="s">
        <v>120</v>
      </c>
      <c r="D377" s="1">
        <v>8786810000000</v>
      </c>
      <c r="E377" s="1">
        <v>8692350000000</v>
      </c>
      <c r="F377" s="1">
        <v>8541860000000</v>
      </c>
      <c r="G377" s="1">
        <v>8444680000000</v>
      </c>
      <c r="H377" s="1">
        <v>8286150000000</v>
      </c>
      <c r="I377" s="1">
        <v>8088110000000</v>
      </c>
      <c r="J377" s="1">
        <v>7923680000000</v>
      </c>
      <c r="K377" s="1">
        <v>7751450000000</v>
      </c>
      <c r="L377" s="1">
        <v>7500960000000</v>
      </c>
      <c r="M377" s="1">
        <v>7316990000000</v>
      </c>
      <c r="N377" s="1">
        <v>7061170000000</v>
      </c>
      <c r="O377" s="1">
        <v>6866080000000</v>
      </c>
      <c r="P377" s="1">
        <v>6546290000000</v>
      </c>
      <c r="Q377" s="1">
        <v>6287490000000</v>
      </c>
      <c r="R377" s="1">
        <v>6027860000000</v>
      </c>
      <c r="S377" s="1">
        <v>5767440000000</v>
      </c>
      <c r="T377" s="1">
        <v>5458550000000</v>
      </c>
      <c r="U377" s="1">
        <v>5154450000000</v>
      </c>
      <c r="V377" s="1">
        <v>4855140000000</v>
      </c>
      <c r="W377" s="1">
        <v>4520550000000</v>
      </c>
      <c r="X377" s="1">
        <v>4233230000000</v>
      </c>
      <c r="Y377" s="1">
        <v>3915620000000</v>
      </c>
      <c r="Z377" s="1">
        <v>3607550000000</v>
      </c>
      <c r="AA377" s="1">
        <v>3308870000000</v>
      </c>
      <c r="AB377" s="1">
        <v>3019420000000</v>
      </c>
      <c r="AC377" s="1">
        <v>2713690000000</v>
      </c>
      <c r="AD377" s="1">
        <v>2444550000000</v>
      </c>
      <c r="AE377" s="1">
        <v>2163360000000</v>
      </c>
      <c r="AF377" s="1">
        <v>1913740000000</v>
      </c>
      <c r="AG377" s="1">
        <v>1656130000000</v>
      </c>
      <c r="AH377" s="1">
        <v>1413960000000</v>
      </c>
      <c r="AI377" s="1">
        <v>1182010000000</v>
      </c>
      <c r="AJ377" s="1">
        <v>961673000000</v>
      </c>
      <c r="AK377" s="1">
        <v>752724000000</v>
      </c>
      <c r="AL377" s="1">
        <v>554307000000</v>
      </c>
      <c r="AM377" s="1">
        <v>366772000000</v>
      </c>
      <c r="AN377" s="1">
        <v>190659000000</v>
      </c>
      <c r="AO377" s="1">
        <v>25686100000</v>
      </c>
    </row>
    <row r="378" spans="1:41" x14ac:dyDescent="0.2">
      <c r="A378" s="4" t="str">
        <f t="shared" si="10"/>
        <v>other manufacturing 31T33</v>
      </c>
      <c r="B378" s="4" t="str">
        <f t="shared" si="11"/>
        <v>petroleum diesel</v>
      </c>
      <c r="C378" t="s">
        <v>121</v>
      </c>
      <c r="D378" s="1">
        <v>12316000000000</v>
      </c>
      <c r="E378" s="1">
        <v>12274900000000</v>
      </c>
      <c r="F378" s="1">
        <v>12248900000000</v>
      </c>
      <c r="G378" s="1">
        <v>12204700000000</v>
      </c>
      <c r="H378" s="1">
        <v>12143800000000</v>
      </c>
      <c r="I378" s="1">
        <v>11980200000000</v>
      </c>
      <c r="J378" s="1">
        <v>11802400000000</v>
      </c>
      <c r="K378" s="1">
        <v>11686700000000</v>
      </c>
      <c r="L378" s="1">
        <v>11479300000000</v>
      </c>
      <c r="M378" s="1">
        <v>11258400000000</v>
      </c>
      <c r="N378" s="1">
        <v>11093000000000</v>
      </c>
      <c r="O378" s="1">
        <v>10842800000000</v>
      </c>
      <c r="P378" s="1">
        <v>10517100000000</v>
      </c>
      <c r="Q378" s="1">
        <v>10243700000000</v>
      </c>
      <c r="R378" s="1">
        <v>9900460000000</v>
      </c>
      <c r="S378" s="1">
        <v>9494520000000</v>
      </c>
      <c r="T378" s="1">
        <v>9138470000000</v>
      </c>
      <c r="U378" s="1">
        <v>8725820000000</v>
      </c>
      <c r="V378" s="1">
        <v>8265020000000</v>
      </c>
      <c r="W378" s="1">
        <v>7851320000000</v>
      </c>
      <c r="X378" s="1">
        <v>7394250000000</v>
      </c>
      <c r="Y378" s="1">
        <v>6940840000000</v>
      </c>
      <c r="Z378" s="1">
        <v>6454110000000</v>
      </c>
      <c r="AA378" s="1">
        <v>5975490000000</v>
      </c>
      <c r="AB378" s="1">
        <v>5505200000000</v>
      </c>
      <c r="AC378" s="1">
        <v>5043280000000</v>
      </c>
      <c r="AD378" s="1">
        <v>4589140000000</v>
      </c>
      <c r="AE378" s="1">
        <v>4119220000000</v>
      </c>
      <c r="AF378" s="1">
        <v>3661890000000</v>
      </c>
      <c r="AG378" s="1">
        <v>3217240000000</v>
      </c>
      <c r="AH378" s="1">
        <v>2785250000000</v>
      </c>
      <c r="AI378" s="1">
        <v>2365780000000</v>
      </c>
      <c r="AJ378" s="1">
        <v>1946580000000</v>
      </c>
      <c r="AK378" s="1">
        <v>1554120000000</v>
      </c>
      <c r="AL378" s="1">
        <v>1166390000000</v>
      </c>
      <c r="AM378" s="1">
        <v>800619000000</v>
      </c>
      <c r="AN378" s="1">
        <v>444038000000</v>
      </c>
      <c r="AO378" s="1">
        <v>104042000000</v>
      </c>
    </row>
    <row r="379" spans="1:41" x14ac:dyDescent="0.2">
      <c r="A379" s="4" t="str">
        <f t="shared" si="10"/>
        <v>energy pipelines and gas processing 352T353</v>
      </c>
      <c r="B379" s="4" t="str">
        <f t="shared" si="11"/>
        <v>petroleum diesel</v>
      </c>
      <c r="C379" t="s">
        <v>122</v>
      </c>
      <c r="D379" s="1">
        <v>1583530000000</v>
      </c>
      <c r="E379" s="1">
        <v>1668090000000</v>
      </c>
      <c r="F379" s="1">
        <v>1720270000000</v>
      </c>
      <c r="G379" s="1">
        <v>1793290000000</v>
      </c>
      <c r="H379" s="1">
        <v>1853320000000</v>
      </c>
      <c r="I379" s="1">
        <v>1902780000000</v>
      </c>
      <c r="J379" s="1">
        <v>1936910000000</v>
      </c>
      <c r="K379" s="1">
        <v>1962510000000</v>
      </c>
      <c r="L379" s="1">
        <v>1957820000000</v>
      </c>
      <c r="M379" s="1">
        <v>1953050000000</v>
      </c>
      <c r="N379" s="1">
        <v>1931820000000</v>
      </c>
      <c r="O379" s="1">
        <v>1884310000000</v>
      </c>
      <c r="P379" s="1">
        <v>1825700000000</v>
      </c>
      <c r="Q379" s="1">
        <v>1778490000000</v>
      </c>
      <c r="R379" s="1">
        <v>1697030000000</v>
      </c>
      <c r="S379" s="1">
        <v>1626560000000</v>
      </c>
      <c r="T379" s="1">
        <v>1541390000000</v>
      </c>
      <c r="U379" s="1">
        <v>1455190000000</v>
      </c>
      <c r="V379" s="1">
        <v>1367880000000</v>
      </c>
      <c r="W379" s="1">
        <v>1270960000000</v>
      </c>
      <c r="X379" s="1">
        <v>1184210000000</v>
      </c>
      <c r="Y379" s="1">
        <v>1090280000000</v>
      </c>
      <c r="Z379" s="1">
        <v>998580000000</v>
      </c>
      <c r="AA379" s="1">
        <v>909204000000</v>
      </c>
      <c r="AB379" s="1">
        <v>822674000000</v>
      </c>
      <c r="AC379" s="1">
        <v>738746000000</v>
      </c>
      <c r="AD379" s="1">
        <v>662097000000</v>
      </c>
      <c r="AE379" s="1">
        <v>583641000000</v>
      </c>
      <c r="AF379" s="1">
        <v>511710000000</v>
      </c>
      <c r="AG379" s="1">
        <v>444583000000</v>
      </c>
      <c r="AH379" s="1">
        <v>382354000000</v>
      </c>
      <c r="AI379" s="1">
        <v>321831000000</v>
      </c>
      <c r="AJ379" s="1">
        <v>264634000000</v>
      </c>
      <c r="AK379" s="1">
        <v>210134000000</v>
      </c>
      <c r="AL379" s="1">
        <v>157628000000</v>
      </c>
      <c r="AM379" s="1">
        <v>106583000000</v>
      </c>
      <c r="AN379" s="1">
        <v>56706600000</v>
      </c>
      <c r="AO379" s="1">
        <v>7871930000</v>
      </c>
    </row>
    <row r="380" spans="1:41" x14ac:dyDescent="0.2">
      <c r="A380" s="4" t="str">
        <f t="shared" si="10"/>
        <v>water and waste 36T39</v>
      </c>
      <c r="B380" s="4" t="str">
        <f t="shared" si="11"/>
        <v>petroleum diesel</v>
      </c>
      <c r="C380" t="s">
        <v>123</v>
      </c>
      <c r="D380" s="1">
        <v>6016270000000</v>
      </c>
      <c r="E380" s="1">
        <v>6212510000000</v>
      </c>
      <c r="F380" s="1">
        <v>6379530000000</v>
      </c>
      <c r="G380" s="1">
        <v>6607550000000</v>
      </c>
      <c r="H380" s="1">
        <v>6802680000000</v>
      </c>
      <c r="I380" s="1">
        <v>6982570000000</v>
      </c>
      <c r="J380" s="1">
        <v>7138290000000</v>
      </c>
      <c r="K380" s="1">
        <v>7293540000000</v>
      </c>
      <c r="L380" s="1">
        <v>7369720000000</v>
      </c>
      <c r="M380" s="1">
        <v>7431260000000</v>
      </c>
      <c r="N380" s="1">
        <v>7449030000000</v>
      </c>
      <c r="O380" s="1">
        <v>7445900000000</v>
      </c>
      <c r="P380" s="1">
        <v>7356200000000</v>
      </c>
      <c r="Q380" s="1">
        <v>7250900000000</v>
      </c>
      <c r="R380" s="1">
        <v>7130000000000</v>
      </c>
      <c r="S380" s="1">
        <v>6935740000000</v>
      </c>
      <c r="T380" s="1">
        <v>6786340000000</v>
      </c>
      <c r="U380" s="1">
        <v>6568830000000</v>
      </c>
      <c r="V380" s="1">
        <v>6341030000000</v>
      </c>
      <c r="W380" s="1">
        <v>6055630000000</v>
      </c>
      <c r="X380" s="1">
        <v>5809880000000</v>
      </c>
      <c r="Y380" s="1">
        <v>5511810000000</v>
      </c>
      <c r="Z380" s="1">
        <v>5248150000000</v>
      </c>
      <c r="AA380" s="1">
        <v>4974250000000</v>
      </c>
      <c r="AB380" s="1">
        <v>4690100000000</v>
      </c>
      <c r="AC380" s="1">
        <v>4395720000000</v>
      </c>
      <c r="AD380" s="1">
        <v>4091130000000</v>
      </c>
      <c r="AE380" s="1">
        <v>3802720000000</v>
      </c>
      <c r="AF380" s="1">
        <v>3498900000000</v>
      </c>
      <c r="AG380" s="1">
        <v>3200870000000</v>
      </c>
      <c r="AH380" s="1">
        <v>2882270000000</v>
      </c>
      <c r="AI380" s="1">
        <v>2559070000000</v>
      </c>
      <c r="AJ380" s="1">
        <v>2223510000000</v>
      </c>
      <c r="AK380" s="1">
        <v>1878610000000</v>
      </c>
      <c r="AL380" s="1">
        <v>1492430000000</v>
      </c>
      <c r="AM380" s="1">
        <v>1076230000000</v>
      </c>
      <c r="AN380" s="1">
        <v>614451000000</v>
      </c>
      <c r="AO380" s="1">
        <v>91606500000</v>
      </c>
    </row>
    <row r="381" spans="1:41" x14ac:dyDescent="0.2">
      <c r="A381" s="4" t="str">
        <f t="shared" si="10"/>
        <v>construction 41T43</v>
      </c>
      <c r="B381" s="4" t="str">
        <f t="shared" si="11"/>
        <v>petroleum diesel</v>
      </c>
      <c r="C381" t="s">
        <v>124</v>
      </c>
      <c r="D381" s="1">
        <v>220023000000000</v>
      </c>
      <c r="E381" s="1">
        <v>223522000000000</v>
      </c>
      <c r="F381" s="1">
        <v>223729000000000</v>
      </c>
      <c r="G381" s="1">
        <v>228041000000000</v>
      </c>
      <c r="H381" s="1">
        <v>229118000000000</v>
      </c>
      <c r="I381" s="1">
        <v>228881000000000</v>
      </c>
      <c r="J381" s="1">
        <v>227409000000000</v>
      </c>
      <c r="K381" s="1">
        <v>227147000000000</v>
      </c>
      <c r="L381" s="1">
        <v>222601000000000</v>
      </c>
      <c r="M381" s="1">
        <v>220054000000000</v>
      </c>
      <c r="N381" s="1">
        <v>216430000000000</v>
      </c>
      <c r="O381" s="1">
        <v>212492000000000</v>
      </c>
      <c r="P381" s="1">
        <v>206269000000000</v>
      </c>
      <c r="Q381" s="1">
        <v>201781000000000</v>
      </c>
      <c r="R381" s="1">
        <v>195167000000000</v>
      </c>
      <c r="S381" s="1">
        <v>188395000000000</v>
      </c>
      <c r="T381" s="1">
        <v>181467000000000</v>
      </c>
      <c r="U381" s="1">
        <v>173858000000000</v>
      </c>
      <c r="V381" s="1">
        <v>166146000000000</v>
      </c>
      <c r="W381" s="1">
        <v>158330000000000</v>
      </c>
      <c r="X381" s="1">
        <v>149964000000000</v>
      </c>
      <c r="Y381" s="1">
        <v>141549000000000</v>
      </c>
      <c r="Z381" s="1">
        <v>133476000000000</v>
      </c>
      <c r="AA381" s="1">
        <v>124932000000000</v>
      </c>
      <c r="AB381" s="1">
        <v>116338000000000</v>
      </c>
      <c r="AC381" s="1">
        <v>107693000000000</v>
      </c>
      <c r="AD381" s="1">
        <v>98997600000000</v>
      </c>
      <c r="AE381" s="1">
        <v>90513600000000</v>
      </c>
      <c r="AF381" s="1">
        <v>81926200000000</v>
      </c>
      <c r="AG381" s="1">
        <v>73235700000000</v>
      </c>
      <c r="AH381" s="1">
        <v>64626200000000</v>
      </c>
      <c r="AI381" s="1">
        <v>55860700000000</v>
      </c>
      <c r="AJ381" s="1">
        <v>47070600000000</v>
      </c>
      <c r="AK381" s="1">
        <v>38177300000000</v>
      </c>
      <c r="AL381" s="1">
        <v>29023500000000</v>
      </c>
      <c r="AM381" s="1">
        <v>19662000000000</v>
      </c>
      <c r="AN381" s="1">
        <v>10039800000000</v>
      </c>
      <c r="AO381">
        <v>0</v>
      </c>
    </row>
    <row r="382" spans="1:41" x14ac:dyDescent="0.2">
      <c r="A382" s="4" t="str">
        <f t="shared" si="10"/>
        <v>agriculture and forestry 01T03</v>
      </c>
      <c r="B382" s="4" t="str">
        <f t="shared" si="11"/>
        <v>heat</v>
      </c>
      <c r="C382" t="s">
        <v>125</v>
      </c>
      <c r="D382" s="1">
        <v>1586840000000</v>
      </c>
      <c r="E382" s="1">
        <v>1619660000000</v>
      </c>
      <c r="F382" s="1">
        <v>1602030000000</v>
      </c>
      <c r="G382" s="1">
        <v>1663400000000</v>
      </c>
      <c r="H382" s="1">
        <v>1666480000000</v>
      </c>
      <c r="I382" s="1">
        <v>1666470000000</v>
      </c>
      <c r="J382" s="1">
        <v>1663340000000</v>
      </c>
      <c r="K382" s="1">
        <v>1680770000000</v>
      </c>
      <c r="L382" s="1">
        <v>1632470000000</v>
      </c>
      <c r="M382" s="1">
        <v>1613090000000</v>
      </c>
      <c r="N382" s="1">
        <v>1584100000000</v>
      </c>
      <c r="O382" s="1">
        <v>1552950000000</v>
      </c>
      <c r="P382" s="1">
        <v>1506550000000</v>
      </c>
      <c r="Q382" s="1">
        <v>1471740000000</v>
      </c>
      <c r="R382" s="1">
        <v>1428780000000</v>
      </c>
      <c r="S382" s="1">
        <v>1378350000000</v>
      </c>
      <c r="T382" s="1">
        <v>1321350000000</v>
      </c>
      <c r="U382" s="1">
        <v>1269090000000</v>
      </c>
      <c r="V382" s="1">
        <v>1210760000000</v>
      </c>
      <c r="W382" s="1">
        <v>1151880000000</v>
      </c>
      <c r="X382" s="1">
        <v>1092490000000</v>
      </c>
      <c r="Y382" s="1">
        <v>1028360000000</v>
      </c>
      <c r="Z382" s="1">
        <v>968166000000</v>
      </c>
      <c r="AA382" s="1">
        <v>903740000000</v>
      </c>
      <c r="AB382" s="1">
        <v>842726000000</v>
      </c>
      <c r="AC382" s="1">
        <v>778022000000</v>
      </c>
      <c r="AD382" s="1">
        <v>716217000000</v>
      </c>
      <c r="AE382" s="1">
        <v>653856000000</v>
      </c>
      <c r="AF382" s="1">
        <v>590935000000</v>
      </c>
      <c r="AG382" s="1">
        <v>527467000000</v>
      </c>
      <c r="AH382" s="1">
        <v>465321000000</v>
      </c>
      <c r="AI382" s="1">
        <v>402101000000</v>
      </c>
      <c r="AJ382" s="1">
        <v>337792000000</v>
      </c>
      <c r="AK382" s="1">
        <v>274515000000</v>
      </c>
      <c r="AL382" s="1">
        <v>208307000000</v>
      </c>
      <c r="AM382" s="1">
        <v>141016000000</v>
      </c>
      <c r="AN382" s="1">
        <v>72109100000</v>
      </c>
      <c r="AO382" s="1">
        <v>0</v>
      </c>
    </row>
    <row r="383" spans="1:41" x14ac:dyDescent="0.2">
      <c r="A383" s="4" t="str">
        <f t="shared" si="10"/>
        <v>coal mining 05</v>
      </c>
      <c r="B383" s="4" t="str">
        <f t="shared" si="11"/>
        <v>heat</v>
      </c>
      <c r="C383" t="s">
        <v>126</v>
      </c>
      <c r="D383" s="1">
        <v>9148830000000</v>
      </c>
      <c r="E383" s="1">
        <v>8948300000000</v>
      </c>
      <c r="F383" s="1">
        <v>8556080000000</v>
      </c>
      <c r="G383" s="1">
        <v>8111220000000</v>
      </c>
      <c r="H383" s="1">
        <v>7724120000000</v>
      </c>
      <c r="I383" s="1">
        <v>7346310000000</v>
      </c>
      <c r="J383" s="1">
        <v>6969280000000</v>
      </c>
      <c r="K383" s="1">
        <v>6593640000000</v>
      </c>
      <c r="L383" s="1">
        <v>6110450000000</v>
      </c>
      <c r="M383" s="1">
        <v>5651970000000</v>
      </c>
      <c r="N383" s="1">
        <v>5218580000000</v>
      </c>
      <c r="O383" s="1">
        <v>4765550000000</v>
      </c>
      <c r="P383" s="1">
        <v>4370280000000</v>
      </c>
      <c r="Q383" s="1">
        <v>3989200000000</v>
      </c>
      <c r="R383" s="1">
        <v>3637290000000</v>
      </c>
      <c r="S383" s="1">
        <v>3305440000000</v>
      </c>
      <c r="T383" s="1">
        <v>2991060000000</v>
      </c>
      <c r="U383" s="1">
        <v>2693150000000</v>
      </c>
      <c r="V383" s="1">
        <v>2415000000000</v>
      </c>
      <c r="W383" s="1">
        <v>2141380000000</v>
      </c>
      <c r="X383" s="1">
        <v>1897430000000</v>
      </c>
      <c r="Y383" s="1">
        <v>1665290000000</v>
      </c>
      <c r="Z383" s="1">
        <v>1446200000000</v>
      </c>
      <c r="AA383" s="1">
        <v>1239820000000</v>
      </c>
      <c r="AB383" s="1">
        <v>1050220000000</v>
      </c>
      <c r="AC383" s="1">
        <v>874200000000</v>
      </c>
      <c r="AD383" s="1">
        <v>717250000000</v>
      </c>
      <c r="AE383" s="1">
        <v>577343000000</v>
      </c>
      <c r="AF383" s="1">
        <v>465001000000</v>
      </c>
      <c r="AG383" s="1">
        <v>364899000000</v>
      </c>
      <c r="AH383" s="1">
        <v>279477000000</v>
      </c>
      <c r="AI383" s="1">
        <v>205979000000</v>
      </c>
      <c r="AJ383" s="1">
        <v>145218000000</v>
      </c>
      <c r="AK383" s="1">
        <v>98554000000</v>
      </c>
      <c r="AL383" s="1">
        <v>61575800000</v>
      </c>
      <c r="AM383" s="1">
        <v>33878300000</v>
      </c>
      <c r="AN383" s="1">
        <v>14034800000</v>
      </c>
      <c r="AO383" s="1">
        <v>1437450000</v>
      </c>
    </row>
    <row r="384" spans="1:41" x14ac:dyDescent="0.2">
      <c r="A384" s="4" t="str">
        <f t="shared" si="10"/>
        <v>oil and gas extraction 06</v>
      </c>
      <c r="B384" s="4" t="str">
        <f t="shared" si="11"/>
        <v>heat</v>
      </c>
      <c r="C384" t="s">
        <v>127</v>
      </c>
      <c r="D384" s="1">
        <v>20069000000000</v>
      </c>
      <c r="E384" s="1">
        <v>20283500000000</v>
      </c>
      <c r="F384" s="1">
        <v>20352000000000</v>
      </c>
      <c r="G384" s="1">
        <v>20117500000000</v>
      </c>
      <c r="H384" s="1">
        <v>19859100000000</v>
      </c>
      <c r="I384" s="1">
        <v>19576500000000</v>
      </c>
      <c r="J384" s="1">
        <v>19190900000000</v>
      </c>
      <c r="K384" s="1">
        <v>18863000000000</v>
      </c>
      <c r="L384" s="1">
        <v>18437900000000</v>
      </c>
      <c r="M384" s="1">
        <v>17926200000000</v>
      </c>
      <c r="N384" s="1">
        <v>17402800000000</v>
      </c>
      <c r="O384" s="1">
        <v>16931200000000</v>
      </c>
      <c r="P384" s="1">
        <v>16384000000000</v>
      </c>
      <c r="Q384" s="1">
        <v>15886500000000</v>
      </c>
      <c r="R384" s="1">
        <v>15315700000000</v>
      </c>
      <c r="S384" s="1">
        <v>14735600000000</v>
      </c>
      <c r="T384" s="1">
        <v>14196500000000</v>
      </c>
      <c r="U384" s="1">
        <v>13594600000000</v>
      </c>
      <c r="V384" s="1">
        <v>12938700000000</v>
      </c>
      <c r="W384" s="1">
        <v>12237200000000</v>
      </c>
      <c r="X384" s="1">
        <v>11578000000000</v>
      </c>
      <c r="Y384" s="1">
        <v>10916000000000</v>
      </c>
      <c r="Z384" s="1">
        <v>10215900000000</v>
      </c>
      <c r="AA384" s="1">
        <v>9551860000000</v>
      </c>
      <c r="AB384" s="1">
        <v>8854560000000</v>
      </c>
      <c r="AC384" s="1">
        <v>8187780000000</v>
      </c>
      <c r="AD384" s="1">
        <v>7519090000000</v>
      </c>
      <c r="AE384" s="1">
        <v>6825750000000</v>
      </c>
      <c r="AF384" s="1">
        <v>6156220000000</v>
      </c>
      <c r="AG384" s="1">
        <v>5469150000000</v>
      </c>
      <c r="AH384" s="1">
        <v>4802080000000</v>
      </c>
      <c r="AI384" s="1">
        <v>4133240000000</v>
      </c>
      <c r="AJ384" s="1">
        <v>3452220000000</v>
      </c>
      <c r="AK384" s="1">
        <v>2766440000000</v>
      </c>
      <c r="AL384" s="1">
        <v>2088820000000</v>
      </c>
      <c r="AM384" s="1">
        <v>1419670000000</v>
      </c>
      <c r="AN384" s="1">
        <v>758454000000</v>
      </c>
      <c r="AO384" s="1">
        <v>104857000000</v>
      </c>
    </row>
    <row r="385" spans="1:41" x14ac:dyDescent="0.2">
      <c r="A385" s="4" t="str">
        <f t="shared" si="10"/>
        <v>other mining and quarrying 07T08</v>
      </c>
      <c r="B385" s="4" t="str">
        <f t="shared" si="11"/>
        <v>heat</v>
      </c>
      <c r="C385" t="s">
        <v>128</v>
      </c>
      <c r="D385" s="1">
        <v>34064400000000</v>
      </c>
      <c r="E385" s="1">
        <v>32087800000000</v>
      </c>
      <c r="F385" s="1">
        <v>30263700000000</v>
      </c>
      <c r="G385" s="1">
        <v>29117900000000</v>
      </c>
      <c r="H385" s="1">
        <v>28080600000000</v>
      </c>
      <c r="I385" s="1">
        <v>26971100000000</v>
      </c>
      <c r="J385" s="1">
        <v>25960100000000</v>
      </c>
      <c r="K385" s="1">
        <v>24882500000000</v>
      </c>
      <c r="L385" s="1">
        <v>23669700000000</v>
      </c>
      <c r="M385" s="1">
        <v>22484200000000</v>
      </c>
      <c r="N385" s="1">
        <v>21327100000000</v>
      </c>
      <c r="O385" s="1">
        <v>20195800000000</v>
      </c>
      <c r="P385" s="1">
        <v>19091300000000</v>
      </c>
      <c r="Q385" s="1">
        <v>17887900000000</v>
      </c>
      <c r="R385" s="1">
        <v>16781600000000</v>
      </c>
      <c r="S385" s="1">
        <v>15648700000000</v>
      </c>
      <c r="T385" s="1">
        <v>14552700000000</v>
      </c>
      <c r="U385" s="1">
        <v>13546000000000</v>
      </c>
      <c r="V385" s="1">
        <v>12521200000000</v>
      </c>
      <c r="W385" s="1">
        <v>11533200000000</v>
      </c>
      <c r="X385" s="1">
        <v>10627200000000</v>
      </c>
      <c r="Y385" s="1">
        <v>9711090000000</v>
      </c>
      <c r="Z385" s="1">
        <v>8871080000000</v>
      </c>
      <c r="AA385" s="1">
        <v>8099580000000</v>
      </c>
      <c r="AB385" s="1">
        <v>7354590000000</v>
      </c>
      <c r="AC385" s="1">
        <v>6636180000000</v>
      </c>
      <c r="AD385" s="1">
        <v>5944220000000</v>
      </c>
      <c r="AE385" s="1">
        <v>5278600000000</v>
      </c>
      <c r="AF385" s="1">
        <v>4639210000000</v>
      </c>
      <c r="AG385" s="1">
        <v>4026050000000</v>
      </c>
      <c r="AH385" s="1">
        <v>3439150000000</v>
      </c>
      <c r="AI385" s="1">
        <v>2894510000000</v>
      </c>
      <c r="AJ385" s="1">
        <v>2357410000000</v>
      </c>
      <c r="AK385" s="1">
        <v>1857230000000</v>
      </c>
      <c r="AL385" s="1">
        <v>1386120000000</v>
      </c>
      <c r="AM385" s="1">
        <v>930761000000</v>
      </c>
      <c r="AN385" s="1">
        <v>491127000000</v>
      </c>
      <c r="AO385" s="1">
        <v>67258300000</v>
      </c>
    </row>
    <row r="386" spans="1:41" x14ac:dyDescent="0.2">
      <c r="A386" s="4" t="str">
        <f t="shared" ref="A386:A449" si="12">MID(C386, FIND(",", C386) + 1, FIND("]", C386) - FIND(",",C386) - 1)</f>
        <v>food beverage and tobacco 10T12</v>
      </c>
      <c r="B386" s="4" t="str">
        <f t="shared" ref="B386:B449" si="13">MID(C386, FIND("[", C386) + 1, FIND(" if", C386) - FIND("[", C386) - 1)</f>
        <v>heat</v>
      </c>
      <c r="C386" t="s">
        <v>129</v>
      </c>
      <c r="D386" s="1">
        <v>363045000000000</v>
      </c>
      <c r="E386" s="1">
        <v>354039000000000</v>
      </c>
      <c r="F386" s="1">
        <v>344077000000000</v>
      </c>
      <c r="G386" s="1">
        <v>339475000000000</v>
      </c>
      <c r="H386" s="1">
        <v>333738000000000</v>
      </c>
      <c r="I386" s="1">
        <v>327756000000000</v>
      </c>
      <c r="J386" s="1">
        <v>321526000000000</v>
      </c>
      <c r="K386" s="1">
        <v>315047000000000</v>
      </c>
      <c r="L386" s="1">
        <v>306043000000000</v>
      </c>
      <c r="M386" s="1">
        <v>297686000000000</v>
      </c>
      <c r="N386" s="1">
        <v>287067000000000</v>
      </c>
      <c r="O386" s="1">
        <v>276445000000000</v>
      </c>
      <c r="P386" s="1">
        <v>263859000000000</v>
      </c>
      <c r="Q386" s="1">
        <v>252070000000000</v>
      </c>
      <c r="R386" s="1">
        <v>239172000000000</v>
      </c>
      <c r="S386" s="1">
        <v>225904000000000</v>
      </c>
      <c r="T386" s="1">
        <v>212898000000000</v>
      </c>
      <c r="U386" s="1">
        <v>199626000000000</v>
      </c>
      <c r="V386" s="1">
        <v>186666000000000</v>
      </c>
      <c r="W386" s="1">
        <v>173552000000000</v>
      </c>
      <c r="X386" s="1">
        <v>161253000000000</v>
      </c>
      <c r="Y386" s="1">
        <v>148856000000000</v>
      </c>
      <c r="Z386" s="1">
        <v>137224000000000</v>
      </c>
      <c r="AA386" s="1">
        <v>125912000000000</v>
      </c>
      <c r="AB386" s="1">
        <v>115262000000000</v>
      </c>
      <c r="AC386" s="1">
        <v>104882000000000</v>
      </c>
      <c r="AD386" s="1">
        <v>95059000000000</v>
      </c>
      <c r="AE386" s="1">
        <v>85716400000000</v>
      </c>
      <c r="AF386" s="1">
        <v>76536600000000</v>
      </c>
      <c r="AG386" s="1">
        <v>67943000000000</v>
      </c>
      <c r="AH386" s="1">
        <v>59595700000000</v>
      </c>
      <c r="AI386" s="1">
        <v>51416200000000</v>
      </c>
      <c r="AJ386" s="1">
        <v>43324900000000</v>
      </c>
      <c r="AK386" s="1">
        <v>35352400000000</v>
      </c>
      <c r="AL386" s="1">
        <v>27260200000000</v>
      </c>
      <c r="AM386" s="1">
        <v>19082500000000</v>
      </c>
      <c r="AN386" s="1">
        <v>10525200000000</v>
      </c>
      <c r="AO386" s="1">
        <v>1514690000000</v>
      </c>
    </row>
    <row r="387" spans="1:41" x14ac:dyDescent="0.2">
      <c r="A387" s="4" t="str">
        <f t="shared" si="12"/>
        <v>textiles apparel and leather 13T15</v>
      </c>
      <c r="B387" s="4" t="str">
        <f t="shared" si="13"/>
        <v>heat</v>
      </c>
      <c r="C387" t="s">
        <v>130</v>
      </c>
      <c r="D387" s="1">
        <v>325187000000000</v>
      </c>
      <c r="E387" s="1">
        <v>313891000000000</v>
      </c>
      <c r="F387" s="1">
        <v>301521000000000</v>
      </c>
      <c r="G387" s="1">
        <v>290384000000000</v>
      </c>
      <c r="H387" s="1">
        <v>277823000000000</v>
      </c>
      <c r="I387" s="1">
        <v>264737000000000</v>
      </c>
      <c r="J387" s="1">
        <v>252004000000000</v>
      </c>
      <c r="K387" s="1">
        <v>240358000000000</v>
      </c>
      <c r="L387" s="1">
        <v>228984000000000</v>
      </c>
      <c r="M387" s="1">
        <v>218574000000000</v>
      </c>
      <c r="N387" s="1">
        <v>207725000000000</v>
      </c>
      <c r="O387" s="1">
        <v>197742000000000</v>
      </c>
      <c r="P387" s="1">
        <v>187332000000000</v>
      </c>
      <c r="Q387" s="1">
        <v>177759000000000</v>
      </c>
      <c r="R387" s="1">
        <v>168365000000000</v>
      </c>
      <c r="S387" s="1">
        <v>158606000000000</v>
      </c>
      <c r="T387" s="1">
        <v>149086000000000</v>
      </c>
      <c r="U387" s="1">
        <v>139796000000000</v>
      </c>
      <c r="V387" s="1">
        <v>130740000000000</v>
      </c>
      <c r="W387" s="1">
        <v>121487000000000</v>
      </c>
      <c r="X387" s="1">
        <v>112516000000000</v>
      </c>
      <c r="Y387" s="1">
        <v>103827000000000</v>
      </c>
      <c r="Z387" s="1">
        <v>95409100000000</v>
      </c>
      <c r="AA387" s="1">
        <v>86940700000000</v>
      </c>
      <c r="AB387" s="1">
        <v>78791500000000</v>
      </c>
      <c r="AC387" s="1">
        <v>70960700000000</v>
      </c>
      <c r="AD387" s="1">
        <v>63436300000000</v>
      </c>
      <c r="AE387" s="1">
        <v>55995200000000</v>
      </c>
      <c r="AF387" s="1">
        <v>48902300000000</v>
      </c>
      <c r="AG387" s="1">
        <v>42152900000000</v>
      </c>
      <c r="AH387" s="1">
        <v>35746000000000</v>
      </c>
      <c r="AI387" s="1">
        <v>29673600000000</v>
      </c>
      <c r="AJ387" s="1">
        <v>23931900000000</v>
      </c>
      <c r="AK387" s="1">
        <v>18427300000000</v>
      </c>
      <c r="AL387" s="1">
        <v>13287600000000</v>
      </c>
      <c r="AM387" s="1">
        <v>8506470000000</v>
      </c>
      <c r="AN387" s="1">
        <v>4079010000000</v>
      </c>
      <c r="AO387" s="1">
        <v>0</v>
      </c>
    </row>
    <row r="388" spans="1:41" x14ac:dyDescent="0.2">
      <c r="A388" s="4" t="str">
        <f t="shared" si="12"/>
        <v>wood products 16</v>
      </c>
      <c r="B388" s="4" t="str">
        <f t="shared" si="13"/>
        <v>heat</v>
      </c>
      <c r="C388" t="s">
        <v>131</v>
      </c>
      <c r="D388" s="1">
        <v>8049380000000</v>
      </c>
      <c r="E388" s="1">
        <v>7724920000000</v>
      </c>
      <c r="F388" s="1">
        <v>7406370000000</v>
      </c>
      <c r="G388" s="1">
        <v>7183320000000</v>
      </c>
      <c r="H388" s="1">
        <v>6952770000000</v>
      </c>
      <c r="I388" s="1">
        <v>6723200000000</v>
      </c>
      <c r="J388" s="1">
        <v>6494870000000</v>
      </c>
      <c r="K388" s="1">
        <v>6275670000000</v>
      </c>
      <c r="L388" s="1">
        <v>6026760000000</v>
      </c>
      <c r="M388" s="1">
        <v>5780680000000</v>
      </c>
      <c r="N388" s="1">
        <v>5523390000000</v>
      </c>
      <c r="O388" s="1">
        <v>5249370000000</v>
      </c>
      <c r="P388" s="1">
        <v>4961070000000</v>
      </c>
      <c r="Q388" s="1">
        <v>4686120000000</v>
      </c>
      <c r="R388" s="1">
        <v>4393410000000</v>
      </c>
      <c r="S388" s="1">
        <v>4109190000000</v>
      </c>
      <c r="T388" s="1">
        <v>3827980000000</v>
      </c>
      <c r="U388" s="1">
        <v>3555770000000</v>
      </c>
      <c r="V388" s="1">
        <v>3287660000000</v>
      </c>
      <c r="W388" s="1">
        <v>3029110000000</v>
      </c>
      <c r="X388" s="1">
        <v>2780120000000</v>
      </c>
      <c r="Y388" s="1">
        <v>2544930000000</v>
      </c>
      <c r="Z388" s="1">
        <v>2322640000000</v>
      </c>
      <c r="AA388" s="1">
        <v>2108860000000</v>
      </c>
      <c r="AB388" s="1">
        <v>1910380000000</v>
      </c>
      <c r="AC388" s="1">
        <v>1722500000000</v>
      </c>
      <c r="AD388" s="1">
        <v>1544400000000</v>
      </c>
      <c r="AE388" s="1">
        <v>1375300000000</v>
      </c>
      <c r="AF388" s="1">
        <v>1216730000000</v>
      </c>
      <c r="AG388" s="1">
        <v>1067140000000</v>
      </c>
      <c r="AH388" s="1">
        <v>924971000000</v>
      </c>
      <c r="AI388" s="1">
        <v>787067000000</v>
      </c>
      <c r="AJ388" s="1">
        <v>653939000000</v>
      </c>
      <c r="AK388" s="1">
        <v>525073000000</v>
      </c>
      <c r="AL388" s="1">
        <v>397326000000</v>
      </c>
      <c r="AM388" s="1">
        <v>269140000000</v>
      </c>
      <c r="AN388" s="1">
        <v>139212000000</v>
      </c>
      <c r="AO388" s="1">
        <v>5199060000</v>
      </c>
    </row>
    <row r="389" spans="1:41" x14ac:dyDescent="0.2">
      <c r="A389" s="4" t="str">
        <f t="shared" si="12"/>
        <v>pulp paper and printing 17T18</v>
      </c>
      <c r="B389" s="4" t="str">
        <f t="shared" si="13"/>
        <v>heat</v>
      </c>
      <c r="C389" t="s">
        <v>132</v>
      </c>
      <c r="D389" s="1">
        <v>336179000000000</v>
      </c>
      <c r="E389" s="1">
        <v>329967000000000</v>
      </c>
      <c r="F389" s="1">
        <v>323723000000000</v>
      </c>
      <c r="G389" s="1">
        <v>317271000000000</v>
      </c>
      <c r="H389" s="1">
        <v>311527000000000</v>
      </c>
      <c r="I389" s="1">
        <v>304728000000000</v>
      </c>
      <c r="J389" s="1">
        <v>297749000000000</v>
      </c>
      <c r="K389" s="1">
        <v>290588000000000</v>
      </c>
      <c r="L389" s="1">
        <v>283250000000000</v>
      </c>
      <c r="M389" s="1">
        <v>275034000000000</v>
      </c>
      <c r="N389" s="1">
        <v>266716000000000</v>
      </c>
      <c r="O389" s="1">
        <v>258258000000000</v>
      </c>
      <c r="P389" s="1">
        <v>249674000000000</v>
      </c>
      <c r="Q389" s="1">
        <v>238613000000000</v>
      </c>
      <c r="R389" s="1">
        <v>227641000000000</v>
      </c>
      <c r="S389" s="1">
        <v>216762000000000</v>
      </c>
      <c r="T389" s="1">
        <v>205974000000000</v>
      </c>
      <c r="U389" s="1">
        <v>195276000000000</v>
      </c>
      <c r="V389" s="1">
        <v>183300000000000</v>
      </c>
      <c r="W389" s="1">
        <v>171146000000000</v>
      </c>
      <c r="X389" s="1">
        <v>159701000000000</v>
      </c>
      <c r="Y389" s="1">
        <v>148126000000000</v>
      </c>
      <c r="Z389" s="1">
        <v>137202000000000</v>
      </c>
      <c r="AA389" s="1">
        <v>125205000000000</v>
      </c>
      <c r="AB389" s="1">
        <v>113347000000000</v>
      </c>
      <c r="AC389" s="1">
        <v>102260000000000</v>
      </c>
      <c r="AD389" s="1">
        <v>91346300000000</v>
      </c>
      <c r="AE389" s="1">
        <v>81138800000000</v>
      </c>
      <c r="AF389" s="1">
        <v>71353400000000</v>
      </c>
      <c r="AG389" s="1">
        <v>61984200000000</v>
      </c>
      <c r="AH389" s="1">
        <v>52868800000000</v>
      </c>
      <c r="AI389" s="1">
        <v>44346300000000</v>
      </c>
      <c r="AJ389" s="1">
        <v>36226200000000</v>
      </c>
      <c r="AK389" s="1">
        <v>28503600000000</v>
      </c>
      <c r="AL389" s="1">
        <v>21172800000000</v>
      </c>
      <c r="AM389" s="1">
        <v>14228900000000</v>
      </c>
      <c r="AN389" s="1">
        <v>7666250000000</v>
      </c>
      <c r="AO389" s="1">
        <v>1480110000000</v>
      </c>
    </row>
    <row r="390" spans="1:41" x14ac:dyDescent="0.2">
      <c r="A390" s="4" t="str">
        <f t="shared" si="12"/>
        <v>refined petroleum and coke 19</v>
      </c>
      <c r="B390" s="4" t="str">
        <f t="shared" si="13"/>
        <v>heat</v>
      </c>
      <c r="C390" t="s">
        <v>133</v>
      </c>
      <c r="D390" s="1">
        <v>866625000000000</v>
      </c>
      <c r="E390" s="1">
        <v>845607000000000</v>
      </c>
      <c r="F390" s="1">
        <v>811125000000000</v>
      </c>
      <c r="G390" s="1">
        <v>779781000000000</v>
      </c>
      <c r="H390" s="1">
        <v>755681000000000</v>
      </c>
      <c r="I390" s="1">
        <v>731649000000000</v>
      </c>
      <c r="J390" s="1">
        <v>706027000000000</v>
      </c>
      <c r="K390" s="1">
        <v>680499000000000</v>
      </c>
      <c r="L390" s="1">
        <v>652386000000000</v>
      </c>
      <c r="M390" s="1">
        <v>624948000000000</v>
      </c>
      <c r="N390" s="1">
        <v>598782000000000</v>
      </c>
      <c r="O390" s="1">
        <v>571051000000000</v>
      </c>
      <c r="P390" s="1">
        <v>546572000000000</v>
      </c>
      <c r="Q390" s="1">
        <v>517242000000000</v>
      </c>
      <c r="R390" s="1">
        <v>489342000000000</v>
      </c>
      <c r="S390" s="1">
        <v>462525000000000</v>
      </c>
      <c r="T390" s="1">
        <v>437406000000000</v>
      </c>
      <c r="U390" s="1">
        <v>412689000000000</v>
      </c>
      <c r="V390" s="1">
        <v>392336000000000</v>
      </c>
      <c r="W390" s="1">
        <v>371838000000000</v>
      </c>
      <c r="X390" s="1">
        <v>352827000000000</v>
      </c>
      <c r="Y390" s="1">
        <v>333929000000000</v>
      </c>
      <c r="Z390" s="1">
        <v>316345000000000</v>
      </c>
      <c r="AA390" s="1">
        <v>298992000000000</v>
      </c>
      <c r="AB390" s="1">
        <v>282838000000000</v>
      </c>
      <c r="AC390" s="1">
        <v>266873000000000</v>
      </c>
      <c r="AD390" s="1">
        <v>252103000000000</v>
      </c>
      <c r="AE390" s="1">
        <v>237399000000000</v>
      </c>
      <c r="AF390" s="1">
        <v>226759000000000</v>
      </c>
      <c r="AG390" s="1">
        <v>215728000000000</v>
      </c>
      <c r="AH390" s="1">
        <v>205085000000000</v>
      </c>
      <c r="AI390" s="1">
        <v>195294000000000</v>
      </c>
      <c r="AJ390" s="1">
        <v>185434000000000</v>
      </c>
      <c r="AK390" s="1">
        <v>178104000000000</v>
      </c>
      <c r="AL390" s="1">
        <v>170521000000000</v>
      </c>
      <c r="AM390" s="1">
        <v>163076000000000</v>
      </c>
      <c r="AN390" s="1">
        <v>156171000000000</v>
      </c>
      <c r="AO390" s="1">
        <v>149090000000000</v>
      </c>
    </row>
    <row r="391" spans="1:41" x14ac:dyDescent="0.2">
      <c r="A391" s="4" t="str">
        <f t="shared" si="12"/>
        <v>chemicals 20</v>
      </c>
      <c r="B391" s="4" t="str">
        <f t="shared" si="13"/>
        <v>heat</v>
      </c>
      <c r="C391" t="s">
        <v>134</v>
      </c>
      <c r="D391" s="1">
        <v>2933920000000000</v>
      </c>
      <c r="E391" s="1">
        <v>2937570000000000</v>
      </c>
      <c r="F391" s="1">
        <v>2967720000000000</v>
      </c>
      <c r="G391" s="1">
        <v>2912750000000000</v>
      </c>
      <c r="H391" s="1">
        <v>2854520000000000</v>
      </c>
      <c r="I391" s="1">
        <v>2801960000000000</v>
      </c>
      <c r="J391" s="1">
        <v>2747410000000000</v>
      </c>
      <c r="K391" s="1">
        <v>2691230000000000</v>
      </c>
      <c r="L391" s="1">
        <v>2612370000000000</v>
      </c>
      <c r="M391" s="1">
        <v>2526930000000000</v>
      </c>
      <c r="N391" s="1">
        <v>2450460000000000</v>
      </c>
      <c r="O391" s="1">
        <v>2366110000000000</v>
      </c>
      <c r="P391" s="1">
        <v>2287210000000000</v>
      </c>
      <c r="Q391" s="1">
        <v>2195850000000000</v>
      </c>
      <c r="R391" s="1">
        <v>2098270000000000</v>
      </c>
      <c r="S391" s="1">
        <v>2007460000000000</v>
      </c>
      <c r="T391" s="1">
        <v>1912120000000000</v>
      </c>
      <c r="U391" s="1">
        <v>1822440000000000</v>
      </c>
      <c r="V391" s="1">
        <v>1727830000000000</v>
      </c>
      <c r="W391" s="1">
        <v>1638330000000000</v>
      </c>
      <c r="X391" s="1">
        <v>1544910000000000</v>
      </c>
      <c r="Y391" s="1">
        <v>1452500000000000</v>
      </c>
      <c r="Z391" s="1">
        <v>1364960000000000</v>
      </c>
      <c r="AA391" s="1">
        <v>1274360000000000</v>
      </c>
      <c r="AB391" s="1">
        <v>1184680000000000</v>
      </c>
      <c r="AC391" s="1">
        <v>1096230000000000</v>
      </c>
      <c r="AD391" s="1">
        <v>1008760000000000</v>
      </c>
      <c r="AE391" s="1">
        <v>922425000000000</v>
      </c>
      <c r="AF391" s="1">
        <v>834612000000000</v>
      </c>
      <c r="AG391" s="1">
        <v>750384000000000</v>
      </c>
      <c r="AH391" s="1">
        <v>665279000000000</v>
      </c>
      <c r="AI391" s="1">
        <v>583497000000000</v>
      </c>
      <c r="AJ391" s="1">
        <v>501275000000000</v>
      </c>
      <c r="AK391" s="1">
        <v>421581000000000</v>
      </c>
      <c r="AL391" s="1">
        <v>342689000000000</v>
      </c>
      <c r="AM391" s="1">
        <v>263722000000000</v>
      </c>
      <c r="AN391" s="1">
        <v>186461000000000</v>
      </c>
      <c r="AO391" s="1">
        <v>109918000000000</v>
      </c>
    </row>
    <row r="392" spans="1:41" x14ac:dyDescent="0.2">
      <c r="A392" s="4" t="str">
        <f t="shared" si="12"/>
        <v>rubber and plastic products 22</v>
      </c>
      <c r="B392" s="4" t="str">
        <f t="shared" si="13"/>
        <v>heat</v>
      </c>
      <c r="C392" t="s">
        <v>135</v>
      </c>
      <c r="D392" s="1">
        <v>41611500000000</v>
      </c>
      <c r="E392" s="1">
        <v>41172800000000</v>
      </c>
      <c r="F392" s="1">
        <v>40344500000000</v>
      </c>
      <c r="G392" s="1">
        <v>39660800000000</v>
      </c>
      <c r="H392" s="1">
        <v>38616200000000</v>
      </c>
      <c r="I392" s="1">
        <v>37397700000000</v>
      </c>
      <c r="J392" s="1">
        <v>36186500000000</v>
      </c>
      <c r="K392" s="1">
        <v>35062500000000</v>
      </c>
      <c r="L392" s="1">
        <v>33863700000000</v>
      </c>
      <c r="M392" s="1">
        <v>32746200000000</v>
      </c>
      <c r="N392" s="1">
        <v>31703200000000</v>
      </c>
      <c r="O392" s="1">
        <v>30515900000000</v>
      </c>
      <c r="P392" s="1">
        <v>29333600000000</v>
      </c>
      <c r="Q392" s="1">
        <v>28157600000000</v>
      </c>
      <c r="R392" s="1">
        <v>26924200000000</v>
      </c>
      <c r="S392" s="1">
        <v>25701000000000</v>
      </c>
      <c r="T392" s="1">
        <v>24431500000000</v>
      </c>
      <c r="U392" s="1">
        <v>23122800000000</v>
      </c>
      <c r="V392" s="1">
        <v>21834900000000</v>
      </c>
      <c r="W392" s="1">
        <v>20518200000000</v>
      </c>
      <c r="X392" s="1">
        <v>19227100000000</v>
      </c>
      <c r="Y392" s="1">
        <v>17962100000000</v>
      </c>
      <c r="Z392" s="1">
        <v>16680600000000</v>
      </c>
      <c r="AA392" s="1">
        <v>15391200000000</v>
      </c>
      <c r="AB392" s="1">
        <v>14137700000000</v>
      </c>
      <c r="AC392" s="1">
        <v>12920200000000</v>
      </c>
      <c r="AD392" s="1">
        <v>11707100000000</v>
      </c>
      <c r="AE392" s="1">
        <v>10563800000000</v>
      </c>
      <c r="AF392" s="1">
        <v>9403290000000</v>
      </c>
      <c r="AG392" s="1">
        <v>8312310000000</v>
      </c>
      <c r="AH392" s="1">
        <v>7262080000000</v>
      </c>
      <c r="AI392" s="1">
        <v>6233760000000</v>
      </c>
      <c r="AJ392" s="1">
        <v>5267210000000</v>
      </c>
      <c r="AK392" s="1">
        <v>4327300000000</v>
      </c>
      <c r="AL392" s="1">
        <v>3432660000000</v>
      </c>
      <c r="AM392" s="1">
        <v>2583280000000</v>
      </c>
      <c r="AN392" s="1">
        <v>1772900000000</v>
      </c>
      <c r="AO392" s="1">
        <v>1016430000000</v>
      </c>
    </row>
    <row r="393" spans="1:41" x14ac:dyDescent="0.2">
      <c r="A393" s="4" t="str">
        <f t="shared" si="12"/>
        <v>glass and glass products 231</v>
      </c>
      <c r="B393" s="4" t="str">
        <f t="shared" si="13"/>
        <v>heat</v>
      </c>
      <c r="C393" t="s">
        <v>136</v>
      </c>
      <c r="D393" s="1">
        <v>8714510000000</v>
      </c>
      <c r="E393" s="1">
        <v>8901850000000</v>
      </c>
      <c r="F393" s="1">
        <v>9010520000000</v>
      </c>
      <c r="G393" s="1">
        <v>9132780000000</v>
      </c>
      <c r="H393" s="1">
        <v>9274420000000</v>
      </c>
      <c r="I393" s="1">
        <v>9306430000000</v>
      </c>
      <c r="J393" s="1">
        <v>9317700000000</v>
      </c>
      <c r="K393" s="1">
        <v>9385990000000</v>
      </c>
      <c r="L393" s="1">
        <v>9353610000000</v>
      </c>
      <c r="M393" s="1">
        <v>9373100000000</v>
      </c>
      <c r="N393" s="1">
        <v>9297870000000</v>
      </c>
      <c r="O393" s="1">
        <v>9202600000000</v>
      </c>
      <c r="P393" s="1">
        <v>9087520000000</v>
      </c>
      <c r="Q393" s="1">
        <v>8952860000000</v>
      </c>
      <c r="R393" s="1">
        <v>8798650000000</v>
      </c>
      <c r="S393" s="1">
        <v>8568940000000</v>
      </c>
      <c r="T393" s="1">
        <v>8325320000000</v>
      </c>
      <c r="U393" s="1">
        <v>8067770000000</v>
      </c>
      <c r="V393" s="1">
        <v>7748380000000</v>
      </c>
      <c r="W393" s="1">
        <v>7420500000000</v>
      </c>
      <c r="X393" s="1">
        <v>7084290000000</v>
      </c>
      <c r="Y393" s="1">
        <v>6739820000000</v>
      </c>
      <c r="Z393" s="1">
        <v>6349220000000</v>
      </c>
      <c r="AA393" s="1">
        <v>5955630000000</v>
      </c>
      <c r="AB393" s="1">
        <v>5559000000000</v>
      </c>
      <c r="AC393" s="1">
        <v>5129230000000</v>
      </c>
      <c r="AD393" s="1">
        <v>4729140000000</v>
      </c>
      <c r="AE393" s="1">
        <v>4301010000000</v>
      </c>
      <c r="AF393" s="1">
        <v>3874810000000</v>
      </c>
      <c r="AG393" s="1">
        <v>3450670000000</v>
      </c>
      <c r="AH393" s="1">
        <v>3010880000000</v>
      </c>
      <c r="AI393" s="1">
        <v>2593260000000</v>
      </c>
      <c r="AJ393" s="1">
        <v>2177600000000</v>
      </c>
      <c r="AK393" s="1">
        <v>1753490000000</v>
      </c>
      <c r="AL393" s="1">
        <v>1336150000000</v>
      </c>
      <c r="AM393" s="1">
        <v>925519000000</v>
      </c>
      <c r="AN393" s="1">
        <v>521556000000</v>
      </c>
      <c r="AO393" s="1">
        <v>124225000000</v>
      </c>
    </row>
    <row r="394" spans="1:41" x14ac:dyDescent="0.2">
      <c r="A394" s="4" t="str">
        <f t="shared" si="12"/>
        <v>cement and other nonmetallic minerals 239</v>
      </c>
      <c r="B394" s="4" t="str">
        <f t="shared" si="13"/>
        <v>heat</v>
      </c>
      <c r="C394" t="s">
        <v>137</v>
      </c>
      <c r="D394" s="1">
        <v>58065300000000</v>
      </c>
      <c r="E394" s="1">
        <v>55335000000000</v>
      </c>
      <c r="F394" s="1">
        <v>53156500000000</v>
      </c>
      <c r="G394" s="1">
        <v>52061400000000</v>
      </c>
      <c r="H394" s="1">
        <v>51012600000000</v>
      </c>
      <c r="I394" s="1">
        <v>50780900000000</v>
      </c>
      <c r="J394" s="1">
        <v>53555400000000</v>
      </c>
      <c r="K394" s="1">
        <v>56078300000000</v>
      </c>
      <c r="L394" s="1">
        <v>58086000000000</v>
      </c>
      <c r="M394" s="1">
        <v>59560200000000</v>
      </c>
      <c r="N394" s="1">
        <v>60852200000000</v>
      </c>
      <c r="O394" s="1">
        <v>61751300000000</v>
      </c>
      <c r="P394" s="1">
        <v>62523400000000</v>
      </c>
      <c r="Q394" s="1">
        <v>62637800000000</v>
      </c>
      <c r="R394" s="1">
        <v>59141500000000</v>
      </c>
      <c r="S394" s="1">
        <v>55916200000000</v>
      </c>
      <c r="T394" s="1">
        <v>52769300000000</v>
      </c>
      <c r="U394" s="1">
        <v>49762500000000</v>
      </c>
      <c r="V394" s="1">
        <v>46775900000000</v>
      </c>
      <c r="W394" s="1">
        <v>43840300000000</v>
      </c>
      <c r="X394" s="1">
        <v>41043500000000</v>
      </c>
      <c r="Y394" s="1">
        <v>38322400000000</v>
      </c>
      <c r="Z394" s="1">
        <v>35730300000000</v>
      </c>
      <c r="AA394" s="1">
        <v>33278800000000</v>
      </c>
      <c r="AB394" s="1">
        <v>31068900000000</v>
      </c>
      <c r="AC394" s="1">
        <v>28881800000000</v>
      </c>
      <c r="AD394" s="1">
        <v>26809800000000</v>
      </c>
      <c r="AE394" s="1">
        <v>24817100000000</v>
      </c>
      <c r="AF394" s="1">
        <v>22835100000000</v>
      </c>
      <c r="AG394" s="1">
        <v>20964200000000</v>
      </c>
      <c r="AH394" s="1">
        <v>19169500000000</v>
      </c>
      <c r="AI394" s="1">
        <v>17426200000000</v>
      </c>
      <c r="AJ394" s="1">
        <v>15779400000000</v>
      </c>
      <c r="AK394" s="1">
        <v>14274600000000</v>
      </c>
      <c r="AL394" s="1">
        <v>12897800000000</v>
      </c>
      <c r="AM394" s="1">
        <v>11532500000000</v>
      </c>
      <c r="AN394" s="1">
        <v>10254600000000</v>
      </c>
      <c r="AO394" s="1">
        <v>8995710000000</v>
      </c>
    </row>
    <row r="395" spans="1:41" x14ac:dyDescent="0.2">
      <c r="A395" s="4" t="str">
        <f t="shared" si="12"/>
        <v>iron and steel 241</v>
      </c>
      <c r="B395" s="4" t="str">
        <f t="shared" si="13"/>
        <v>heat</v>
      </c>
      <c r="C395" t="s">
        <v>138</v>
      </c>
      <c r="D395" s="1">
        <v>168220000000000</v>
      </c>
      <c r="E395" s="1">
        <v>142542000000000</v>
      </c>
      <c r="F395" s="1">
        <v>137657000000000</v>
      </c>
      <c r="G395" s="1">
        <v>136919000000000</v>
      </c>
      <c r="H395" s="1">
        <v>134721000000000</v>
      </c>
      <c r="I395" s="1">
        <v>128677000000000</v>
      </c>
      <c r="J395" s="1">
        <v>121880000000000</v>
      </c>
      <c r="K395" s="1">
        <v>115847000000000</v>
      </c>
      <c r="L395" s="1">
        <v>110756000000000</v>
      </c>
      <c r="M395" s="1">
        <v>105729000000000</v>
      </c>
      <c r="N395" s="1">
        <v>100274000000000</v>
      </c>
      <c r="O395" s="1">
        <v>95457800000000</v>
      </c>
      <c r="P395" s="1">
        <v>90137400000000</v>
      </c>
      <c r="Q395" s="1">
        <v>84351300000000</v>
      </c>
      <c r="R395" s="1">
        <v>78973700000000</v>
      </c>
      <c r="S395" s="1">
        <v>74036100000000</v>
      </c>
      <c r="T395" s="1">
        <v>69176600000000</v>
      </c>
      <c r="U395" s="1">
        <v>63987600000000</v>
      </c>
      <c r="V395" s="1">
        <v>59460400000000</v>
      </c>
      <c r="W395" s="1">
        <v>55187500000000</v>
      </c>
      <c r="X395" s="1">
        <v>51121800000000</v>
      </c>
      <c r="Y395" s="1">
        <v>47276100000000</v>
      </c>
      <c r="Z395" s="1">
        <v>43637200000000</v>
      </c>
      <c r="AA395" s="1">
        <v>39852900000000</v>
      </c>
      <c r="AB395" s="1">
        <v>36617700000000</v>
      </c>
      <c r="AC395" s="1">
        <v>33568800000000</v>
      </c>
      <c r="AD395" s="1">
        <v>30697400000000</v>
      </c>
      <c r="AE395" s="1">
        <v>27999500000000</v>
      </c>
      <c r="AF395" s="1">
        <v>25710900000000</v>
      </c>
      <c r="AG395" s="1">
        <v>23779200000000</v>
      </c>
      <c r="AH395" s="1">
        <v>21708300000000</v>
      </c>
      <c r="AI395" s="1">
        <v>19822500000000</v>
      </c>
      <c r="AJ395" s="1">
        <v>18048500000000</v>
      </c>
      <c r="AK395" s="1">
        <v>16550100000000</v>
      </c>
      <c r="AL395" s="1">
        <v>15121300000000</v>
      </c>
      <c r="AM395" s="1">
        <v>13753700000000</v>
      </c>
      <c r="AN395" s="1">
        <v>12455200000000</v>
      </c>
      <c r="AO395" s="1">
        <v>11223100000000</v>
      </c>
    </row>
    <row r="396" spans="1:41" x14ac:dyDescent="0.2">
      <c r="A396" s="4" t="str">
        <f t="shared" si="12"/>
        <v>other metals 242</v>
      </c>
      <c r="B396" s="4" t="str">
        <f t="shared" si="13"/>
        <v>heat</v>
      </c>
      <c r="C396" t="s">
        <v>139</v>
      </c>
      <c r="D396" s="1">
        <v>291508000000000</v>
      </c>
      <c r="E396" s="1">
        <v>286107000000000</v>
      </c>
      <c r="F396" s="1">
        <v>283973000000000</v>
      </c>
      <c r="G396" s="1">
        <v>275706000000000</v>
      </c>
      <c r="H396" s="1">
        <v>268682000000000</v>
      </c>
      <c r="I396" s="1">
        <v>260845000000000</v>
      </c>
      <c r="J396" s="1">
        <v>253010000000000</v>
      </c>
      <c r="K396" s="1">
        <v>245224000000000</v>
      </c>
      <c r="L396" s="1">
        <v>235259000000000</v>
      </c>
      <c r="M396" s="1">
        <v>225493000000000</v>
      </c>
      <c r="N396" s="1">
        <v>215329000000000</v>
      </c>
      <c r="O396" s="1">
        <v>205991000000000</v>
      </c>
      <c r="P396" s="1">
        <v>196736000000000</v>
      </c>
      <c r="Q396" s="1">
        <v>184579000000000</v>
      </c>
      <c r="R396" s="1">
        <v>173365000000000</v>
      </c>
      <c r="S396" s="1">
        <v>162571000000000</v>
      </c>
      <c r="T396" s="1">
        <v>152088000000000</v>
      </c>
      <c r="U396" s="1">
        <v>141412000000000</v>
      </c>
      <c r="V396" s="1">
        <v>132569000000000</v>
      </c>
      <c r="W396" s="1">
        <v>123957000000000</v>
      </c>
      <c r="X396" s="1">
        <v>115082000000000</v>
      </c>
      <c r="Y396" s="1">
        <v>106941000000000</v>
      </c>
      <c r="Z396" s="1">
        <v>99026600000000</v>
      </c>
      <c r="AA396" s="1">
        <v>91701100000000</v>
      </c>
      <c r="AB396" s="1">
        <v>84578500000000</v>
      </c>
      <c r="AC396" s="1">
        <v>77617200000000</v>
      </c>
      <c r="AD396" s="1">
        <v>70852300000000</v>
      </c>
      <c r="AE396" s="1">
        <v>64271100000000</v>
      </c>
      <c r="AF396" s="1">
        <v>57867100000000</v>
      </c>
      <c r="AG396" s="1">
        <v>51646700000000</v>
      </c>
      <c r="AH396" s="1">
        <v>45592000000000</v>
      </c>
      <c r="AI396" s="1">
        <v>39722500000000</v>
      </c>
      <c r="AJ396" s="1">
        <v>34015400000000</v>
      </c>
      <c r="AK396" s="1">
        <v>28603000000000</v>
      </c>
      <c r="AL396" s="1">
        <v>23413300000000</v>
      </c>
      <c r="AM396" s="1">
        <v>18195200000000</v>
      </c>
      <c r="AN396" s="1">
        <v>13088900000000</v>
      </c>
      <c r="AO396" s="1">
        <v>8130860000000</v>
      </c>
    </row>
    <row r="397" spans="1:41" x14ac:dyDescent="0.2">
      <c r="A397" s="4" t="str">
        <f t="shared" si="12"/>
        <v>metal products except machinery and vehicles 25</v>
      </c>
      <c r="B397" s="4" t="str">
        <f t="shared" si="13"/>
        <v>heat</v>
      </c>
      <c r="C397" t="s">
        <v>140</v>
      </c>
      <c r="D397" s="1">
        <v>7536400000000</v>
      </c>
      <c r="E397" s="1">
        <v>7579030000000</v>
      </c>
      <c r="F397" s="1">
        <v>7562210000000</v>
      </c>
      <c r="G397" s="1">
        <v>7596100000000</v>
      </c>
      <c r="H397" s="1">
        <v>7573190000000</v>
      </c>
      <c r="I397" s="1">
        <v>7521450000000</v>
      </c>
      <c r="J397" s="1">
        <v>7450640000000</v>
      </c>
      <c r="K397" s="1">
        <v>7393230000000</v>
      </c>
      <c r="L397" s="1">
        <v>7286010000000</v>
      </c>
      <c r="M397" s="1">
        <v>7191790000000</v>
      </c>
      <c r="N397" s="1">
        <v>7079940000000</v>
      </c>
      <c r="O397" s="1">
        <v>6923250000000</v>
      </c>
      <c r="P397" s="1">
        <v>6791800000000</v>
      </c>
      <c r="Q397" s="1">
        <v>6586850000000</v>
      </c>
      <c r="R397" s="1">
        <v>6376530000000</v>
      </c>
      <c r="S397" s="1">
        <v>6160900000000</v>
      </c>
      <c r="T397" s="1">
        <v>5940100000000</v>
      </c>
      <c r="U397" s="1">
        <v>5713990000000</v>
      </c>
      <c r="V397" s="1">
        <v>5432380000000</v>
      </c>
      <c r="W397" s="1">
        <v>5150780000000</v>
      </c>
      <c r="X397" s="1">
        <v>4914240000000</v>
      </c>
      <c r="Y397" s="1">
        <v>4587740000000</v>
      </c>
      <c r="Z397" s="1">
        <v>4306280000000</v>
      </c>
      <c r="AA397" s="1">
        <v>3987620000000</v>
      </c>
      <c r="AB397" s="1">
        <v>3708940000000</v>
      </c>
      <c r="AC397" s="1">
        <v>3398290000000</v>
      </c>
      <c r="AD397" s="1">
        <v>3092880000000</v>
      </c>
      <c r="AE397" s="1">
        <v>2792820000000</v>
      </c>
      <c r="AF397" s="1">
        <v>2497910000000</v>
      </c>
      <c r="AG397" s="1">
        <v>2208210000000</v>
      </c>
      <c r="AH397" s="1">
        <v>1904760000000</v>
      </c>
      <c r="AI397" s="1">
        <v>1629840000000</v>
      </c>
      <c r="AJ397" s="1">
        <v>1352630000000</v>
      </c>
      <c r="AK397" s="1">
        <v>1081560000000</v>
      </c>
      <c r="AL397" s="1">
        <v>818201000000</v>
      </c>
      <c r="AM397" s="1">
        <v>561955000000</v>
      </c>
      <c r="AN397" s="1">
        <v>313578000000</v>
      </c>
      <c r="AO397" s="1">
        <v>73853300000</v>
      </c>
    </row>
    <row r="398" spans="1:41" x14ac:dyDescent="0.2">
      <c r="A398" s="4" t="str">
        <f t="shared" si="12"/>
        <v>computers and electronics 26</v>
      </c>
      <c r="B398" s="4" t="str">
        <f t="shared" si="13"/>
        <v>heat</v>
      </c>
      <c r="C398" t="s">
        <v>141</v>
      </c>
      <c r="D398" s="1">
        <v>34159900000000</v>
      </c>
      <c r="E398" s="1">
        <v>35485800000000</v>
      </c>
      <c r="F398" s="1">
        <v>36507000000000</v>
      </c>
      <c r="G398" s="1">
        <v>37591200000000</v>
      </c>
      <c r="H398" s="1">
        <v>38382400000000</v>
      </c>
      <c r="I398" s="1">
        <v>39055200000000</v>
      </c>
      <c r="J398" s="1">
        <v>39612400000000</v>
      </c>
      <c r="K398" s="1">
        <v>40290800000000</v>
      </c>
      <c r="L398" s="1">
        <v>40839500000000</v>
      </c>
      <c r="M398" s="1">
        <v>41552100000000</v>
      </c>
      <c r="N398" s="1">
        <v>42116300000000</v>
      </c>
      <c r="O398" s="1">
        <v>42527100000000</v>
      </c>
      <c r="P398" s="1">
        <v>42851200000000</v>
      </c>
      <c r="Q398" s="1">
        <v>43147100000000</v>
      </c>
      <c r="R398" s="1">
        <v>43153500000000</v>
      </c>
      <c r="S398" s="1">
        <v>43059700000000</v>
      </c>
      <c r="T398" s="1">
        <v>42804600000000</v>
      </c>
      <c r="U398" s="1">
        <v>42334100000000</v>
      </c>
      <c r="V398" s="1">
        <v>41659000000000</v>
      </c>
      <c r="W398" s="1">
        <v>40786900000000</v>
      </c>
      <c r="X398" s="1">
        <v>39680400000000</v>
      </c>
      <c r="Y398" s="1">
        <v>38399700000000</v>
      </c>
      <c r="Z398" s="1">
        <v>36911000000000</v>
      </c>
      <c r="AA398" s="1">
        <v>35231200000000</v>
      </c>
      <c r="AB398" s="1">
        <v>33343200000000</v>
      </c>
      <c r="AC398" s="1">
        <v>31301500000000</v>
      </c>
      <c r="AD398" s="1">
        <v>29178900000000</v>
      </c>
      <c r="AE398" s="1">
        <v>26819100000000</v>
      </c>
      <c r="AF398" s="1">
        <v>24171800000000</v>
      </c>
      <c r="AG398" s="1">
        <v>21526800000000</v>
      </c>
      <c r="AH398" s="1">
        <v>18884900000000</v>
      </c>
      <c r="AI398" s="1">
        <v>16245400000000</v>
      </c>
      <c r="AJ398" s="1">
        <v>13473800000000</v>
      </c>
      <c r="AK398" s="1">
        <v>10712200000000</v>
      </c>
      <c r="AL398" s="1">
        <v>7999100000000</v>
      </c>
      <c r="AM398" s="1">
        <v>5352110000000</v>
      </c>
      <c r="AN398" s="1">
        <v>2804720000000</v>
      </c>
      <c r="AO398" s="1">
        <v>379277000000</v>
      </c>
    </row>
    <row r="399" spans="1:41" x14ac:dyDescent="0.2">
      <c r="A399" s="4" t="str">
        <f t="shared" si="12"/>
        <v>appliances and electrical equipment 27</v>
      </c>
      <c r="B399" s="4" t="str">
        <f t="shared" si="13"/>
        <v>heat</v>
      </c>
      <c r="C399" t="s">
        <v>142</v>
      </c>
      <c r="D399" s="1">
        <v>24339400000000</v>
      </c>
      <c r="E399" s="1">
        <v>25253200000000</v>
      </c>
      <c r="F399" s="1">
        <v>25905000000000</v>
      </c>
      <c r="G399" s="1">
        <v>26646200000000</v>
      </c>
      <c r="H399" s="1">
        <v>27204900000000</v>
      </c>
      <c r="I399" s="1">
        <v>27670200000000</v>
      </c>
      <c r="J399" s="1">
        <v>28044300000000</v>
      </c>
      <c r="K399" s="1">
        <v>28404800000000</v>
      </c>
      <c r="L399" s="1">
        <v>28670800000000</v>
      </c>
      <c r="M399" s="1">
        <v>28984900000000</v>
      </c>
      <c r="N399" s="1">
        <v>29128600000000</v>
      </c>
      <c r="O399" s="1">
        <v>29175000000000</v>
      </c>
      <c r="P399" s="1">
        <v>29063200000000</v>
      </c>
      <c r="Q399" s="1">
        <v>28922600000000</v>
      </c>
      <c r="R399" s="1">
        <v>28575100000000</v>
      </c>
      <c r="S399" s="1">
        <v>28090600000000</v>
      </c>
      <c r="T399" s="1">
        <v>27480800000000</v>
      </c>
      <c r="U399" s="1">
        <v>26704000000000</v>
      </c>
      <c r="V399" s="1">
        <v>25870600000000</v>
      </c>
      <c r="W399" s="1">
        <v>24894100000000</v>
      </c>
      <c r="X399" s="1">
        <v>23830200000000</v>
      </c>
      <c r="Y399" s="1">
        <v>22690000000000</v>
      </c>
      <c r="Z399" s="1">
        <v>21444400000000</v>
      </c>
      <c r="AA399" s="1">
        <v>20107800000000</v>
      </c>
      <c r="AB399" s="1">
        <v>18728900000000</v>
      </c>
      <c r="AC399" s="1">
        <v>17314300000000</v>
      </c>
      <c r="AD399" s="1">
        <v>15846100000000</v>
      </c>
      <c r="AE399" s="1">
        <v>14362100000000</v>
      </c>
      <c r="AF399" s="1">
        <v>12869300000000</v>
      </c>
      <c r="AG399" s="1">
        <v>11357100000000</v>
      </c>
      <c r="AH399" s="1">
        <v>9854910000000</v>
      </c>
      <c r="AI399" s="1">
        <v>8371060000000</v>
      </c>
      <c r="AJ399" s="1">
        <v>6910570000000</v>
      </c>
      <c r="AK399" s="1">
        <v>5471630000000</v>
      </c>
      <c r="AL399" s="1">
        <v>4081360000000</v>
      </c>
      <c r="AM399" s="1">
        <v>2729620000000</v>
      </c>
      <c r="AN399" s="1">
        <v>1432080000000</v>
      </c>
      <c r="AO399" s="1">
        <v>194627000000</v>
      </c>
    </row>
    <row r="400" spans="1:41" x14ac:dyDescent="0.2">
      <c r="A400" s="4" t="str">
        <f t="shared" si="12"/>
        <v>other machinery 28</v>
      </c>
      <c r="B400" s="4" t="str">
        <f t="shared" si="13"/>
        <v>heat</v>
      </c>
      <c r="C400" t="s">
        <v>143</v>
      </c>
      <c r="D400" s="1">
        <v>1411620000000</v>
      </c>
      <c r="E400" s="1">
        <v>1382760000000</v>
      </c>
      <c r="F400" s="1">
        <v>1362580000000</v>
      </c>
      <c r="G400" s="1">
        <v>1350290000000</v>
      </c>
      <c r="H400" s="1">
        <v>1336620000000</v>
      </c>
      <c r="I400" s="1">
        <v>1321220000000</v>
      </c>
      <c r="J400" s="1">
        <v>1304260000000</v>
      </c>
      <c r="K400" s="1">
        <v>1285750000000</v>
      </c>
      <c r="L400" s="1">
        <v>1258070000000</v>
      </c>
      <c r="M400" s="1">
        <v>1229370000000</v>
      </c>
      <c r="N400" s="1">
        <v>1192590000000</v>
      </c>
      <c r="O400" s="1">
        <v>1155260000000</v>
      </c>
      <c r="P400" s="1">
        <v>1110840000000</v>
      </c>
      <c r="Q400" s="1">
        <v>1066470000000</v>
      </c>
      <c r="R400" s="1">
        <v>1016040000000</v>
      </c>
      <c r="S400" s="1">
        <v>966137000000</v>
      </c>
      <c r="T400" s="1">
        <v>916771000000</v>
      </c>
      <c r="U400" s="1">
        <v>862674000000</v>
      </c>
      <c r="V400" s="1">
        <v>809668000000</v>
      </c>
      <c r="W400" s="1">
        <v>762468000000</v>
      </c>
      <c r="X400" s="1">
        <v>711338000000</v>
      </c>
      <c r="Y400" s="1">
        <v>661301000000</v>
      </c>
      <c r="Z400" s="1">
        <v>612309000000</v>
      </c>
      <c r="AA400" s="1">
        <v>564393000000</v>
      </c>
      <c r="AB400" s="1">
        <v>520984000000</v>
      </c>
      <c r="AC400" s="1">
        <v>478127000000</v>
      </c>
      <c r="AD400" s="1">
        <v>435817000000</v>
      </c>
      <c r="AE400" s="1">
        <v>394054000000</v>
      </c>
      <c r="AF400" s="1">
        <v>355217000000</v>
      </c>
      <c r="AG400" s="1">
        <v>318522000000</v>
      </c>
      <c r="AH400" s="1">
        <v>279467000000</v>
      </c>
      <c r="AI400" s="1">
        <v>243636000000</v>
      </c>
      <c r="AJ400" s="1">
        <v>206776000000</v>
      </c>
      <c r="AK400" s="1">
        <v>169968000000</v>
      </c>
      <c r="AL400" s="1">
        <v>132426000000</v>
      </c>
      <c r="AM400" s="1">
        <v>92805300000</v>
      </c>
      <c r="AN400" s="1">
        <v>51703000000</v>
      </c>
      <c r="AO400" s="1">
        <v>7512000000</v>
      </c>
    </row>
    <row r="401" spans="1:41" x14ac:dyDescent="0.2">
      <c r="A401" s="4" t="str">
        <f t="shared" si="12"/>
        <v>road vehicles 29</v>
      </c>
      <c r="B401" s="4" t="str">
        <f t="shared" si="13"/>
        <v>heat</v>
      </c>
      <c r="C401" t="s">
        <v>144</v>
      </c>
      <c r="D401" s="1">
        <v>24104900000000</v>
      </c>
      <c r="E401" s="1">
        <v>24969800000000</v>
      </c>
      <c r="F401" s="1">
        <v>25763100000000</v>
      </c>
      <c r="G401" s="1">
        <v>25409200000000</v>
      </c>
      <c r="H401" s="1">
        <v>25032200000000</v>
      </c>
      <c r="I401" s="1">
        <v>24548100000000</v>
      </c>
      <c r="J401" s="1">
        <v>24121700000000</v>
      </c>
      <c r="K401" s="1">
        <v>23594200000000</v>
      </c>
      <c r="L401" s="1">
        <v>22974500000000</v>
      </c>
      <c r="M401" s="1">
        <v>22272500000000</v>
      </c>
      <c r="N401" s="1">
        <v>21564700000000</v>
      </c>
      <c r="O401" s="1">
        <v>20848100000000</v>
      </c>
      <c r="P401" s="1">
        <v>20184600000000</v>
      </c>
      <c r="Q401" s="1">
        <v>19158100000000</v>
      </c>
      <c r="R401" s="1">
        <v>18151300000000</v>
      </c>
      <c r="S401" s="1">
        <v>17165400000000</v>
      </c>
      <c r="T401" s="1">
        <v>16198300000000</v>
      </c>
      <c r="U401" s="1">
        <v>15297800000000</v>
      </c>
      <c r="V401" s="1">
        <v>14366600000000</v>
      </c>
      <c r="W401" s="1">
        <v>13454500000000</v>
      </c>
      <c r="X401" s="1">
        <v>12561400000000</v>
      </c>
      <c r="Y401" s="1">
        <v>11687800000000</v>
      </c>
      <c r="Z401" s="1">
        <v>10867500000000</v>
      </c>
      <c r="AA401" s="1">
        <v>10028700000000</v>
      </c>
      <c r="AB401" s="1">
        <v>9208620000000</v>
      </c>
      <c r="AC401" s="1">
        <v>8407070000000</v>
      </c>
      <c r="AD401" s="1">
        <v>7648600000000</v>
      </c>
      <c r="AE401" s="1">
        <v>6880750000000</v>
      </c>
      <c r="AF401" s="1">
        <v>6150760000000</v>
      </c>
      <c r="AG401" s="1">
        <v>5433650000000</v>
      </c>
      <c r="AH401" s="1">
        <v>4713590000000</v>
      </c>
      <c r="AI401" s="1">
        <v>4024160000000</v>
      </c>
      <c r="AJ401" s="1">
        <v>3347050000000</v>
      </c>
      <c r="AK401" s="1">
        <v>2682140000000</v>
      </c>
      <c r="AL401" s="1">
        <v>2022300000000</v>
      </c>
      <c r="AM401" s="1">
        <v>1383260000000</v>
      </c>
      <c r="AN401" s="1">
        <v>755783000000</v>
      </c>
      <c r="AO401" s="1">
        <v>139239000000</v>
      </c>
    </row>
    <row r="402" spans="1:41" x14ac:dyDescent="0.2">
      <c r="A402" s="4" t="str">
        <f t="shared" si="12"/>
        <v>nonroad vehicles 30</v>
      </c>
      <c r="B402" s="4" t="str">
        <f t="shared" si="13"/>
        <v>heat</v>
      </c>
      <c r="C402" t="s">
        <v>145</v>
      </c>
      <c r="D402" s="1">
        <v>4654110000000</v>
      </c>
      <c r="E402" s="1">
        <v>4611700000000</v>
      </c>
      <c r="F402" s="1">
        <v>4526920000000</v>
      </c>
      <c r="G402" s="1">
        <v>4473260000000</v>
      </c>
      <c r="H402" s="1">
        <v>4388740000000</v>
      </c>
      <c r="I402" s="1">
        <v>4300310000000</v>
      </c>
      <c r="J402" s="1">
        <v>4200320000000</v>
      </c>
      <c r="K402" s="1">
        <v>4104580000000</v>
      </c>
      <c r="L402" s="1">
        <v>3984000000000</v>
      </c>
      <c r="M402" s="1">
        <v>3868520000000</v>
      </c>
      <c r="N402" s="1">
        <v>3750840000000</v>
      </c>
      <c r="O402" s="1">
        <v>3624800000000</v>
      </c>
      <c r="P402" s="1">
        <v>3479560000000</v>
      </c>
      <c r="Q402" s="1">
        <v>3345840000000</v>
      </c>
      <c r="R402" s="1">
        <v>3195300000000</v>
      </c>
      <c r="S402" s="1">
        <v>3040550000000</v>
      </c>
      <c r="T402" s="1">
        <v>2887290000000</v>
      </c>
      <c r="U402" s="1">
        <v>2726430000000</v>
      </c>
      <c r="V402" s="1">
        <v>2563860000000</v>
      </c>
      <c r="W402" s="1">
        <v>2400290000000</v>
      </c>
      <c r="X402" s="1">
        <v>2236490000000</v>
      </c>
      <c r="Y402" s="1">
        <v>2073180000000</v>
      </c>
      <c r="Z402" s="1">
        <v>1911030000000</v>
      </c>
      <c r="AA402" s="1">
        <v>1750690000000</v>
      </c>
      <c r="AB402" s="1">
        <v>1595580000000</v>
      </c>
      <c r="AC402" s="1">
        <v>1443080000000</v>
      </c>
      <c r="AD402" s="1">
        <v>1293770000000</v>
      </c>
      <c r="AE402" s="1">
        <v>1150320000000</v>
      </c>
      <c r="AF402" s="1">
        <v>1010750000000</v>
      </c>
      <c r="AG402" s="1">
        <v>877259000000</v>
      </c>
      <c r="AH402" s="1">
        <v>749740000000</v>
      </c>
      <c r="AI402" s="1">
        <v>626840000000</v>
      </c>
      <c r="AJ402" s="1">
        <v>510070000000</v>
      </c>
      <c r="AK402" s="1">
        <v>398501000000</v>
      </c>
      <c r="AL402" s="1">
        <v>293813000000</v>
      </c>
      <c r="AM402" s="1">
        <v>194463000000</v>
      </c>
      <c r="AN402" s="1">
        <v>101117000000</v>
      </c>
      <c r="AO402" s="1">
        <v>13612700000</v>
      </c>
    </row>
    <row r="403" spans="1:41" x14ac:dyDescent="0.2">
      <c r="A403" s="4" t="str">
        <f t="shared" si="12"/>
        <v>other manufacturing 31T33</v>
      </c>
      <c r="B403" s="4" t="str">
        <f t="shared" si="13"/>
        <v>heat</v>
      </c>
      <c r="C403" t="s">
        <v>146</v>
      </c>
      <c r="D403" s="1">
        <v>4762930000000</v>
      </c>
      <c r="E403" s="1">
        <v>4762870000000</v>
      </c>
      <c r="F403" s="1">
        <v>4731320000000</v>
      </c>
      <c r="G403" s="1">
        <v>4729320000000</v>
      </c>
      <c r="H403" s="1">
        <v>4694440000000</v>
      </c>
      <c r="I403" s="1">
        <v>4643880000000</v>
      </c>
      <c r="J403" s="1">
        <v>4579020000000</v>
      </c>
      <c r="K403" s="1">
        <v>4523880000000</v>
      </c>
      <c r="L403" s="1">
        <v>4447280000000</v>
      </c>
      <c r="M403" s="1">
        <v>4372290000000</v>
      </c>
      <c r="N403" s="1">
        <v>4291770000000</v>
      </c>
      <c r="O403" s="1">
        <v>4191740000000</v>
      </c>
      <c r="P403" s="1">
        <v>4074300000000</v>
      </c>
      <c r="Q403" s="1">
        <v>3959320000000</v>
      </c>
      <c r="R403" s="1">
        <v>3828660000000</v>
      </c>
      <c r="S403" s="1">
        <v>3689090000000</v>
      </c>
      <c r="T403" s="1">
        <v>3536740000000</v>
      </c>
      <c r="U403" s="1">
        <v>3377920000000</v>
      </c>
      <c r="V403" s="1">
        <v>3213660000000</v>
      </c>
      <c r="W403" s="1">
        <v>3040240000000</v>
      </c>
      <c r="X403" s="1">
        <v>2863310000000</v>
      </c>
      <c r="Y403" s="1">
        <v>2683880000000</v>
      </c>
      <c r="Z403" s="1">
        <v>2502430000000</v>
      </c>
      <c r="AA403" s="1">
        <v>2319780000000</v>
      </c>
      <c r="AB403" s="1">
        <v>2136770000000</v>
      </c>
      <c r="AC403" s="1">
        <v>1954170000000</v>
      </c>
      <c r="AD403" s="1">
        <v>1775150000000</v>
      </c>
      <c r="AE403" s="1">
        <v>1595020000000</v>
      </c>
      <c r="AF403" s="1">
        <v>1419440000000</v>
      </c>
      <c r="AG403" s="1">
        <v>1246490000000</v>
      </c>
      <c r="AH403" s="1">
        <v>1078600000000</v>
      </c>
      <c r="AI403" s="1">
        <v>915705000000</v>
      </c>
      <c r="AJ403" s="1">
        <v>756523000000</v>
      </c>
      <c r="AK403" s="1">
        <v>602730000000</v>
      </c>
      <c r="AL403" s="1">
        <v>453520000000</v>
      </c>
      <c r="AM403" s="1">
        <v>310104000000</v>
      </c>
      <c r="AN403" s="1">
        <v>172145000000</v>
      </c>
      <c r="AO403" s="1">
        <v>40373000000</v>
      </c>
    </row>
    <row r="404" spans="1:41" x14ac:dyDescent="0.2">
      <c r="A404" s="4" t="str">
        <f t="shared" si="12"/>
        <v>energy pipelines and gas processing 352T353</v>
      </c>
      <c r="B404" s="4" t="str">
        <f t="shared" si="13"/>
        <v>heat</v>
      </c>
      <c r="C404" t="s">
        <v>147</v>
      </c>
      <c r="D404" s="1">
        <v>49655700000000</v>
      </c>
      <c r="E404" s="1">
        <v>52329200000000</v>
      </c>
      <c r="F404" s="1">
        <v>53921600000000</v>
      </c>
      <c r="G404" s="1">
        <v>56228200000000</v>
      </c>
      <c r="H404" s="1">
        <v>58076900000000</v>
      </c>
      <c r="I404" s="1">
        <v>59628600000000</v>
      </c>
      <c r="J404" s="1">
        <v>60655400000000</v>
      </c>
      <c r="K404" s="1">
        <v>61521500000000</v>
      </c>
      <c r="L404" s="1">
        <v>61340000000000</v>
      </c>
      <c r="M404" s="1">
        <v>61229300000000</v>
      </c>
      <c r="N404" s="1">
        <v>60484000000000</v>
      </c>
      <c r="O404" s="1">
        <v>59090700000000</v>
      </c>
      <c r="P404" s="1">
        <v>57331400000000</v>
      </c>
      <c r="Q404" s="1">
        <v>55452700000000</v>
      </c>
      <c r="R404" s="1">
        <v>53430000000000</v>
      </c>
      <c r="S404" s="1">
        <v>50861800000000</v>
      </c>
      <c r="T404" s="1">
        <v>48260600000000</v>
      </c>
      <c r="U404" s="1">
        <v>45619200000000</v>
      </c>
      <c r="V404" s="1">
        <v>42935000000000</v>
      </c>
      <c r="W404" s="1">
        <v>39935100000000</v>
      </c>
      <c r="X404" s="1">
        <v>36982200000000</v>
      </c>
      <c r="Y404" s="1">
        <v>34087600000000</v>
      </c>
      <c r="Z404" s="1">
        <v>31255800000000</v>
      </c>
      <c r="AA404" s="1">
        <v>28490100000000</v>
      </c>
      <c r="AB404" s="1">
        <v>25807200000000</v>
      </c>
      <c r="AC404" s="1">
        <v>23199800000000</v>
      </c>
      <c r="AD404" s="1">
        <v>20679300000000</v>
      </c>
      <c r="AE404" s="1">
        <v>18250100000000</v>
      </c>
      <c r="AF404" s="1">
        <v>16022600000000</v>
      </c>
      <c r="AG404" s="1">
        <v>13939400000000</v>
      </c>
      <c r="AH404" s="1">
        <v>12006300000000</v>
      </c>
      <c r="AI404" s="1">
        <v>10120700000000</v>
      </c>
      <c r="AJ404" s="1">
        <v>8335390000000</v>
      </c>
      <c r="AK404" s="1">
        <v>6592250000000</v>
      </c>
      <c r="AL404" s="1">
        <v>4955050000000</v>
      </c>
      <c r="AM404" s="1">
        <v>3339710000000</v>
      </c>
      <c r="AN404" s="1">
        <v>1781090000000</v>
      </c>
      <c r="AO404" s="1">
        <v>246688000000</v>
      </c>
    </row>
    <row r="405" spans="1:41" x14ac:dyDescent="0.2">
      <c r="A405" s="4" t="str">
        <f t="shared" si="12"/>
        <v>water and waste 36T39</v>
      </c>
      <c r="B405" s="4" t="str">
        <f t="shared" si="13"/>
        <v>heat</v>
      </c>
      <c r="C405" t="s">
        <v>148</v>
      </c>
      <c r="D405" s="1">
        <v>7593350000000</v>
      </c>
      <c r="E405" s="1">
        <v>7822460000000</v>
      </c>
      <c r="F405" s="1">
        <v>8008930000000</v>
      </c>
      <c r="G405" s="1">
        <v>8252730000000</v>
      </c>
      <c r="H405" s="1">
        <v>8442620000000</v>
      </c>
      <c r="I405" s="1">
        <v>8580990000000</v>
      </c>
      <c r="J405" s="1">
        <v>8719150000000</v>
      </c>
      <c r="K405" s="1">
        <v>8831090000000</v>
      </c>
      <c r="L405" s="1">
        <v>8840610000000</v>
      </c>
      <c r="M405" s="1">
        <v>8829220000000</v>
      </c>
      <c r="N405" s="1">
        <v>8796940000000</v>
      </c>
      <c r="O405" s="1">
        <v>8743810000000</v>
      </c>
      <c r="P405" s="1">
        <v>8538450000000</v>
      </c>
      <c r="Q405" s="1">
        <v>8385820000000</v>
      </c>
      <c r="R405" s="1">
        <v>8157210000000</v>
      </c>
      <c r="S405" s="1">
        <v>7918300000000</v>
      </c>
      <c r="T405" s="1">
        <v>7613940000000</v>
      </c>
      <c r="U405" s="1">
        <v>7304540000000</v>
      </c>
      <c r="V405" s="1">
        <v>6990110000000</v>
      </c>
      <c r="W405" s="1">
        <v>6670650000000</v>
      </c>
      <c r="X405" s="1">
        <v>6301490000000</v>
      </c>
      <c r="Y405" s="1">
        <v>5974630000000</v>
      </c>
      <c r="Z405" s="1">
        <v>5603290000000</v>
      </c>
      <c r="AA405" s="1">
        <v>5269020000000</v>
      </c>
      <c r="AB405" s="1">
        <v>4929740000000</v>
      </c>
      <c r="AC405" s="1">
        <v>4585460000000</v>
      </c>
      <c r="AD405" s="1">
        <v>4236210000000</v>
      </c>
      <c r="AE405" s="1">
        <v>3881950000000</v>
      </c>
      <c r="AF405" s="1">
        <v>3546500000000</v>
      </c>
      <c r="AG405" s="1">
        <v>3200870000000</v>
      </c>
      <c r="AH405" s="1">
        <v>2863670000000</v>
      </c>
      <c r="AI405" s="1">
        <v>2527080000000</v>
      </c>
      <c r="AJ405" s="1">
        <v>2169930000000</v>
      </c>
      <c r="AK405" s="1">
        <v>1803040000000</v>
      </c>
      <c r="AL405" s="1">
        <v>1426830000000</v>
      </c>
      <c r="AM405" s="1">
        <v>1014570000000</v>
      </c>
      <c r="AN405" s="1">
        <v>572283000000</v>
      </c>
      <c r="AO405" s="1">
        <v>84462900000</v>
      </c>
    </row>
    <row r="406" spans="1:41" x14ac:dyDescent="0.2">
      <c r="A406" s="4" t="str">
        <f t="shared" si="12"/>
        <v>construction 41T43</v>
      </c>
      <c r="B406" s="4" t="str">
        <f t="shared" si="13"/>
        <v>heat</v>
      </c>
      <c r="C406" t="s">
        <v>149</v>
      </c>
      <c r="D406" s="1">
        <v>21807600000000</v>
      </c>
      <c r="E406" s="1">
        <v>22162800000000</v>
      </c>
      <c r="F406" s="1">
        <v>22188800000000</v>
      </c>
      <c r="G406" s="1">
        <v>22625200000000</v>
      </c>
      <c r="H406" s="1">
        <v>22651400000000</v>
      </c>
      <c r="I406" s="1">
        <v>22635600000000</v>
      </c>
      <c r="J406" s="1">
        <v>22496400000000</v>
      </c>
      <c r="K406" s="1">
        <v>22478100000000</v>
      </c>
      <c r="L406" s="1">
        <v>22107600000000</v>
      </c>
      <c r="M406" s="1">
        <v>21784600000000</v>
      </c>
      <c r="N406" s="1">
        <v>21430100000000</v>
      </c>
      <c r="O406" s="1">
        <v>21044200000000</v>
      </c>
      <c r="P406" s="1">
        <v>20429800000000</v>
      </c>
      <c r="Q406" s="1">
        <v>19989000000000</v>
      </c>
      <c r="R406" s="1">
        <v>19335400000000</v>
      </c>
      <c r="S406" s="1">
        <v>18666100000000</v>
      </c>
      <c r="T406" s="1">
        <v>17981300000000</v>
      </c>
      <c r="U406" s="1">
        <v>17228200000000</v>
      </c>
      <c r="V406" s="1">
        <v>16464900000000</v>
      </c>
      <c r="W406" s="1">
        <v>15691200000000</v>
      </c>
      <c r="X406" s="1">
        <v>14862500000000</v>
      </c>
      <c r="Y406" s="1">
        <v>14028900000000</v>
      </c>
      <c r="Z406" s="1">
        <v>13190100000000</v>
      </c>
      <c r="AA406" s="1">
        <v>12383000000000</v>
      </c>
      <c r="AB406" s="1">
        <v>11531400000000</v>
      </c>
      <c r="AC406" s="1">
        <v>10674800000000</v>
      </c>
      <c r="AD406" s="1">
        <v>9813170000000</v>
      </c>
      <c r="AE406" s="1">
        <v>8972650000000</v>
      </c>
      <c r="AF406" s="1">
        <v>8121790000000</v>
      </c>
      <c r="AG406" s="1">
        <v>7260620000000</v>
      </c>
      <c r="AH406" s="1">
        <v>6407540000000</v>
      </c>
      <c r="AI406" s="1">
        <v>5538860000000</v>
      </c>
      <c r="AJ406" s="1">
        <v>4667720000000</v>
      </c>
      <c r="AK406" s="1">
        <v>3775780000000</v>
      </c>
      <c r="AL406" s="1">
        <v>2878750000000</v>
      </c>
      <c r="AM406" s="1">
        <v>1950480000000</v>
      </c>
      <c r="AN406" s="1">
        <v>993497000000</v>
      </c>
      <c r="AO406" s="1">
        <v>0</v>
      </c>
    </row>
    <row r="407" spans="1:41" x14ac:dyDescent="0.2">
      <c r="A407" s="4" t="str">
        <f t="shared" si="12"/>
        <v>agriculture and forestry 01T03</v>
      </c>
      <c r="B407" s="4" t="str">
        <f t="shared" si="13"/>
        <v>crude oil</v>
      </c>
      <c r="C407" t="s">
        <v>150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</row>
    <row r="408" spans="1:41" x14ac:dyDescent="0.2">
      <c r="A408" s="4" t="str">
        <f t="shared" si="12"/>
        <v>coal mining 05</v>
      </c>
      <c r="B408" s="4" t="str">
        <f t="shared" si="13"/>
        <v>crude oil</v>
      </c>
      <c r="C408" t="s">
        <v>151</v>
      </c>
      <c r="D408" s="1">
        <v>23356700000</v>
      </c>
      <c r="E408" s="1">
        <v>22884500000</v>
      </c>
      <c r="F408" s="1">
        <v>21852800000</v>
      </c>
      <c r="G408" s="1">
        <v>20700500000</v>
      </c>
      <c r="H408" s="1">
        <v>19778300000</v>
      </c>
      <c r="I408" s="1">
        <v>18816600000</v>
      </c>
      <c r="J408" s="1">
        <v>17837100000</v>
      </c>
      <c r="K408" s="1">
        <v>16862400000</v>
      </c>
      <c r="L408" s="1">
        <v>15637800000</v>
      </c>
      <c r="M408" s="1">
        <v>14426300000</v>
      </c>
      <c r="N408" s="1">
        <v>13329400000</v>
      </c>
      <c r="O408" s="1">
        <v>12196500000</v>
      </c>
      <c r="P408" s="1">
        <v>11194200000</v>
      </c>
      <c r="Q408" s="1">
        <v>10201200000</v>
      </c>
      <c r="R408" s="1">
        <v>9271540000</v>
      </c>
      <c r="S408" s="1">
        <v>8456910000</v>
      </c>
      <c r="T408" s="1">
        <v>7626070000</v>
      </c>
      <c r="U408" s="1">
        <v>6894450000</v>
      </c>
      <c r="V408" s="1">
        <v>6169420000</v>
      </c>
      <c r="W408" s="1">
        <v>5467350000</v>
      </c>
      <c r="X408" s="1">
        <v>4841460000</v>
      </c>
      <c r="Y408" s="1">
        <v>4270820000</v>
      </c>
      <c r="Z408" s="1">
        <v>3707420000</v>
      </c>
      <c r="AA408" s="1">
        <v>3155900000</v>
      </c>
      <c r="AB408" s="1">
        <v>2677030000</v>
      </c>
      <c r="AC408" s="1">
        <v>2237950000</v>
      </c>
      <c r="AD408" s="1">
        <v>1835990000</v>
      </c>
      <c r="AE408" s="1">
        <v>1477700000</v>
      </c>
      <c r="AF408" s="1">
        <v>1190140000</v>
      </c>
      <c r="AG408" s="1">
        <v>933918000</v>
      </c>
      <c r="AH408" s="1">
        <v>713433000</v>
      </c>
      <c r="AI408" s="1">
        <v>525636000</v>
      </c>
      <c r="AJ408" s="1">
        <v>371199000</v>
      </c>
      <c r="AK408" s="1">
        <v>252322000</v>
      </c>
      <c r="AL408" s="1">
        <v>157974000</v>
      </c>
      <c r="AM408" s="1">
        <v>86457300</v>
      </c>
      <c r="AN408" s="1">
        <v>35896600</v>
      </c>
      <c r="AO408" s="1">
        <v>3680020</v>
      </c>
    </row>
    <row r="409" spans="1:41" x14ac:dyDescent="0.2">
      <c r="A409" s="4" t="str">
        <f t="shared" si="12"/>
        <v>oil and gas extraction 06</v>
      </c>
      <c r="B409" s="4" t="str">
        <f t="shared" si="13"/>
        <v>crude oil</v>
      </c>
      <c r="C409" t="s">
        <v>152</v>
      </c>
      <c r="D409" s="1">
        <v>97921300000000</v>
      </c>
      <c r="E409" s="1">
        <v>98600100000000</v>
      </c>
      <c r="F409" s="1">
        <v>99034200000000</v>
      </c>
      <c r="G409" s="1">
        <v>98391100000000</v>
      </c>
      <c r="H409" s="1">
        <v>96749400000000</v>
      </c>
      <c r="I409" s="1">
        <v>95835000000000</v>
      </c>
      <c r="J409" s="1">
        <v>93979900000000</v>
      </c>
      <c r="K409" s="1">
        <v>92033300000000</v>
      </c>
      <c r="L409" s="1">
        <v>89994600000000</v>
      </c>
      <c r="M409" s="1">
        <v>87873800000000</v>
      </c>
      <c r="N409" s="1">
        <v>84990300000000</v>
      </c>
      <c r="O409" s="1">
        <v>82717200000000</v>
      </c>
      <c r="P409" s="1">
        <v>80374600000000</v>
      </c>
      <c r="Q409" s="1">
        <v>77365500000000</v>
      </c>
      <c r="R409" s="1">
        <v>74889300000000</v>
      </c>
      <c r="S409" s="1">
        <v>72338300000000</v>
      </c>
      <c r="T409" s="1">
        <v>69201800000000</v>
      </c>
      <c r="U409" s="1">
        <v>66527000000000</v>
      </c>
      <c r="V409" s="1">
        <v>63327000000000</v>
      </c>
      <c r="W409" s="1">
        <v>60112300000000</v>
      </c>
      <c r="X409" s="1">
        <v>56478000000000</v>
      </c>
      <c r="Y409" s="1">
        <v>53257800000000</v>
      </c>
      <c r="Z409" s="1">
        <v>50022900000000</v>
      </c>
      <c r="AA409" s="1">
        <v>46777900000000</v>
      </c>
      <c r="AB409" s="1">
        <v>43215100000000</v>
      </c>
      <c r="AC409" s="1">
        <v>39967500000000</v>
      </c>
      <c r="AD409" s="1">
        <v>36709400000000</v>
      </c>
      <c r="AE409" s="1">
        <v>33441600000000</v>
      </c>
      <c r="AF409" s="1">
        <v>30165500000000</v>
      </c>
      <c r="AG409" s="1">
        <v>26709800000000</v>
      </c>
      <c r="AH409" s="1">
        <v>23455700000000</v>
      </c>
      <c r="AI409" s="1">
        <v>20191900000000</v>
      </c>
      <c r="AJ409" s="1">
        <v>16922700000000</v>
      </c>
      <c r="AK409" s="1">
        <v>13561000000000</v>
      </c>
      <c r="AL409" s="1">
        <v>10239300000000</v>
      </c>
      <c r="AM409" s="1">
        <v>6912750000000</v>
      </c>
      <c r="AN409" s="1">
        <v>3693120000000</v>
      </c>
      <c r="AO409" s="1">
        <v>512252000000</v>
      </c>
    </row>
    <row r="410" spans="1:41" x14ac:dyDescent="0.2">
      <c r="A410" s="4" t="str">
        <f t="shared" si="12"/>
        <v>other mining and quarrying 07T08</v>
      </c>
      <c r="B410" s="4" t="str">
        <f t="shared" si="13"/>
        <v>crude oil</v>
      </c>
      <c r="C410" t="s">
        <v>153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</row>
    <row r="411" spans="1:41" x14ac:dyDescent="0.2">
      <c r="A411" s="4" t="str">
        <f t="shared" si="12"/>
        <v>food beverage and tobacco 10T12</v>
      </c>
      <c r="B411" s="4" t="str">
        <f t="shared" si="13"/>
        <v>crude oil</v>
      </c>
      <c r="C411" t="s">
        <v>154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</row>
    <row r="412" spans="1:41" x14ac:dyDescent="0.2">
      <c r="A412" s="4" t="str">
        <f t="shared" si="12"/>
        <v>textiles apparel and leather 13T15</v>
      </c>
      <c r="B412" s="4" t="str">
        <f t="shared" si="13"/>
        <v>crude oil</v>
      </c>
      <c r="C412" t="s">
        <v>155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</row>
    <row r="413" spans="1:41" x14ac:dyDescent="0.2">
      <c r="A413" s="4" t="str">
        <f t="shared" si="12"/>
        <v>wood products 16</v>
      </c>
      <c r="B413" s="4" t="str">
        <f t="shared" si="13"/>
        <v>crude oil</v>
      </c>
      <c r="C413" t="s">
        <v>156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</row>
    <row r="414" spans="1:41" x14ac:dyDescent="0.2">
      <c r="A414" s="4" t="str">
        <f t="shared" si="12"/>
        <v>pulp paper and printing 17T18</v>
      </c>
      <c r="B414" s="4" t="str">
        <f t="shared" si="13"/>
        <v>crude oil</v>
      </c>
      <c r="C414" t="s">
        <v>157</v>
      </c>
      <c r="D414" s="1">
        <v>11722700000</v>
      </c>
      <c r="E414" s="1">
        <v>11530100000</v>
      </c>
      <c r="F414" s="1">
        <v>11244200000</v>
      </c>
      <c r="G414" s="1">
        <v>11043100000</v>
      </c>
      <c r="H414" s="1">
        <v>10835700000</v>
      </c>
      <c r="I414" s="1">
        <v>10620600000</v>
      </c>
      <c r="J414" s="1">
        <v>10397600000</v>
      </c>
      <c r="K414" s="1">
        <v>10166800000</v>
      </c>
      <c r="L414" s="1">
        <v>9855330000</v>
      </c>
      <c r="M414" s="1">
        <v>9612170000</v>
      </c>
      <c r="N414" s="1">
        <v>9294640000</v>
      </c>
      <c r="O414" s="1">
        <v>9039030000</v>
      </c>
      <c r="P414" s="1">
        <v>8713870000</v>
      </c>
      <c r="Q414" s="1">
        <v>8327810000</v>
      </c>
      <c r="R414" s="1">
        <v>7944900000</v>
      </c>
      <c r="S414" s="1">
        <v>7565210000</v>
      </c>
      <c r="T414" s="1">
        <v>7188710000</v>
      </c>
      <c r="U414" s="1">
        <v>6815330000</v>
      </c>
      <c r="V414" s="1">
        <v>6399520000</v>
      </c>
      <c r="W414" s="1">
        <v>5992260000</v>
      </c>
      <c r="X414" s="1">
        <v>5593590000</v>
      </c>
      <c r="Y414" s="1">
        <v>5203410000</v>
      </c>
      <c r="Z414" s="1">
        <v>4821570000</v>
      </c>
      <c r="AA414" s="1">
        <v>4382190000</v>
      </c>
      <c r="AB414" s="1">
        <v>3961050000</v>
      </c>
      <c r="AC414" s="1">
        <v>3586120000</v>
      </c>
      <c r="AD414" s="1">
        <v>3198400000</v>
      </c>
      <c r="AE414" s="1">
        <v>2851450000</v>
      </c>
      <c r="AF414" s="1">
        <v>2496330000</v>
      </c>
      <c r="AG414" s="1">
        <v>2158380000</v>
      </c>
      <c r="AH414" s="1">
        <v>1853630000</v>
      </c>
      <c r="AI414" s="1">
        <v>1547290000</v>
      </c>
      <c r="AJ414" s="1">
        <v>1269070000</v>
      </c>
      <c r="AK414" s="1">
        <v>993448000</v>
      </c>
      <c r="AL414" s="1">
        <v>741049000</v>
      </c>
      <c r="AM414" s="1">
        <v>495340000</v>
      </c>
      <c r="AN414" s="1">
        <v>266710000</v>
      </c>
      <c r="AO414" s="1">
        <v>51458900</v>
      </c>
    </row>
    <row r="415" spans="1:41" x14ac:dyDescent="0.2">
      <c r="A415" s="4" t="str">
        <f t="shared" si="12"/>
        <v>refined petroleum and coke 19</v>
      </c>
      <c r="B415" s="4" t="str">
        <f t="shared" si="13"/>
        <v>crude oil</v>
      </c>
      <c r="C415" t="s">
        <v>158</v>
      </c>
      <c r="D415" s="1">
        <v>22738700000000</v>
      </c>
      <c r="E415" s="1">
        <v>22173600000000</v>
      </c>
      <c r="F415" s="1">
        <v>21256200000000</v>
      </c>
      <c r="G415" s="1">
        <v>20425900000000</v>
      </c>
      <c r="H415" s="1">
        <v>19763900000000</v>
      </c>
      <c r="I415" s="1">
        <v>19175600000000</v>
      </c>
      <c r="J415" s="1">
        <v>18476000000000</v>
      </c>
      <c r="K415" s="1">
        <v>17846700000000</v>
      </c>
      <c r="L415" s="1">
        <v>17091500000000</v>
      </c>
      <c r="M415" s="1">
        <v>16375100000000</v>
      </c>
      <c r="N415" s="1">
        <v>15672800000000</v>
      </c>
      <c r="O415" s="1">
        <v>14930800000000</v>
      </c>
      <c r="P415" s="1">
        <v>14331600000000</v>
      </c>
      <c r="Q415" s="1">
        <v>13541600000000</v>
      </c>
      <c r="R415" s="1">
        <v>12844200000000</v>
      </c>
      <c r="S415" s="1">
        <v>12121500000000</v>
      </c>
      <c r="T415" s="1">
        <v>11428500000000</v>
      </c>
      <c r="U415" s="1">
        <v>10813100000000</v>
      </c>
      <c r="V415" s="1">
        <v>10266400000000</v>
      </c>
      <c r="W415" s="1">
        <v>9731720000000</v>
      </c>
      <c r="X415" s="1">
        <v>9221640000000</v>
      </c>
      <c r="Y415" s="1">
        <v>8729440000000</v>
      </c>
      <c r="Z415" s="1">
        <v>8300420000000</v>
      </c>
      <c r="AA415" s="1">
        <v>7847880000000</v>
      </c>
      <c r="AB415" s="1">
        <v>7413980000000</v>
      </c>
      <c r="AC415" s="1">
        <v>6998250000000</v>
      </c>
      <c r="AD415" s="1">
        <v>6601770000000</v>
      </c>
      <c r="AE415" s="1">
        <v>6219420000000</v>
      </c>
      <c r="AF415" s="1">
        <v>5923190000000</v>
      </c>
      <c r="AG415" s="1">
        <v>5663000000000</v>
      </c>
      <c r="AH415" s="1">
        <v>5378230000000</v>
      </c>
      <c r="AI415" s="1">
        <v>5105930000000</v>
      </c>
      <c r="AJ415" s="1">
        <v>4873730000000</v>
      </c>
      <c r="AK415" s="1">
        <v>4648380000000</v>
      </c>
      <c r="AL415" s="1">
        <v>4456790000000</v>
      </c>
      <c r="AM415" s="1">
        <v>4268350000000</v>
      </c>
      <c r="AN415" s="1">
        <v>4085000000000</v>
      </c>
      <c r="AO415" s="1">
        <v>3905550000000</v>
      </c>
    </row>
    <row r="416" spans="1:41" x14ac:dyDescent="0.2">
      <c r="A416" s="4" t="str">
        <f t="shared" si="12"/>
        <v>chemicals 20</v>
      </c>
      <c r="B416" s="4" t="str">
        <f t="shared" si="13"/>
        <v>crude oil</v>
      </c>
      <c r="C416" t="s">
        <v>159</v>
      </c>
      <c r="D416" s="1">
        <v>204986000000</v>
      </c>
      <c r="E416" s="1">
        <v>243226000000</v>
      </c>
      <c r="F416" s="1">
        <v>251559000000</v>
      </c>
      <c r="G416" s="1">
        <v>253732000000</v>
      </c>
      <c r="H416" s="1">
        <v>254634000000</v>
      </c>
      <c r="I416" s="1">
        <v>292883000000</v>
      </c>
      <c r="J416" s="1">
        <v>293586000000</v>
      </c>
      <c r="K416" s="1">
        <v>294516000000</v>
      </c>
      <c r="L416" s="1">
        <v>293174000000</v>
      </c>
      <c r="M416" s="1">
        <v>290621000000</v>
      </c>
      <c r="N416" s="1">
        <v>286928000000</v>
      </c>
      <c r="O416" s="1">
        <v>283512000000</v>
      </c>
      <c r="P416" s="1">
        <v>278544000000</v>
      </c>
      <c r="Q416" s="1">
        <v>272619000000</v>
      </c>
      <c r="R416" s="1">
        <v>260373000000</v>
      </c>
      <c r="S416" s="1">
        <v>249072000000</v>
      </c>
      <c r="T416" s="1">
        <v>238000000000</v>
      </c>
      <c r="U416" s="1">
        <v>227931000000</v>
      </c>
      <c r="V416" s="1">
        <v>216644000000</v>
      </c>
      <c r="W416" s="1">
        <v>205895000000</v>
      </c>
      <c r="X416" s="1">
        <v>194570000000</v>
      </c>
      <c r="Y416" s="1">
        <v>182961000000</v>
      </c>
      <c r="Z416" s="1">
        <v>171981000000</v>
      </c>
      <c r="AA416" s="1">
        <v>160420000000</v>
      </c>
      <c r="AB416" s="1">
        <v>149251000000</v>
      </c>
      <c r="AC416" s="1">
        <v>138380000000</v>
      </c>
      <c r="AD416" s="1">
        <v>127764000000</v>
      </c>
      <c r="AE416" s="1">
        <v>116700000000</v>
      </c>
      <c r="AF416" s="1">
        <v>105990000000</v>
      </c>
      <c r="AG416" s="1">
        <v>95143000000</v>
      </c>
      <c r="AH416" s="1">
        <v>84519500000</v>
      </c>
      <c r="AI416" s="1">
        <v>74004800000</v>
      </c>
      <c r="AJ416" s="1">
        <v>63652500000</v>
      </c>
      <c r="AK416" s="1">
        <v>53216000000</v>
      </c>
      <c r="AL416" s="1">
        <v>43106000000</v>
      </c>
      <c r="AM416" s="1">
        <v>32977600000</v>
      </c>
      <c r="AN416" s="1">
        <v>23115200000</v>
      </c>
      <c r="AO416" s="1">
        <v>13456600000</v>
      </c>
    </row>
    <row r="417" spans="1:41" x14ac:dyDescent="0.2">
      <c r="A417" s="4" t="str">
        <f t="shared" si="12"/>
        <v>rubber and plastic products 22</v>
      </c>
      <c r="B417" s="4" t="str">
        <f t="shared" si="13"/>
        <v>crude oil</v>
      </c>
      <c r="C417" t="s">
        <v>160</v>
      </c>
      <c r="D417" s="1">
        <v>3945940000</v>
      </c>
      <c r="E417" s="1">
        <v>3906950000</v>
      </c>
      <c r="F417" s="1">
        <v>3828960000</v>
      </c>
      <c r="G417" s="1">
        <v>3756590000</v>
      </c>
      <c r="H417" s="1">
        <v>3657340000</v>
      </c>
      <c r="I417" s="1">
        <v>3540760000</v>
      </c>
      <c r="J417" s="1">
        <v>3424950000</v>
      </c>
      <c r="K417" s="1">
        <v>3317870000</v>
      </c>
      <c r="L417" s="1">
        <v>3203380000</v>
      </c>
      <c r="M417" s="1">
        <v>3104440000</v>
      </c>
      <c r="N417" s="1">
        <v>2998130000</v>
      </c>
      <c r="O417" s="1">
        <v>2891800000</v>
      </c>
      <c r="P417" s="1">
        <v>2772190000</v>
      </c>
      <c r="Q417" s="1">
        <v>2660170000</v>
      </c>
      <c r="R417" s="1">
        <v>2548620000</v>
      </c>
      <c r="S417" s="1">
        <v>2425830000</v>
      </c>
      <c r="T417" s="1">
        <v>2310280000</v>
      </c>
      <c r="U417" s="1">
        <v>2184980000</v>
      </c>
      <c r="V417" s="1">
        <v>2061780000</v>
      </c>
      <c r="W417" s="1">
        <v>1940670000</v>
      </c>
      <c r="X417" s="1">
        <v>1817000000</v>
      </c>
      <c r="Y417" s="1">
        <v>1695990000</v>
      </c>
      <c r="Z417" s="1">
        <v>1573400000</v>
      </c>
      <c r="AA417" s="1">
        <v>1453920000</v>
      </c>
      <c r="AB417" s="1">
        <v>1333950000</v>
      </c>
      <c r="AC417" s="1">
        <v>1217610000</v>
      </c>
      <c r="AD417" s="1">
        <v>1104860000</v>
      </c>
      <c r="AE417" s="1">
        <v>995728000</v>
      </c>
      <c r="AF417" s="1">
        <v>887554000</v>
      </c>
      <c r="AG417" s="1">
        <v>783461000</v>
      </c>
      <c r="AH417" s="1">
        <v>683458000</v>
      </c>
      <c r="AI417" s="1">
        <v>587537000</v>
      </c>
      <c r="AJ417" s="1">
        <v>495674000</v>
      </c>
      <c r="AK417" s="1">
        <v>406494000</v>
      </c>
      <c r="AL417" s="1">
        <v>322959000</v>
      </c>
      <c r="AM417" s="1">
        <v>242589000</v>
      </c>
      <c r="AN417" s="1">
        <v>167350000</v>
      </c>
      <c r="AO417" s="1">
        <v>95765100</v>
      </c>
    </row>
    <row r="418" spans="1:41" x14ac:dyDescent="0.2">
      <c r="A418" s="4" t="str">
        <f t="shared" si="12"/>
        <v>glass and glass products 231</v>
      </c>
      <c r="B418" s="4" t="str">
        <f t="shared" si="13"/>
        <v>crude oil</v>
      </c>
      <c r="C418" t="s">
        <v>161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</row>
    <row r="419" spans="1:41" x14ac:dyDescent="0.2">
      <c r="A419" s="4" t="str">
        <f t="shared" si="12"/>
        <v>cement and other nonmetallic minerals 239</v>
      </c>
      <c r="B419" s="4" t="str">
        <f t="shared" si="13"/>
        <v>crude oil</v>
      </c>
      <c r="C419" t="s">
        <v>162</v>
      </c>
      <c r="D419" s="1">
        <v>1139870000000</v>
      </c>
      <c r="E419" s="1">
        <v>1093270000000</v>
      </c>
      <c r="F419" s="1">
        <v>1047490000000</v>
      </c>
      <c r="G419" s="1">
        <v>1025460000000</v>
      </c>
      <c r="H419" s="1">
        <v>1012850000000</v>
      </c>
      <c r="I419" s="1">
        <v>1008720000000</v>
      </c>
      <c r="J419" s="1">
        <v>1073900000000</v>
      </c>
      <c r="K419" s="1">
        <v>1133760000000</v>
      </c>
      <c r="L419" s="1">
        <v>1190990000000</v>
      </c>
      <c r="M419" s="1">
        <v>1231380000000</v>
      </c>
      <c r="N419" s="1">
        <v>1262710000000</v>
      </c>
      <c r="O419" s="1">
        <v>1298210000000</v>
      </c>
      <c r="P419" s="1">
        <v>1322640000000</v>
      </c>
      <c r="Q419" s="1">
        <v>1334400000000</v>
      </c>
      <c r="R419" s="1">
        <v>1268510000000</v>
      </c>
      <c r="S419" s="1">
        <v>1205050000000</v>
      </c>
      <c r="T419" s="1">
        <v>1139550000000</v>
      </c>
      <c r="U419" s="1">
        <v>1080100000000</v>
      </c>
      <c r="V419" s="1">
        <v>1017490000000</v>
      </c>
      <c r="W419" s="1">
        <v>956454000000</v>
      </c>
      <c r="X419" s="1">
        <v>894564000000</v>
      </c>
      <c r="Y419" s="1">
        <v>836854000000</v>
      </c>
      <c r="Z419" s="1">
        <v>781038000000</v>
      </c>
      <c r="AA419" s="1">
        <v>729210000000</v>
      </c>
      <c r="AB419" s="1">
        <v>678872000000</v>
      </c>
      <c r="AC419" s="1">
        <v>631746000000</v>
      </c>
      <c r="AD419" s="1">
        <v>586028000000</v>
      </c>
      <c r="AE419" s="1">
        <v>541252000000</v>
      </c>
      <c r="AF419" s="1">
        <v>497818000000</v>
      </c>
      <c r="AG419" s="1">
        <v>454216000000</v>
      </c>
      <c r="AH419" s="1">
        <v>412991000000</v>
      </c>
      <c r="AI419" s="1">
        <v>373268000000</v>
      </c>
      <c r="AJ419" s="1">
        <v>334690000000</v>
      </c>
      <c r="AK419" s="1">
        <v>298440000000</v>
      </c>
      <c r="AL419" s="1">
        <v>264963000000</v>
      </c>
      <c r="AM419" s="1">
        <v>232006000000</v>
      </c>
      <c r="AN419" s="1">
        <v>200641000000</v>
      </c>
      <c r="AO419" s="1">
        <v>170434000000</v>
      </c>
    </row>
    <row r="420" spans="1:41" x14ac:dyDescent="0.2">
      <c r="A420" s="4" t="str">
        <f t="shared" si="12"/>
        <v>iron and steel 241</v>
      </c>
      <c r="B420" s="4" t="str">
        <f t="shared" si="13"/>
        <v>crude oil</v>
      </c>
      <c r="C420" t="s">
        <v>163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</row>
    <row r="421" spans="1:41" x14ac:dyDescent="0.2">
      <c r="A421" s="4" t="str">
        <f t="shared" si="12"/>
        <v>other metals 242</v>
      </c>
      <c r="B421" s="4" t="str">
        <f t="shared" si="13"/>
        <v>crude oil</v>
      </c>
      <c r="C421" t="s">
        <v>164</v>
      </c>
      <c r="D421" s="1">
        <v>122433000000</v>
      </c>
      <c r="E421" s="1">
        <v>119679000000</v>
      </c>
      <c r="F421" s="1">
        <v>118851000000</v>
      </c>
      <c r="G421" s="1">
        <v>115902000000</v>
      </c>
      <c r="H421" s="1">
        <v>112234000000</v>
      </c>
      <c r="I421" s="1">
        <v>109440000000</v>
      </c>
      <c r="J421" s="1">
        <v>105819000000</v>
      </c>
      <c r="K421" s="1">
        <v>103009000000</v>
      </c>
      <c r="L421" s="1">
        <v>98704900000</v>
      </c>
      <c r="M421" s="1">
        <v>94492400000</v>
      </c>
      <c r="N421" s="1">
        <v>90410400000</v>
      </c>
      <c r="O421" s="1">
        <v>86383200000</v>
      </c>
      <c r="P421" s="1">
        <v>82399200000</v>
      </c>
      <c r="Q421" s="1">
        <v>77265700000</v>
      </c>
      <c r="R421" s="1">
        <v>72872100000</v>
      </c>
      <c r="S421" s="1">
        <v>68066100000</v>
      </c>
      <c r="T421" s="1">
        <v>63414800000</v>
      </c>
      <c r="U421" s="1">
        <v>59433800000</v>
      </c>
      <c r="V421" s="1">
        <v>55562200000</v>
      </c>
      <c r="W421" s="1">
        <v>51802700000</v>
      </c>
      <c r="X421" s="1">
        <v>48133300000</v>
      </c>
      <c r="Y421" s="1">
        <v>44593200000</v>
      </c>
      <c r="Z421" s="1">
        <v>41552300000</v>
      </c>
      <c r="AA421" s="1">
        <v>38208800000</v>
      </c>
      <c r="AB421" s="1">
        <v>35326000000</v>
      </c>
      <c r="AC421" s="1">
        <v>32498300000</v>
      </c>
      <c r="AD421" s="1">
        <v>29740500000</v>
      </c>
      <c r="AE421" s="1">
        <v>26779600000</v>
      </c>
      <c r="AF421" s="1">
        <v>24221200000</v>
      </c>
      <c r="AG421" s="1">
        <v>21607700000</v>
      </c>
      <c r="AH421" s="1">
        <v>19085500000</v>
      </c>
      <c r="AI421" s="1">
        <v>16638100000</v>
      </c>
      <c r="AJ421" s="1">
        <v>14241100000</v>
      </c>
      <c r="AK421" s="1">
        <v>11992700000</v>
      </c>
      <c r="AL421" s="1">
        <v>9787180000</v>
      </c>
      <c r="AM421" s="1">
        <v>7617180000</v>
      </c>
      <c r="AN421" s="1">
        <v>5487740000</v>
      </c>
      <c r="AO421" s="1">
        <v>3402220000</v>
      </c>
    </row>
    <row r="422" spans="1:41" x14ac:dyDescent="0.2">
      <c r="A422" s="4" t="str">
        <f t="shared" si="12"/>
        <v>metal products except machinery and vehicles 25</v>
      </c>
      <c r="B422" s="4" t="str">
        <f t="shared" si="13"/>
        <v>crude oil</v>
      </c>
      <c r="C422" t="s">
        <v>165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</row>
    <row r="423" spans="1:41" x14ac:dyDescent="0.2">
      <c r="A423" s="4" t="str">
        <f t="shared" si="12"/>
        <v>computers and electronics 26</v>
      </c>
      <c r="B423" s="4" t="str">
        <f t="shared" si="13"/>
        <v>crude oil</v>
      </c>
      <c r="C423" t="s">
        <v>166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</row>
    <row r="424" spans="1:41" x14ac:dyDescent="0.2">
      <c r="A424" s="4" t="str">
        <f t="shared" si="12"/>
        <v>appliances and electrical equipment 27</v>
      </c>
      <c r="B424" s="4" t="str">
        <f t="shared" si="13"/>
        <v>crude oil</v>
      </c>
      <c r="C424" t="s">
        <v>167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</row>
    <row r="425" spans="1:41" x14ac:dyDescent="0.2">
      <c r="A425" s="4" t="str">
        <f t="shared" si="12"/>
        <v>other machinery 28</v>
      </c>
      <c r="B425" s="4" t="str">
        <f t="shared" si="13"/>
        <v>crude oil</v>
      </c>
      <c r="C425" t="s">
        <v>168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</row>
    <row r="426" spans="1:41" x14ac:dyDescent="0.2">
      <c r="A426" s="4" t="str">
        <f t="shared" si="12"/>
        <v>road vehicles 29</v>
      </c>
      <c r="B426" s="4" t="str">
        <f t="shared" si="13"/>
        <v>crude oil</v>
      </c>
      <c r="C426" t="s">
        <v>169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</row>
    <row r="427" spans="1:41" x14ac:dyDescent="0.2">
      <c r="A427" s="4" t="str">
        <f t="shared" si="12"/>
        <v>nonroad vehicles 30</v>
      </c>
      <c r="B427" s="4" t="str">
        <f t="shared" si="13"/>
        <v>crude oil</v>
      </c>
      <c r="C427" t="s">
        <v>170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</row>
    <row r="428" spans="1:41" x14ac:dyDescent="0.2">
      <c r="A428" s="4" t="str">
        <f t="shared" si="12"/>
        <v>other manufacturing 31T33</v>
      </c>
      <c r="B428" s="4" t="str">
        <f t="shared" si="13"/>
        <v>crude oil</v>
      </c>
      <c r="C428" t="s">
        <v>171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</row>
    <row r="429" spans="1:41" x14ac:dyDescent="0.2">
      <c r="A429" s="4" t="str">
        <f t="shared" si="12"/>
        <v>energy pipelines and gas processing 352T353</v>
      </c>
      <c r="B429" s="4" t="str">
        <f t="shared" si="13"/>
        <v>crude oil</v>
      </c>
      <c r="C429" t="s">
        <v>172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</row>
    <row r="430" spans="1:41" x14ac:dyDescent="0.2">
      <c r="A430" s="4" t="str">
        <f t="shared" si="12"/>
        <v>water and waste 36T39</v>
      </c>
      <c r="B430" s="4" t="str">
        <f t="shared" si="13"/>
        <v>crude oil</v>
      </c>
      <c r="C430" t="s">
        <v>173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</row>
    <row r="431" spans="1:41" x14ac:dyDescent="0.2">
      <c r="A431" s="4" t="str">
        <f t="shared" si="12"/>
        <v>construction 41T43</v>
      </c>
      <c r="B431" s="4" t="str">
        <f t="shared" si="13"/>
        <v>crude oil</v>
      </c>
      <c r="C431" t="s">
        <v>174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</row>
    <row r="432" spans="1:41" x14ac:dyDescent="0.2">
      <c r="A432" s="4" t="str">
        <f t="shared" si="12"/>
        <v>agriculture and forestry 01T03</v>
      </c>
      <c r="B432" s="4" t="str">
        <f t="shared" si="13"/>
        <v>heavy or residual fuel oil</v>
      </c>
      <c r="C432" t="s">
        <v>175</v>
      </c>
      <c r="D432" s="1">
        <v>373832000000</v>
      </c>
      <c r="E432" s="1">
        <v>381709000000</v>
      </c>
      <c r="F432" s="1">
        <v>377489000000</v>
      </c>
      <c r="G432" s="1">
        <v>390809000000</v>
      </c>
      <c r="H432" s="1">
        <v>392317000000</v>
      </c>
      <c r="I432" s="1">
        <v>393051000000</v>
      </c>
      <c r="J432" s="1">
        <v>391374000000</v>
      </c>
      <c r="K432" s="1">
        <v>396126000000</v>
      </c>
      <c r="L432" s="1">
        <v>384469000000</v>
      </c>
      <c r="M432" s="1">
        <v>379335000000</v>
      </c>
      <c r="N432" s="1">
        <v>372939000000</v>
      </c>
      <c r="O432" s="1">
        <v>365320000000</v>
      </c>
      <c r="P432" s="1">
        <v>353941000000</v>
      </c>
      <c r="Q432" s="1">
        <v>346775000000</v>
      </c>
      <c r="R432" s="1">
        <v>335400000000</v>
      </c>
      <c r="S432" s="1">
        <v>323740000000</v>
      </c>
      <c r="T432" s="1">
        <v>311264000000</v>
      </c>
      <c r="U432" s="1">
        <v>298578000000</v>
      </c>
      <c r="V432" s="1">
        <v>284679000000</v>
      </c>
      <c r="W432" s="1">
        <v>270668000000</v>
      </c>
      <c r="X432" s="1">
        <v>256557000000</v>
      </c>
      <c r="Y432" s="1">
        <v>241918000000</v>
      </c>
      <c r="Z432" s="1">
        <v>227618000000</v>
      </c>
      <c r="AA432" s="1">
        <v>212840000000</v>
      </c>
      <c r="AB432" s="1">
        <v>198006000000</v>
      </c>
      <c r="AC432" s="1">
        <v>183120000000</v>
      </c>
      <c r="AD432" s="1">
        <v>168470000000</v>
      </c>
      <c r="AE432" s="1">
        <v>153709000000</v>
      </c>
      <c r="AF432" s="1">
        <v>138834000000</v>
      </c>
      <c r="AG432" s="1">
        <v>124060000000</v>
      </c>
      <c r="AH432" s="1">
        <v>109314000000</v>
      </c>
      <c r="AI432" s="1">
        <v>94509700000</v>
      </c>
      <c r="AJ432" s="1">
        <v>79565800000</v>
      </c>
      <c r="AK432" s="1">
        <v>64511100000</v>
      </c>
      <c r="AL432" s="1">
        <v>49027300000</v>
      </c>
      <c r="AM432" s="1">
        <v>33220600000</v>
      </c>
      <c r="AN432" s="1">
        <v>16931100000</v>
      </c>
      <c r="AO432">
        <v>0</v>
      </c>
    </row>
    <row r="433" spans="1:41" x14ac:dyDescent="0.2">
      <c r="A433" s="4" t="str">
        <f t="shared" si="12"/>
        <v>coal mining 05</v>
      </c>
      <c r="B433" s="4" t="str">
        <f t="shared" si="13"/>
        <v>heavy or residual fuel oil</v>
      </c>
      <c r="C433" t="s">
        <v>176</v>
      </c>
      <c r="D433" s="1">
        <v>413830000000</v>
      </c>
      <c r="E433" s="1">
        <v>404448000000</v>
      </c>
      <c r="F433" s="1">
        <v>386830000000</v>
      </c>
      <c r="G433" s="1">
        <v>366695000000</v>
      </c>
      <c r="H433" s="1">
        <v>349173000000</v>
      </c>
      <c r="I433" s="1">
        <v>332426000000</v>
      </c>
      <c r="J433" s="1">
        <v>315349000000</v>
      </c>
      <c r="K433" s="1">
        <v>298335000000</v>
      </c>
      <c r="L433" s="1">
        <v>276245000000</v>
      </c>
      <c r="M433" s="1">
        <v>255590000000</v>
      </c>
      <c r="N433" s="1">
        <v>235779000000</v>
      </c>
      <c r="O433" s="1">
        <v>215372000000</v>
      </c>
      <c r="P433" s="1">
        <v>197878000000</v>
      </c>
      <c r="Q433" s="1">
        <v>180400000000</v>
      </c>
      <c r="R433" s="1">
        <v>164544000000</v>
      </c>
      <c r="S433" s="1">
        <v>149325000000</v>
      </c>
      <c r="T433" s="1">
        <v>135169000000</v>
      </c>
      <c r="U433" s="1">
        <v>121946000000</v>
      </c>
      <c r="V433" s="1">
        <v>109182000000</v>
      </c>
      <c r="W433" s="1">
        <v>96817700000</v>
      </c>
      <c r="X433" s="1">
        <v>85793500000</v>
      </c>
      <c r="Y433" s="1">
        <v>75153100000</v>
      </c>
      <c r="Z433" s="1">
        <v>65569200000</v>
      </c>
      <c r="AA433" s="1">
        <v>56073500000</v>
      </c>
      <c r="AB433" s="1">
        <v>47362800000</v>
      </c>
      <c r="AC433" s="1">
        <v>39630400000</v>
      </c>
      <c r="AD433" s="1">
        <v>32412200000</v>
      </c>
      <c r="AE433" s="1">
        <v>26175400000</v>
      </c>
      <c r="AF433" s="1">
        <v>20973800000</v>
      </c>
      <c r="AG433" s="1">
        <v>16497400000</v>
      </c>
      <c r="AH433" s="1">
        <v>12617700000</v>
      </c>
      <c r="AI433" s="1">
        <v>9298210000</v>
      </c>
      <c r="AJ433" s="1">
        <v>6562000000</v>
      </c>
      <c r="AK433" s="1">
        <v>4458680000</v>
      </c>
      <c r="AL433" s="1">
        <v>2790020000</v>
      </c>
      <c r="AM433" s="1">
        <v>1525880000</v>
      </c>
      <c r="AN433" s="1">
        <v>634264000</v>
      </c>
      <c r="AO433" s="1">
        <v>64961900</v>
      </c>
    </row>
    <row r="434" spans="1:41" x14ac:dyDescent="0.2">
      <c r="A434" s="4" t="str">
        <f t="shared" si="12"/>
        <v>oil and gas extraction 06</v>
      </c>
      <c r="B434" s="4" t="str">
        <f t="shared" si="13"/>
        <v>heavy or residual fuel oil</v>
      </c>
      <c r="C434" t="s">
        <v>177</v>
      </c>
      <c r="D434" s="1">
        <v>6456990000000</v>
      </c>
      <c r="E434" s="1">
        <v>6498220000000</v>
      </c>
      <c r="F434" s="1">
        <v>6532620000000</v>
      </c>
      <c r="G434" s="1">
        <v>6456910000000</v>
      </c>
      <c r="H434" s="1">
        <v>6373580000000</v>
      </c>
      <c r="I434" s="1">
        <v>6274320000000</v>
      </c>
      <c r="J434" s="1">
        <v>6175820000000</v>
      </c>
      <c r="K434" s="1">
        <v>6062030000000</v>
      </c>
      <c r="L434" s="1">
        <v>5911840000000</v>
      </c>
      <c r="M434" s="1">
        <v>5757490000000</v>
      </c>
      <c r="N434" s="1">
        <v>5598570000000</v>
      </c>
      <c r="O434" s="1">
        <v>5434780000000</v>
      </c>
      <c r="P434" s="1">
        <v>5267630000000</v>
      </c>
      <c r="Q434" s="1">
        <v>5096670000000</v>
      </c>
      <c r="R434" s="1">
        <v>4921300000000</v>
      </c>
      <c r="S434" s="1">
        <v>4742180000000</v>
      </c>
      <c r="T434" s="1">
        <v>4559180000000</v>
      </c>
      <c r="U434" s="1">
        <v>4367640000000</v>
      </c>
      <c r="V434" s="1">
        <v>4154980000000</v>
      </c>
      <c r="W434" s="1">
        <v>3937360000000</v>
      </c>
      <c r="X434" s="1">
        <v>3719480000000</v>
      </c>
      <c r="Y434" s="1">
        <v>3501410000000</v>
      </c>
      <c r="Z434" s="1">
        <v>3283190000000</v>
      </c>
      <c r="AA434" s="1">
        <v>3065100000000</v>
      </c>
      <c r="AB434" s="1">
        <v>2849780000000</v>
      </c>
      <c r="AC434" s="1">
        <v>2631190000000</v>
      </c>
      <c r="AD434" s="1">
        <v>2412690000000</v>
      </c>
      <c r="AE434" s="1">
        <v>2194320000000</v>
      </c>
      <c r="AF434" s="1">
        <v>1976150000000</v>
      </c>
      <c r="AG434" s="1">
        <v>1758850000000</v>
      </c>
      <c r="AH434" s="1">
        <v>1542060000000</v>
      </c>
      <c r="AI434" s="1">
        <v>1325350000000</v>
      </c>
      <c r="AJ434" s="1">
        <v>1110130000000</v>
      </c>
      <c r="AK434" s="1">
        <v>888695000000</v>
      </c>
      <c r="AL434" s="1">
        <v>671017000000</v>
      </c>
      <c r="AM434" s="1">
        <v>455592000000</v>
      </c>
      <c r="AN434" s="1">
        <v>243399000000</v>
      </c>
      <c r="AO434" s="1">
        <v>33726200000</v>
      </c>
    </row>
    <row r="435" spans="1:41" x14ac:dyDescent="0.2">
      <c r="A435" s="4" t="str">
        <f t="shared" si="12"/>
        <v>other mining and quarrying 07T08</v>
      </c>
      <c r="B435" s="4" t="str">
        <f t="shared" si="13"/>
        <v>heavy or residual fuel oil</v>
      </c>
      <c r="C435" t="s">
        <v>178</v>
      </c>
      <c r="D435" s="1">
        <v>947963000000</v>
      </c>
      <c r="E435" s="1">
        <v>910574000000</v>
      </c>
      <c r="F435" s="1">
        <v>873875000000</v>
      </c>
      <c r="G435" s="1">
        <v>844061000000</v>
      </c>
      <c r="H435" s="1">
        <v>815550000000</v>
      </c>
      <c r="I435" s="1">
        <v>787288000000</v>
      </c>
      <c r="J435" s="1">
        <v>758457000000</v>
      </c>
      <c r="K435" s="1">
        <v>730725000000</v>
      </c>
      <c r="L435" s="1">
        <v>696392000000</v>
      </c>
      <c r="M435" s="1">
        <v>663505000000</v>
      </c>
      <c r="N435" s="1">
        <v>631310000000</v>
      </c>
      <c r="O435" s="1">
        <v>599734000000</v>
      </c>
      <c r="P435" s="1">
        <v>568801000000</v>
      </c>
      <c r="Q435" s="1">
        <v>534118000000</v>
      </c>
      <c r="R435" s="1">
        <v>499825000000</v>
      </c>
      <c r="S435" s="1">
        <v>466573000000</v>
      </c>
      <c r="T435" s="1">
        <v>434926000000</v>
      </c>
      <c r="U435" s="1">
        <v>403755000000</v>
      </c>
      <c r="V435" s="1">
        <v>375138000000</v>
      </c>
      <c r="W435" s="1">
        <v>347416000000</v>
      </c>
      <c r="X435" s="1">
        <v>320601000000</v>
      </c>
      <c r="Y435" s="1">
        <v>295116000000</v>
      </c>
      <c r="Z435" s="1">
        <v>270075000000</v>
      </c>
      <c r="AA435" s="1">
        <v>247405000000</v>
      </c>
      <c r="AB435" s="1">
        <v>225769000000</v>
      </c>
      <c r="AC435" s="1">
        <v>204457000000</v>
      </c>
      <c r="AD435" s="1">
        <v>184126000000</v>
      </c>
      <c r="AE435" s="1">
        <v>164165000000</v>
      </c>
      <c r="AF435" s="1">
        <v>145124000000</v>
      </c>
      <c r="AG435" s="1">
        <v>126715000000</v>
      </c>
      <c r="AH435" s="1">
        <v>108751000000</v>
      </c>
      <c r="AI435" s="1">
        <v>91632900000</v>
      </c>
      <c r="AJ435" s="1">
        <v>75142500000</v>
      </c>
      <c r="AK435" s="1">
        <v>59712000000</v>
      </c>
      <c r="AL435" s="1">
        <v>44700300000</v>
      </c>
      <c r="AM435" s="1">
        <v>30109500000</v>
      </c>
      <c r="AN435" s="1">
        <v>15969200000</v>
      </c>
      <c r="AO435" s="1">
        <v>2194300000</v>
      </c>
    </row>
    <row r="436" spans="1:41" x14ac:dyDescent="0.2">
      <c r="A436" s="4" t="str">
        <f t="shared" si="12"/>
        <v>food beverage and tobacco 10T12</v>
      </c>
      <c r="B436" s="4" t="str">
        <f t="shared" si="13"/>
        <v>heavy or residual fuel oil</v>
      </c>
      <c r="C436" t="s">
        <v>179</v>
      </c>
      <c r="D436" s="1">
        <v>2929660000000</v>
      </c>
      <c r="E436" s="1">
        <v>2849350000000</v>
      </c>
      <c r="F436" s="1">
        <v>2769180000000</v>
      </c>
      <c r="G436" s="1">
        <v>2733670000000</v>
      </c>
      <c r="H436" s="1">
        <v>2678570000000</v>
      </c>
      <c r="I436" s="1">
        <v>2630450000000</v>
      </c>
      <c r="J436" s="1">
        <v>2580350000000</v>
      </c>
      <c r="K436" s="1">
        <v>2528260000000</v>
      </c>
      <c r="L436" s="1">
        <v>2459000000000</v>
      </c>
      <c r="M436" s="1">
        <v>2381490000000</v>
      </c>
      <c r="N436" s="1">
        <v>2303630000000</v>
      </c>
      <c r="O436" s="1">
        <v>2211560000000</v>
      </c>
      <c r="P436" s="1">
        <v>2113500000000</v>
      </c>
      <c r="Q436" s="1">
        <v>2022860000000</v>
      </c>
      <c r="R436" s="1">
        <v>1914590000000</v>
      </c>
      <c r="S436" s="1">
        <v>1808390000000</v>
      </c>
      <c r="T436" s="1">
        <v>1704290000000</v>
      </c>
      <c r="U436" s="1">
        <v>1597000000000</v>
      </c>
      <c r="V436" s="1">
        <v>1492330000000</v>
      </c>
      <c r="W436" s="1">
        <v>1390310000000</v>
      </c>
      <c r="X436" s="1">
        <v>1290920000000</v>
      </c>
      <c r="Y436" s="1">
        <v>1194210000000</v>
      </c>
      <c r="Z436" s="1">
        <v>1100160000000</v>
      </c>
      <c r="AA436" s="1">
        <v>1008770000000</v>
      </c>
      <c r="AB436" s="1">
        <v>923468000000</v>
      </c>
      <c r="AC436" s="1">
        <v>840318000000</v>
      </c>
      <c r="AD436" s="1">
        <v>762211000000</v>
      </c>
      <c r="AE436" s="1">
        <v>688369000000</v>
      </c>
      <c r="AF436" s="1">
        <v>615621000000</v>
      </c>
      <c r="AG436" s="1">
        <v>546084000000</v>
      </c>
      <c r="AH436" s="1">
        <v>478994000000</v>
      </c>
      <c r="AI436" s="1">
        <v>413565000000</v>
      </c>
      <c r="AJ436" s="1">
        <v>349006000000</v>
      </c>
      <c r="AK436" s="1">
        <v>284544000000</v>
      </c>
      <c r="AL436" s="1">
        <v>219391000000</v>
      </c>
      <c r="AM436" s="1">
        <v>153331000000</v>
      </c>
      <c r="AN436" s="1">
        <v>84502100000</v>
      </c>
      <c r="AO436" s="1">
        <v>12209800000</v>
      </c>
    </row>
    <row r="437" spans="1:41" x14ac:dyDescent="0.2">
      <c r="A437" s="4" t="str">
        <f t="shared" si="12"/>
        <v>textiles apparel and leather 13T15</v>
      </c>
      <c r="B437" s="4" t="str">
        <f t="shared" si="13"/>
        <v>heavy or residual fuel oil</v>
      </c>
      <c r="C437" t="s">
        <v>180</v>
      </c>
      <c r="D437" s="1">
        <v>3000240000000</v>
      </c>
      <c r="E437" s="1">
        <v>2886680000000</v>
      </c>
      <c r="F437" s="1">
        <v>2762440000000</v>
      </c>
      <c r="G437" s="1">
        <v>2659670000000</v>
      </c>
      <c r="H437" s="1">
        <v>2542500000000</v>
      </c>
      <c r="I437" s="1">
        <v>2419990000000</v>
      </c>
      <c r="J437" s="1">
        <v>2300900000000</v>
      </c>
      <c r="K437" s="1">
        <v>2200140000000</v>
      </c>
      <c r="L437" s="1">
        <v>2094190000000</v>
      </c>
      <c r="M437" s="1">
        <v>1990840000000</v>
      </c>
      <c r="N437" s="1">
        <v>1896910000000</v>
      </c>
      <c r="O437" s="1">
        <v>1804640000000</v>
      </c>
      <c r="P437" s="1">
        <v>1708020000000</v>
      </c>
      <c r="Q437" s="1">
        <v>1613860000000</v>
      </c>
      <c r="R437" s="1">
        <v>1521970000000</v>
      </c>
      <c r="S437" s="1">
        <v>1432230000000</v>
      </c>
      <c r="T437" s="1">
        <v>1344790000000</v>
      </c>
      <c r="U437" s="1">
        <v>1259600000000</v>
      </c>
      <c r="V437" s="1">
        <v>1172160000000</v>
      </c>
      <c r="W437" s="1">
        <v>1091690000000</v>
      </c>
      <c r="X437" s="1">
        <v>1009450000000</v>
      </c>
      <c r="Y437" s="1">
        <v>929964000000</v>
      </c>
      <c r="Z437" s="1">
        <v>849628000000</v>
      </c>
      <c r="AA437" s="1">
        <v>775679000000</v>
      </c>
      <c r="AB437" s="1">
        <v>701364000000</v>
      </c>
      <c r="AC437" s="1">
        <v>632893000000</v>
      </c>
      <c r="AD437" s="1">
        <v>564433000000</v>
      </c>
      <c r="AE437" s="1">
        <v>498989000000</v>
      </c>
      <c r="AF437" s="1">
        <v>436484000000</v>
      </c>
      <c r="AG437" s="1">
        <v>375089000000</v>
      </c>
      <c r="AH437" s="1">
        <v>318606000000</v>
      </c>
      <c r="AI437" s="1">
        <v>264943000000</v>
      </c>
      <c r="AJ437" s="1">
        <v>212972000000</v>
      </c>
      <c r="AK437" s="1">
        <v>164187000000</v>
      </c>
      <c r="AL437" s="1">
        <v>119197000000</v>
      </c>
      <c r="AM437" s="1">
        <v>76428700000</v>
      </c>
      <c r="AN437" s="1">
        <v>36711100000</v>
      </c>
      <c r="AO437">
        <v>0</v>
      </c>
    </row>
    <row r="438" spans="1:41" x14ac:dyDescent="0.2">
      <c r="A438" s="4" t="str">
        <f t="shared" si="12"/>
        <v>wood products 16</v>
      </c>
      <c r="B438" s="4" t="str">
        <f t="shared" si="13"/>
        <v>heavy or residual fuel oil</v>
      </c>
      <c r="C438" t="s">
        <v>181</v>
      </c>
      <c r="D438" s="1">
        <v>117848000000</v>
      </c>
      <c r="E438" s="1">
        <v>112567000000</v>
      </c>
      <c r="F438" s="1">
        <v>107672000000</v>
      </c>
      <c r="G438" s="1">
        <v>104213000000</v>
      </c>
      <c r="H438" s="1">
        <v>100547000000</v>
      </c>
      <c r="I438" s="1">
        <v>97135200000</v>
      </c>
      <c r="J438" s="1">
        <v>93528100000</v>
      </c>
      <c r="K438" s="1">
        <v>90162700000</v>
      </c>
      <c r="L438" s="1">
        <v>86520400000</v>
      </c>
      <c r="M438" s="1">
        <v>82926400000</v>
      </c>
      <c r="N438" s="1">
        <v>79015600000</v>
      </c>
      <c r="O438" s="1">
        <v>75002800000</v>
      </c>
      <c r="P438" s="1">
        <v>70910500000</v>
      </c>
      <c r="Q438" s="1">
        <v>66760800000</v>
      </c>
      <c r="R438" s="1">
        <v>62726200000</v>
      </c>
      <c r="S438" s="1">
        <v>58511500000</v>
      </c>
      <c r="T438" s="1">
        <v>54439300000</v>
      </c>
      <c r="U438" s="1">
        <v>50508200000</v>
      </c>
      <c r="V438" s="1">
        <v>46591700000</v>
      </c>
      <c r="W438" s="1">
        <v>42947800000</v>
      </c>
      <c r="X438" s="1">
        <v>39330000000</v>
      </c>
      <c r="Y438" s="1">
        <v>35969600000</v>
      </c>
      <c r="Z438" s="1">
        <v>32843500000</v>
      </c>
      <c r="AA438" s="1">
        <v>29747300000</v>
      </c>
      <c r="AB438" s="1">
        <v>26955900000</v>
      </c>
      <c r="AC438" s="1">
        <v>24271100000</v>
      </c>
      <c r="AD438" s="1">
        <v>21691800000</v>
      </c>
      <c r="AE438" s="1">
        <v>19347300000</v>
      </c>
      <c r="AF438" s="1">
        <v>17079900000</v>
      </c>
      <c r="AG438" s="1">
        <v>14941000000</v>
      </c>
      <c r="AH438" s="1">
        <v>12955700000</v>
      </c>
      <c r="AI438" s="1">
        <v>11007000000</v>
      </c>
      <c r="AJ438" s="1">
        <v>9158730000</v>
      </c>
      <c r="AK438" s="1">
        <v>7320580000</v>
      </c>
      <c r="AL438" s="1">
        <v>5531010000</v>
      </c>
      <c r="AM438" s="1">
        <v>3751770000</v>
      </c>
      <c r="AN438" s="1">
        <v>1931780000</v>
      </c>
      <c r="AO438" s="1">
        <v>72264800</v>
      </c>
    </row>
    <row r="439" spans="1:41" x14ac:dyDescent="0.2">
      <c r="A439" s="4" t="str">
        <f t="shared" si="12"/>
        <v>pulp paper and printing 17T18</v>
      </c>
      <c r="B439" s="4" t="str">
        <f t="shared" si="13"/>
        <v>heavy or residual fuel oil</v>
      </c>
      <c r="C439" t="s">
        <v>182</v>
      </c>
      <c r="D439" s="1">
        <v>4475730000000</v>
      </c>
      <c r="E439" s="1">
        <v>4349410000000</v>
      </c>
      <c r="F439" s="1">
        <v>4233880000000</v>
      </c>
      <c r="G439" s="1">
        <v>4137300000000</v>
      </c>
      <c r="H439" s="1">
        <v>4039900000000</v>
      </c>
      <c r="I439" s="1">
        <v>3940730000000</v>
      </c>
      <c r="J439" s="1">
        <v>3839980000000</v>
      </c>
      <c r="K439" s="1">
        <v>3737320000000</v>
      </c>
      <c r="L439" s="1">
        <v>3614250000000</v>
      </c>
      <c r="M439" s="1">
        <v>3497600000000</v>
      </c>
      <c r="N439" s="1">
        <v>3368350000000</v>
      </c>
      <c r="O439" s="1">
        <v>3239570000000</v>
      </c>
      <c r="P439" s="1">
        <v>3099970000000</v>
      </c>
      <c r="Q439" s="1">
        <v>2950000000000</v>
      </c>
      <c r="R439" s="1">
        <v>2792130000000</v>
      </c>
      <c r="S439" s="1">
        <v>2637670000000</v>
      </c>
      <c r="T439" s="1">
        <v>2486520000000</v>
      </c>
      <c r="U439" s="1">
        <v>2334110000000</v>
      </c>
      <c r="V439" s="1">
        <v>2176910000000</v>
      </c>
      <c r="W439" s="1">
        <v>2024350000000</v>
      </c>
      <c r="X439" s="1">
        <v>1872610000000</v>
      </c>
      <c r="Y439" s="1">
        <v>1729390000000</v>
      </c>
      <c r="Z439" s="1">
        <v>1593890000000</v>
      </c>
      <c r="AA439" s="1">
        <v>1450560000000</v>
      </c>
      <c r="AB439" s="1">
        <v>1315740000000</v>
      </c>
      <c r="AC439" s="1">
        <v>1188740000000</v>
      </c>
      <c r="AD439" s="1">
        <v>1066350000000</v>
      </c>
      <c r="AE439" s="1">
        <v>948568000000</v>
      </c>
      <c r="AF439" s="1">
        <v>839617000000</v>
      </c>
      <c r="AG439" s="1">
        <v>732525000000</v>
      </c>
      <c r="AH439" s="1">
        <v>632438000000</v>
      </c>
      <c r="AI439" s="1">
        <v>535485000000</v>
      </c>
      <c r="AJ439" s="1">
        <v>443779000000</v>
      </c>
      <c r="AK439" s="1">
        <v>354402000000</v>
      </c>
      <c r="AL439" s="1">
        <v>267934000000</v>
      </c>
      <c r="AM439" s="1">
        <v>183779000000</v>
      </c>
      <c r="AN439" s="1">
        <v>101598000000</v>
      </c>
      <c r="AO439" s="1">
        <v>20184500000</v>
      </c>
    </row>
    <row r="440" spans="1:41" x14ac:dyDescent="0.2">
      <c r="A440" s="4" t="str">
        <f t="shared" si="12"/>
        <v>refined petroleum and coke 19</v>
      </c>
      <c r="B440" s="4" t="str">
        <f t="shared" si="13"/>
        <v>heavy or residual fuel oil</v>
      </c>
      <c r="C440" t="s">
        <v>183</v>
      </c>
      <c r="D440" s="1">
        <v>1352360000000000</v>
      </c>
      <c r="E440" s="1">
        <v>1318280000000000</v>
      </c>
      <c r="F440" s="1">
        <v>1265110000000000</v>
      </c>
      <c r="G440" s="1">
        <v>1216260000000000</v>
      </c>
      <c r="H440" s="1">
        <v>1179090000000000</v>
      </c>
      <c r="I440" s="1">
        <v>1140370000000000</v>
      </c>
      <c r="J440" s="1">
        <v>1100850000000000</v>
      </c>
      <c r="K440" s="1">
        <v>1061470000000000</v>
      </c>
      <c r="L440" s="1">
        <v>1016590000000000</v>
      </c>
      <c r="M440" s="1">
        <v>975493000000000</v>
      </c>
      <c r="N440" s="1">
        <v>933710000000000</v>
      </c>
      <c r="O440" s="1">
        <v>889554000000000</v>
      </c>
      <c r="P440" s="1">
        <v>851884000000000</v>
      </c>
      <c r="Q440" s="1">
        <v>806882000000000</v>
      </c>
      <c r="R440" s="1">
        <v>762832000000000</v>
      </c>
      <c r="S440" s="1">
        <v>721757000000000</v>
      </c>
      <c r="T440" s="1">
        <v>682335000000000</v>
      </c>
      <c r="U440" s="1">
        <v>643334000000000</v>
      </c>
      <c r="V440" s="1">
        <v>611400000000000</v>
      </c>
      <c r="W440" s="1">
        <v>580145000000000</v>
      </c>
      <c r="X440" s="1">
        <v>549247000000000</v>
      </c>
      <c r="Y440" s="1">
        <v>520482000000000</v>
      </c>
      <c r="Z440" s="1">
        <v>492925000000000</v>
      </c>
      <c r="AA440" s="1">
        <v>466531000000000</v>
      </c>
      <c r="AB440" s="1">
        <v>441212000000000</v>
      </c>
      <c r="AC440" s="1">
        <v>416022000000000</v>
      </c>
      <c r="AD440" s="1">
        <v>392898000000000</v>
      </c>
      <c r="AE440" s="1">
        <v>370585000000000</v>
      </c>
      <c r="AF440" s="1">
        <v>353381000000000</v>
      </c>
      <c r="AG440" s="1">
        <v>336263000000000</v>
      </c>
      <c r="AH440" s="1">
        <v>319750000000000</v>
      </c>
      <c r="AI440" s="1">
        <v>304713000000000</v>
      </c>
      <c r="AJ440" s="1">
        <v>289414000000000</v>
      </c>
      <c r="AK440" s="1">
        <v>277467000000000</v>
      </c>
      <c r="AL440" s="1">
        <v>265717000000000</v>
      </c>
      <c r="AM440" s="1">
        <v>254840000000000</v>
      </c>
      <c r="AN440" s="1">
        <v>243603000000000</v>
      </c>
      <c r="AO440" s="1">
        <v>232620000000000</v>
      </c>
    </row>
    <row r="441" spans="1:41" x14ac:dyDescent="0.2">
      <c r="A441" s="4" t="str">
        <f t="shared" si="12"/>
        <v>chemicals 20</v>
      </c>
      <c r="B441" s="4" t="str">
        <f t="shared" si="13"/>
        <v>heavy or residual fuel oil</v>
      </c>
      <c r="C441" t="s">
        <v>184</v>
      </c>
      <c r="D441" s="1">
        <v>188527000000000</v>
      </c>
      <c r="E441" s="1">
        <v>189344000000000</v>
      </c>
      <c r="F441" s="1">
        <v>191135000000000</v>
      </c>
      <c r="G441" s="1">
        <v>187415000000000</v>
      </c>
      <c r="H441" s="1">
        <v>183726000000000</v>
      </c>
      <c r="I441" s="1">
        <v>180751000000000</v>
      </c>
      <c r="J441" s="1">
        <v>177518000000000</v>
      </c>
      <c r="K441" s="1">
        <v>173888000000000</v>
      </c>
      <c r="L441" s="1">
        <v>168574000000000</v>
      </c>
      <c r="M441" s="1">
        <v>163303000000000</v>
      </c>
      <c r="N441" s="1">
        <v>158147000000000</v>
      </c>
      <c r="O441" s="1">
        <v>152695000000000</v>
      </c>
      <c r="P441" s="1">
        <v>147398000000000</v>
      </c>
      <c r="Q441" s="1">
        <v>141474000000000</v>
      </c>
      <c r="R441" s="1">
        <v>135264000000000</v>
      </c>
      <c r="S441" s="1">
        <v>129328000000000</v>
      </c>
      <c r="T441" s="1">
        <v>123271000000000</v>
      </c>
      <c r="U441" s="1">
        <v>117418000000000</v>
      </c>
      <c r="V441" s="1">
        <v>111406000000000</v>
      </c>
      <c r="W441" s="1">
        <v>105575000000000</v>
      </c>
      <c r="X441" s="1">
        <v>99629100000000</v>
      </c>
      <c r="Y441" s="1">
        <v>93737500000000</v>
      </c>
      <c r="Z441" s="1">
        <v>88036000000000</v>
      </c>
      <c r="AA441" s="1">
        <v>82252800000000</v>
      </c>
      <c r="AB441" s="1">
        <v>76524700000000</v>
      </c>
      <c r="AC441" s="1">
        <v>70869600000000</v>
      </c>
      <c r="AD441" s="1">
        <v>65271100000000</v>
      </c>
      <c r="AE441" s="1">
        <v>59737200000000</v>
      </c>
      <c r="AF441" s="1">
        <v>54180000000000</v>
      </c>
      <c r="AG441" s="1">
        <v>48696100000000</v>
      </c>
      <c r="AH441" s="1">
        <v>43287400000000</v>
      </c>
      <c r="AI441" s="1">
        <v>37908600000000</v>
      </c>
      <c r="AJ441" s="1">
        <v>32667800000000</v>
      </c>
      <c r="AK441" s="1">
        <v>27535200000000</v>
      </c>
      <c r="AL441" s="1">
        <v>22447800000000</v>
      </c>
      <c r="AM441" s="1">
        <v>17399600000000</v>
      </c>
      <c r="AN441" s="1">
        <v>12389800000000</v>
      </c>
      <c r="AO441" s="1">
        <v>7409040000000</v>
      </c>
    </row>
    <row r="442" spans="1:41" x14ac:dyDescent="0.2">
      <c r="A442" s="4" t="str">
        <f t="shared" si="12"/>
        <v>rubber and plastic products 22</v>
      </c>
      <c r="B442" s="4" t="str">
        <f t="shared" si="13"/>
        <v>heavy or residual fuel oil</v>
      </c>
      <c r="C442" t="s">
        <v>185</v>
      </c>
      <c r="D442" s="1">
        <v>9187710000000</v>
      </c>
      <c r="E442" s="1">
        <v>9094080000000</v>
      </c>
      <c r="F442" s="1">
        <v>8912710000000</v>
      </c>
      <c r="G442" s="1">
        <v>8750430000000</v>
      </c>
      <c r="H442" s="1">
        <v>8516370000000</v>
      </c>
      <c r="I442" s="1">
        <v>8256140000000</v>
      </c>
      <c r="J442" s="1">
        <v>7980640000000</v>
      </c>
      <c r="K442" s="1">
        <v>7723190000000</v>
      </c>
      <c r="L442" s="1">
        <v>7459180000000</v>
      </c>
      <c r="M442" s="1">
        <v>7226370000000</v>
      </c>
      <c r="N442" s="1">
        <v>6978910000000</v>
      </c>
      <c r="O442" s="1">
        <v>6724480000000</v>
      </c>
      <c r="P442" s="1">
        <v>6457340000000</v>
      </c>
      <c r="Q442" s="1">
        <v>6198510000000</v>
      </c>
      <c r="R442" s="1">
        <v>5928310000000</v>
      </c>
      <c r="S442" s="1">
        <v>5654360000000</v>
      </c>
      <c r="T442" s="1">
        <v>5371820000000</v>
      </c>
      <c r="U442" s="1">
        <v>5087490000000</v>
      </c>
      <c r="V442" s="1">
        <v>4802260000000</v>
      </c>
      <c r="W442" s="1">
        <v>4516830000000</v>
      </c>
      <c r="X442" s="1">
        <v>4231950000000</v>
      </c>
      <c r="Y442" s="1">
        <v>3944170000000</v>
      </c>
      <c r="Z442" s="1">
        <v>3663000000000</v>
      </c>
      <c r="AA442" s="1">
        <v>3380860000000</v>
      </c>
      <c r="AB442" s="1">
        <v>3106520000000</v>
      </c>
      <c r="AC442" s="1">
        <v>2836590000000</v>
      </c>
      <c r="AD442" s="1">
        <v>2571770000000</v>
      </c>
      <c r="AE442" s="1">
        <v>2315710000000</v>
      </c>
      <c r="AF442" s="1">
        <v>2065720000000</v>
      </c>
      <c r="AG442" s="1">
        <v>1824920000000</v>
      </c>
      <c r="AH442" s="1">
        <v>1593330000000</v>
      </c>
      <c r="AI442" s="1">
        <v>1369050000000</v>
      </c>
      <c r="AJ442" s="1">
        <v>1154420000000</v>
      </c>
      <c r="AK442" s="1">
        <v>948030000000</v>
      </c>
      <c r="AL442" s="1">
        <v>751715000000</v>
      </c>
      <c r="AM442" s="1">
        <v>565465000000</v>
      </c>
      <c r="AN442" s="1">
        <v>389256000000</v>
      </c>
      <c r="AO442" s="1">
        <v>222726000000</v>
      </c>
    </row>
    <row r="443" spans="1:41" x14ac:dyDescent="0.2">
      <c r="A443" s="4" t="str">
        <f t="shared" si="12"/>
        <v>glass and glass products 231</v>
      </c>
      <c r="B443" s="4" t="str">
        <f t="shared" si="13"/>
        <v>heavy or residual fuel oil</v>
      </c>
      <c r="C443" t="s">
        <v>186</v>
      </c>
      <c r="D443" s="1">
        <v>883110000000</v>
      </c>
      <c r="E443" s="1">
        <v>901501000000</v>
      </c>
      <c r="F443" s="1">
        <v>912944000000</v>
      </c>
      <c r="G443" s="1">
        <v>931012000000</v>
      </c>
      <c r="H443" s="1">
        <v>936030000000</v>
      </c>
      <c r="I443" s="1">
        <v>947262000000</v>
      </c>
      <c r="J443" s="1">
        <v>947835000000</v>
      </c>
      <c r="K443" s="1">
        <v>946356000000</v>
      </c>
      <c r="L443" s="1">
        <v>950327000000</v>
      </c>
      <c r="M443" s="1">
        <v>944520000000</v>
      </c>
      <c r="N443" s="1">
        <v>943664000000</v>
      </c>
      <c r="O443" s="1">
        <v>933597000000</v>
      </c>
      <c r="P443" s="1">
        <v>921551000000</v>
      </c>
      <c r="Q443" s="1">
        <v>907551000000</v>
      </c>
      <c r="R443" s="1">
        <v>891597000000</v>
      </c>
      <c r="S443" s="1">
        <v>868096000000</v>
      </c>
      <c r="T443" s="1">
        <v>843205000000</v>
      </c>
      <c r="U443" s="1">
        <v>816926000000</v>
      </c>
      <c r="V443" s="1">
        <v>784464000000</v>
      </c>
      <c r="W443" s="1">
        <v>751155000000</v>
      </c>
      <c r="X443" s="1">
        <v>717016000000</v>
      </c>
      <c r="Y443" s="1">
        <v>682054000000</v>
      </c>
      <c r="Z443" s="1">
        <v>642481000000</v>
      </c>
      <c r="AA443" s="1">
        <v>602611000000</v>
      </c>
      <c r="AB443" s="1">
        <v>562440000000</v>
      </c>
      <c r="AC443" s="1">
        <v>521974000000</v>
      </c>
      <c r="AD443" s="1">
        <v>478445000000</v>
      </c>
      <c r="AE443" s="1">
        <v>435131000000</v>
      </c>
      <c r="AF443" s="1">
        <v>392013000000</v>
      </c>
      <c r="AG443" s="1">
        <v>349103000000</v>
      </c>
      <c r="AH443" s="1">
        <v>306402000000</v>
      </c>
      <c r="AI443" s="1">
        <v>262377000000</v>
      </c>
      <c r="AJ443" s="1">
        <v>220322000000</v>
      </c>
      <c r="AK443" s="1">
        <v>177424000000</v>
      </c>
      <c r="AL443" s="1">
        <v>135205000000</v>
      </c>
      <c r="AM443" s="1">
        <v>94214500000</v>
      </c>
      <c r="AN443" s="1">
        <v>53098200000</v>
      </c>
      <c r="AO443" s="1">
        <v>12573100000</v>
      </c>
    </row>
    <row r="444" spans="1:41" x14ac:dyDescent="0.2">
      <c r="A444" s="4" t="str">
        <f t="shared" si="12"/>
        <v>cement and other nonmetallic minerals 239</v>
      </c>
      <c r="B444" s="4" t="str">
        <f t="shared" si="13"/>
        <v>heavy or residual fuel oil</v>
      </c>
      <c r="C444" t="s">
        <v>187</v>
      </c>
      <c r="D444" s="1">
        <v>131419000000000</v>
      </c>
      <c r="E444" s="1">
        <v>122316000000000</v>
      </c>
      <c r="F444" s="1">
        <v>115956000000000</v>
      </c>
      <c r="G444" s="1">
        <v>113408000000000</v>
      </c>
      <c r="H444" s="1">
        <v>109865000000000</v>
      </c>
      <c r="I444" s="1">
        <v>107458000000000</v>
      </c>
      <c r="J444" s="1">
        <v>104986000000000</v>
      </c>
      <c r="K444" s="1">
        <v>103386000000000</v>
      </c>
      <c r="L444" s="1">
        <v>100040000000000</v>
      </c>
      <c r="M444" s="1">
        <v>96646000000000</v>
      </c>
      <c r="N444" s="1">
        <v>94147400000000</v>
      </c>
      <c r="O444" s="1">
        <v>90748700000000</v>
      </c>
      <c r="P444" s="1">
        <v>87400400000000</v>
      </c>
      <c r="Q444" s="1">
        <v>84149900000000</v>
      </c>
      <c r="R444" s="1">
        <v>79771100000000</v>
      </c>
      <c r="S444" s="1">
        <v>75511400000000</v>
      </c>
      <c r="T444" s="1">
        <v>71388000000000</v>
      </c>
      <c r="U444" s="1">
        <v>67397400000000</v>
      </c>
      <c r="V444" s="1">
        <v>63566600000000</v>
      </c>
      <c r="W444" s="1">
        <v>59865600000000</v>
      </c>
      <c r="X444" s="1">
        <v>56290400000000</v>
      </c>
      <c r="Y444" s="1">
        <v>52862300000000</v>
      </c>
      <c r="Z444" s="1">
        <v>49615700000000</v>
      </c>
      <c r="AA444" s="1">
        <v>46718100000000</v>
      </c>
      <c r="AB444" s="1">
        <v>44008800000000</v>
      </c>
      <c r="AC444" s="1">
        <v>41332500000000</v>
      </c>
      <c r="AD444" s="1">
        <v>38821500000000</v>
      </c>
      <c r="AE444" s="1">
        <v>36365300000000</v>
      </c>
      <c r="AF444" s="1">
        <v>34068600000000</v>
      </c>
      <c r="AG444" s="1">
        <v>31858600000000</v>
      </c>
      <c r="AH444" s="1">
        <v>29701800000000</v>
      </c>
      <c r="AI444" s="1">
        <v>27684500000000</v>
      </c>
      <c r="AJ444" s="1">
        <v>25748000000000</v>
      </c>
      <c r="AK444" s="1">
        <v>24091100000000</v>
      </c>
      <c r="AL444" s="1">
        <v>22513500000000</v>
      </c>
      <c r="AM444" s="1">
        <v>20997300000000</v>
      </c>
      <c r="AN444" s="1">
        <v>19541900000000</v>
      </c>
      <c r="AO444" s="1">
        <v>18146500000000</v>
      </c>
    </row>
    <row r="445" spans="1:41" x14ac:dyDescent="0.2">
      <c r="A445" s="4" t="str">
        <f t="shared" si="12"/>
        <v>iron and steel 241</v>
      </c>
      <c r="B445" s="4" t="str">
        <f t="shared" si="13"/>
        <v>heavy or residual fuel oil</v>
      </c>
      <c r="C445" t="s">
        <v>188</v>
      </c>
      <c r="D445" s="1">
        <v>8699390000000</v>
      </c>
      <c r="E445" s="1">
        <v>7387770000000</v>
      </c>
      <c r="F445" s="1">
        <v>7117520000000</v>
      </c>
      <c r="G445" s="1">
        <v>7113510000000</v>
      </c>
      <c r="H445" s="1">
        <v>6985260000000</v>
      </c>
      <c r="I445" s="1">
        <v>6665770000000</v>
      </c>
      <c r="J445" s="1">
        <v>6300710000000</v>
      </c>
      <c r="K445" s="1">
        <v>6018540000000</v>
      </c>
      <c r="L445" s="1">
        <v>5736760000000</v>
      </c>
      <c r="M445" s="1">
        <v>5465870000000</v>
      </c>
      <c r="N445" s="1">
        <v>5199380000000</v>
      </c>
      <c r="O445" s="1">
        <v>4939940000000</v>
      </c>
      <c r="P445" s="1">
        <v>4679110000000</v>
      </c>
      <c r="Q445" s="1">
        <v>4377450000000</v>
      </c>
      <c r="R445" s="1">
        <v>4097090000000</v>
      </c>
      <c r="S445" s="1">
        <v>3834560000000</v>
      </c>
      <c r="T445" s="1">
        <v>3581490000000</v>
      </c>
      <c r="U445" s="1">
        <v>3311480000000</v>
      </c>
      <c r="V445" s="1">
        <v>3075080000000</v>
      </c>
      <c r="W445" s="1">
        <v>2852050000000</v>
      </c>
      <c r="X445" s="1">
        <v>2639960000000</v>
      </c>
      <c r="Y445" s="1">
        <v>2439450000000</v>
      </c>
      <c r="Z445" s="1">
        <v>2249820000000</v>
      </c>
      <c r="AA445" s="1">
        <v>2070330000000</v>
      </c>
      <c r="AB445" s="1">
        <v>1904120000000</v>
      </c>
      <c r="AC445" s="1">
        <v>1744380000000</v>
      </c>
      <c r="AD445" s="1">
        <v>1594010000000</v>
      </c>
      <c r="AE445" s="1">
        <v>1452810000000</v>
      </c>
      <c r="AF445" s="1">
        <v>1337460000000</v>
      </c>
      <c r="AG445" s="1">
        <v>1228210000000</v>
      </c>
      <c r="AH445" s="1">
        <v>1124100000000</v>
      </c>
      <c r="AI445" s="1">
        <v>1026060000000</v>
      </c>
      <c r="AJ445" s="1">
        <v>935712000000</v>
      </c>
      <c r="AK445" s="1">
        <v>857395000000</v>
      </c>
      <c r="AL445" s="1">
        <v>782785000000</v>
      </c>
      <c r="AM445" s="1">
        <v>712886000000</v>
      </c>
      <c r="AN445" s="1">
        <v>645095000000</v>
      </c>
      <c r="AO445" s="1">
        <v>582026000000</v>
      </c>
    </row>
    <row r="446" spans="1:41" x14ac:dyDescent="0.2">
      <c r="A446" s="4" t="str">
        <f t="shared" si="12"/>
        <v>other metals 242</v>
      </c>
      <c r="B446" s="4" t="str">
        <f t="shared" si="13"/>
        <v>heavy or residual fuel oil</v>
      </c>
      <c r="C446" t="s">
        <v>189</v>
      </c>
      <c r="D446" s="1">
        <v>9665550000000</v>
      </c>
      <c r="E446" s="1">
        <v>9500140000000</v>
      </c>
      <c r="F446" s="1">
        <v>9410210000000</v>
      </c>
      <c r="G446" s="1">
        <v>9151490000000</v>
      </c>
      <c r="H446" s="1">
        <v>8903920000000</v>
      </c>
      <c r="I446" s="1">
        <v>8647350000000</v>
      </c>
      <c r="J446" s="1">
        <v>8398930000000</v>
      </c>
      <c r="K446" s="1">
        <v>8150520000000</v>
      </c>
      <c r="L446" s="1">
        <v>7805940000000</v>
      </c>
      <c r="M446" s="1">
        <v>7477100000000</v>
      </c>
      <c r="N446" s="1">
        <v>7150660000000</v>
      </c>
      <c r="O446" s="1">
        <v>6836390000000</v>
      </c>
      <c r="P446" s="1">
        <v>6525310000000</v>
      </c>
      <c r="Q446" s="1">
        <v>6131110000000</v>
      </c>
      <c r="R446" s="1">
        <v>5754870000000</v>
      </c>
      <c r="S446" s="1">
        <v>5386980000000</v>
      </c>
      <c r="T446" s="1">
        <v>5036580000000</v>
      </c>
      <c r="U446" s="1">
        <v>4697340000000</v>
      </c>
      <c r="V446" s="1">
        <v>4396330000000</v>
      </c>
      <c r="W446" s="1">
        <v>4103880000000</v>
      </c>
      <c r="X446" s="1">
        <v>3823020000000</v>
      </c>
      <c r="Y446" s="1">
        <v>3546920000000</v>
      </c>
      <c r="Z446" s="1">
        <v>3279180000000</v>
      </c>
      <c r="AA446" s="1">
        <v>3035720000000</v>
      </c>
      <c r="AB446" s="1">
        <v>2802920000000</v>
      </c>
      <c r="AC446" s="1">
        <v>2571660000000</v>
      </c>
      <c r="AD446" s="1">
        <v>2347070000000</v>
      </c>
      <c r="AE446" s="1">
        <v>2128720000000</v>
      </c>
      <c r="AF446" s="1">
        <v>1916370000000</v>
      </c>
      <c r="AG446" s="1">
        <v>1710210000000</v>
      </c>
      <c r="AH446" s="1">
        <v>1511770000000</v>
      </c>
      <c r="AI446" s="1">
        <v>1317140000000</v>
      </c>
      <c r="AJ446" s="1">
        <v>1127940000000</v>
      </c>
      <c r="AK446" s="1">
        <v>949824000000</v>
      </c>
      <c r="AL446" s="1">
        <v>775129000000</v>
      </c>
      <c r="AM446" s="1">
        <v>603269000000</v>
      </c>
      <c r="AN446" s="1">
        <v>434630000000</v>
      </c>
      <c r="AO446" s="1">
        <v>269171000000</v>
      </c>
    </row>
    <row r="447" spans="1:41" x14ac:dyDescent="0.2">
      <c r="A447" s="4" t="str">
        <f t="shared" si="12"/>
        <v>metal products except machinery and vehicles 25</v>
      </c>
      <c r="B447" s="4" t="str">
        <f t="shared" si="13"/>
        <v>heavy or residual fuel oil</v>
      </c>
      <c r="C447" t="s">
        <v>190</v>
      </c>
      <c r="D447" s="1">
        <v>1129490000000</v>
      </c>
      <c r="E447" s="1">
        <v>1136850000000</v>
      </c>
      <c r="F447" s="1">
        <v>1132950000000</v>
      </c>
      <c r="G447" s="1">
        <v>1145230000000</v>
      </c>
      <c r="H447" s="1">
        <v>1137720000000</v>
      </c>
      <c r="I447" s="1">
        <v>1128640000000</v>
      </c>
      <c r="J447" s="1">
        <v>1118000000000</v>
      </c>
      <c r="K447" s="1">
        <v>1113720000000</v>
      </c>
      <c r="L447" s="1">
        <v>1092140000000</v>
      </c>
      <c r="M447" s="1">
        <v>1084300000000</v>
      </c>
      <c r="N447" s="1">
        <v>1067330000000</v>
      </c>
      <c r="O447" s="1">
        <v>1041920000000</v>
      </c>
      <c r="P447" s="1">
        <v>1015470000000</v>
      </c>
      <c r="Q447" s="1">
        <v>994361000000</v>
      </c>
      <c r="R447" s="1">
        <v>965589000000</v>
      </c>
      <c r="S447" s="1">
        <v>929947000000</v>
      </c>
      <c r="T447" s="1">
        <v>893791000000</v>
      </c>
      <c r="U447" s="1">
        <v>857098000000</v>
      </c>
      <c r="V447" s="1">
        <v>819887000000</v>
      </c>
      <c r="W447" s="1">
        <v>777386000000</v>
      </c>
      <c r="X447" s="1">
        <v>734882000000</v>
      </c>
      <c r="Y447" s="1">
        <v>692409000000</v>
      </c>
      <c r="Z447" s="1">
        <v>645942000000</v>
      </c>
      <c r="AA447" s="1">
        <v>603733000000</v>
      </c>
      <c r="AB447" s="1">
        <v>558074000000</v>
      </c>
      <c r="AC447" s="1">
        <v>509743000000</v>
      </c>
      <c r="AD447" s="1">
        <v>465405000000</v>
      </c>
      <c r="AE447" s="1">
        <v>421608000000</v>
      </c>
      <c r="AF447" s="1">
        <v>375899000000</v>
      </c>
      <c r="AG447" s="1">
        <v>331232000000</v>
      </c>
      <c r="AH447" s="1">
        <v>287618000000</v>
      </c>
      <c r="AI447" s="1">
        <v>245052000000</v>
      </c>
      <c r="AJ447" s="1">
        <v>203518000000</v>
      </c>
      <c r="AK447" s="1">
        <v>163021000000</v>
      </c>
      <c r="AL447" s="1">
        <v>122687000000</v>
      </c>
      <c r="AM447" s="1">
        <v>84504500000</v>
      </c>
      <c r="AN447" s="1">
        <v>47002300000</v>
      </c>
      <c r="AO447" s="1">
        <v>11127400000</v>
      </c>
    </row>
    <row r="448" spans="1:41" x14ac:dyDescent="0.2">
      <c r="A448" s="4" t="str">
        <f t="shared" si="12"/>
        <v>computers and electronics 26</v>
      </c>
      <c r="B448" s="4" t="str">
        <f t="shared" si="13"/>
        <v>heavy or residual fuel oil</v>
      </c>
      <c r="C448" t="s">
        <v>191</v>
      </c>
      <c r="D448" s="1">
        <v>3630100000000</v>
      </c>
      <c r="E448" s="1">
        <v>3766220000000</v>
      </c>
      <c r="F448" s="1">
        <v>3871400000000</v>
      </c>
      <c r="G448" s="1">
        <v>3991270000000</v>
      </c>
      <c r="H448" s="1">
        <v>4072170000000</v>
      </c>
      <c r="I448" s="1">
        <v>4140690000000</v>
      </c>
      <c r="J448" s="1">
        <v>4197120000000</v>
      </c>
      <c r="K448" s="1">
        <v>4265160000000</v>
      </c>
      <c r="L448" s="1">
        <v>4319710000000</v>
      </c>
      <c r="M448" s="1">
        <v>4390140000000</v>
      </c>
      <c r="N448" s="1">
        <v>4445220000000</v>
      </c>
      <c r="O448" s="1">
        <v>4498060000000</v>
      </c>
      <c r="P448" s="1">
        <v>4521000000000</v>
      </c>
      <c r="Q448" s="1">
        <v>4553710000000</v>
      </c>
      <c r="R448" s="1">
        <v>4556440000000</v>
      </c>
      <c r="S448" s="1">
        <v>4542300000000</v>
      </c>
      <c r="T448" s="1">
        <v>4511530000000</v>
      </c>
      <c r="U448" s="1">
        <v>4463940000000</v>
      </c>
      <c r="V448" s="1">
        <v>4389870000000</v>
      </c>
      <c r="W448" s="1">
        <v>4295590000000</v>
      </c>
      <c r="X448" s="1">
        <v>4181800000000</v>
      </c>
      <c r="Y448" s="1">
        <v>4045380000000</v>
      </c>
      <c r="Z448" s="1">
        <v>3887650000000</v>
      </c>
      <c r="AA448" s="1">
        <v>3706610000000</v>
      </c>
      <c r="AB448" s="1">
        <v>3511610000000</v>
      </c>
      <c r="AC448" s="1">
        <v>3306490000000</v>
      </c>
      <c r="AD448" s="1">
        <v>3062340000000</v>
      </c>
      <c r="AE448" s="1">
        <v>2813380000000</v>
      </c>
      <c r="AF448" s="1">
        <v>2559370000000</v>
      </c>
      <c r="AG448" s="1">
        <v>2279300000000</v>
      </c>
      <c r="AH448" s="1">
        <v>1999580000000</v>
      </c>
      <c r="AI448" s="1">
        <v>1704170000000</v>
      </c>
      <c r="AJ448" s="1">
        <v>1414080000000</v>
      </c>
      <c r="AK448" s="1">
        <v>1129290000000</v>
      </c>
      <c r="AL448" s="1">
        <v>841581000000</v>
      </c>
      <c r="AM448" s="1">
        <v>564262000000</v>
      </c>
      <c r="AN448" s="1">
        <v>295186000000</v>
      </c>
      <c r="AO448" s="1">
        <v>39939300000</v>
      </c>
    </row>
    <row r="449" spans="1:41" x14ac:dyDescent="0.2">
      <c r="A449" s="4" t="str">
        <f t="shared" si="12"/>
        <v>appliances and electrical equipment 27</v>
      </c>
      <c r="B449" s="4" t="str">
        <f t="shared" si="13"/>
        <v>heavy or residual fuel oil</v>
      </c>
      <c r="C449" t="s">
        <v>192</v>
      </c>
      <c r="D449" s="1">
        <v>1813330000000</v>
      </c>
      <c r="E449" s="1">
        <v>1868180000000</v>
      </c>
      <c r="F449" s="1">
        <v>1917880000000</v>
      </c>
      <c r="G449" s="1">
        <v>1978680000000</v>
      </c>
      <c r="H449" s="1">
        <v>2023370000000</v>
      </c>
      <c r="I449" s="1">
        <v>2052680000000</v>
      </c>
      <c r="J449" s="1">
        <v>2083520000000</v>
      </c>
      <c r="K449" s="1">
        <v>2107450000000</v>
      </c>
      <c r="L449" s="1">
        <v>2131930000000</v>
      </c>
      <c r="M449" s="1">
        <v>2149120000000</v>
      </c>
      <c r="N449" s="1">
        <v>2165970000000</v>
      </c>
      <c r="O449" s="1">
        <v>2168590000000</v>
      </c>
      <c r="P449" s="1">
        <v>2157910000000</v>
      </c>
      <c r="Q449" s="1">
        <v>2146830000000</v>
      </c>
      <c r="R449" s="1">
        <v>2117520000000</v>
      </c>
      <c r="S449" s="1">
        <v>2082390000000</v>
      </c>
      <c r="T449" s="1">
        <v>2036570000000</v>
      </c>
      <c r="U449" s="1">
        <v>1985680000000</v>
      </c>
      <c r="V449" s="1">
        <v>1920620000000</v>
      </c>
      <c r="W449" s="1">
        <v>1847410000000</v>
      </c>
      <c r="X449" s="1">
        <v>1770830000000</v>
      </c>
      <c r="Y449" s="1">
        <v>1683460000000</v>
      </c>
      <c r="Z449" s="1">
        <v>1590340000000</v>
      </c>
      <c r="AA449" s="1">
        <v>1492190000000</v>
      </c>
      <c r="AB449" s="1">
        <v>1389970000000</v>
      </c>
      <c r="AC449" s="1">
        <v>1284330000000</v>
      </c>
      <c r="AD449" s="1">
        <v>1176100000000</v>
      </c>
      <c r="AE449" s="1">
        <v>1065960000000</v>
      </c>
      <c r="AF449" s="1">
        <v>954617000000</v>
      </c>
      <c r="AG449" s="1">
        <v>842864000000</v>
      </c>
      <c r="AH449" s="1">
        <v>731329000000</v>
      </c>
      <c r="AI449" s="1">
        <v>620807000000</v>
      </c>
      <c r="AJ449" s="1">
        <v>513022000000</v>
      </c>
      <c r="AK449" s="1">
        <v>406142000000</v>
      </c>
      <c r="AL449" s="1">
        <v>302902000000</v>
      </c>
      <c r="AM449" s="1">
        <v>202786000000</v>
      </c>
      <c r="AN449" s="1">
        <v>106435000000</v>
      </c>
      <c r="AO449" s="1">
        <v>14462100000</v>
      </c>
    </row>
    <row r="450" spans="1:41" x14ac:dyDescent="0.2">
      <c r="A450" s="4" t="str">
        <f t="shared" ref="A450:A506" si="14">MID(C450, FIND(",", C450) + 1, FIND("]", C450) - FIND(",",C450) - 1)</f>
        <v>other machinery 28</v>
      </c>
      <c r="B450" s="4" t="str">
        <f t="shared" ref="B450:B506" si="15">MID(C450, FIND("[", C450) + 1, FIND(" if", C450) - FIND("[", C450) - 1)</f>
        <v>heavy or residual fuel oil</v>
      </c>
      <c r="C450" t="s">
        <v>193</v>
      </c>
      <c r="D450" s="1">
        <v>464376000000</v>
      </c>
      <c r="E450" s="1">
        <v>456500000000</v>
      </c>
      <c r="F450" s="1">
        <v>448361000000</v>
      </c>
      <c r="G450" s="1">
        <v>446223000000</v>
      </c>
      <c r="H450" s="1">
        <v>441778000000</v>
      </c>
      <c r="I450" s="1">
        <v>437601000000</v>
      </c>
      <c r="J450" s="1">
        <v>432851000000</v>
      </c>
      <c r="K450" s="1">
        <v>428322000000</v>
      </c>
      <c r="L450" s="1">
        <v>419358000000</v>
      </c>
      <c r="M450" s="1">
        <v>410772000000</v>
      </c>
      <c r="N450" s="1">
        <v>399660000000</v>
      </c>
      <c r="O450" s="1">
        <v>387594000000</v>
      </c>
      <c r="P450" s="1">
        <v>373348000000</v>
      </c>
      <c r="Q450" s="1">
        <v>359067000000</v>
      </c>
      <c r="R450" s="1">
        <v>343518000000</v>
      </c>
      <c r="S450" s="1">
        <v>326867000000</v>
      </c>
      <c r="T450" s="1">
        <v>310377000000</v>
      </c>
      <c r="U450" s="1">
        <v>292994000000</v>
      </c>
      <c r="V450" s="1">
        <v>275887000000</v>
      </c>
      <c r="W450" s="1">
        <v>259050000000</v>
      </c>
      <c r="X450" s="1">
        <v>242034000000</v>
      </c>
      <c r="Y450" s="1">
        <v>225769000000</v>
      </c>
      <c r="Z450" s="1">
        <v>209370000000</v>
      </c>
      <c r="AA450" s="1">
        <v>193664000000</v>
      </c>
      <c r="AB450" s="1">
        <v>178574000000</v>
      </c>
      <c r="AC450" s="1">
        <v>164020000000</v>
      </c>
      <c r="AD450" s="1">
        <v>149921000000</v>
      </c>
      <c r="AE450" s="1">
        <v>136200000000</v>
      </c>
      <c r="AF450" s="1">
        <v>122776000000</v>
      </c>
      <c r="AG450" s="1">
        <v>109784000000</v>
      </c>
      <c r="AH450" s="1">
        <v>97068200000</v>
      </c>
      <c r="AI450" s="1">
        <v>84471100000</v>
      </c>
      <c r="AJ450" s="1">
        <v>71834500000</v>
      </c>
      <c r="AK450" s="1">
        <v>59109800000</v>
      </c>
      <c r="AL450" s="1">
        <v>46061100000</v>
      </c>
      <c r="AM450" s="1">
        <v>32453700000</v>
      </c>
      <c r="AN450" s="1">
        <v>18080900000</v>
      </c>
      <c r="AO450" s="1">
        <v>2629200000</v>
      </c>
    </row>
    <row r="451" spans="1:41" x14ac:dyDescent="0.2">
      <c r="A451" s="4" t="str">
        <f t="shared" si="14"/>
        <v>road vehicles 29</v>
      </c>
      <c r="B451" s="4" t="str">
        <f t="shared" si="15"/>
        <v>heavy or residual fuel oil</v>
      </c>
      <c r="C451" t="s">
        <v>194</v>
      </c>
      <c r="D451" s="1">
        <v>439504000000</v>
      </c>
      <c r="E451" s="1">
        <v>455442000000</v>
      </c>
      <c r="F451" s="1">
        <v>470064000000</v>
      </c>
      <c r="G451" s="1">
        <v>463653000000</v>
      </c>
      <c r="H451" s="1">
        <v>455974000000</v>
      </c>
      <c r="I451" s="1">
        <v>448695000000</v>
      </c>
      <c r="J451" s="1">
        <v>440143000000</v>
      </c>
      <c r="K451" s="1">
        <v>431178000000</v>
      </c>
      <c r="L451" s="1">
        <v>418905000000</v>
      </c>
      <c r="M451" s="1">
        <v>406472000000</v>
      </c>
      <c r="N451" s="1">
        <v>393906000000</v>
      </c>
      <c r="O451" s="1">
        <v>381150000000</v>
      </c>
      <c r="P451" s="1">
        <v>368216000000</v>
      </c>
      <c r="Q451" s="1">
        <v>349285000000</v>
      </c>
      <c r="R451" s="1">
        <v>331290000000</v>
      </c>
      <c r="S451" s="1">
        <v>313639000000</v>
      </c>
      <c r="T451" s="1">
        <v>296299000000</v>
      </c>
      <c r="U451" s="1">
        <v>278791000000</v>
      </c>
      <c r="V451" s="1">
        <v>262112000000</v>
      </c>
      <c r="W451" s="1">
        <v>245746000000</v>
      </c>
      <c r="X451" s="1">
        <v>229695000000</v>
      </c>
      <c r="Y451" s="1">
        <v>213592000000</v>
      </c>
      <c r="Z451" s="1">
        <v>198193000000</v>
      </c>
      <c r="AA451" s="1">
        <v>183105000000</v>
      </c>
      <c r="AB451" s="1">
        <v>168326000000</v>
      </c>
      <c r="AC451" s="1">
        <v>153580000000</v>
      </c>
      <c r="AD451" s="1">
        <v>139430000000</v>
      </c>
      <c r="AE451" s="1">
        <v>125579000000</v>
      </c>
      <c r="AF451" s="1">
        <v>112221000000</v>
      </c>
      <c r="AG451" s="1">
        <v>99105400000</v>
      </c>
      <c r="AH451" s="1">
        <v>86232000000</v>
      </c>
      <c r="AI451" s="1">
        <v>73596300000</v>
      </c>
      <c r="AJ451" s="1">
        <v>61080900000</v>
      </c>
      <c r="AK451" s="1">
        <v>48931000000</v>
      </c>
      <c r="AL451" s="1">
        <v>37006600000</v>
      </c>
      <c r="AM451" s="1">
        <v>25257400000</v>
      </c>
      <c r="AN451" s="1">
        <v>13795600000</v>
      </c>
      <c r="AO451" s="1">
        <v>2544710000</v>
      </c>
    </row>
    <row r="452" spans="1:41" x14ac:dyDescent="0.2">
      <c r="A452" s="4" t="str">
        <f t="shared" si="14"/>
        <v>nonroad vehicles 30</v>
      </c>
      <c r="B452" s="4" t="str">
        <f t="shared" si="15"/>
        <v>heavy or residual fuel oil</v>
      </c>
      <c r="C452" t="s">
        <v>195</v>
      </c>
      <c r="D452" s="1">
        <v>1767020000000</v>
      </c>
      <c r="E452" s="1">
        <v>1751510000000</v>
      </c>
      <c r="F452" s="1">
        <v>1715560000000</v>
      </c>
      <c r="G452" s="1">
        <v>1695860000000</v>
      </c>
      <c r="H452" s="1">
        <v>1665560000000</v>
      </c>
      <c r="I452" s="1">
        <v>1633640000000</v>
      </c>
      <c r="J452" s="1">
        <v>1592430000000</v>
      </c>
      <c r="K452" s="1">
        <v>1557670000000</v>
      </c>
      <c r="L452" s="1">
        <v>1514350000000</v>
      </c>
      <c r="M452" s="1">
        <v>1470170000000</v>
      </c>
      <c r="N452" s="1">
        <v>1425190000000</v>
      </c>
      <c r="O452" s="1">
        <v>1373220000000</v>
      </c>
      <c r="P452" s="1">
        <v>1321050000000</v>
      </c>
      <c r="Q452" s="1">
        <v>1268730000000</v>
      </c>
      <c r="R452" s="1">
        <v>1216240000000</v>
      </c>
      <c r="S452" s="1">
        <v>1153490000000</v>
      </c>
      <c r="T452" s="1">
        <v>1096500000000</v>
      </c>
      <c r="U452" s="1">
        <v>1035410000000</v>
      </c>
      <c r="V452" s="1">
        <v>975287000000</v>
      </c>
      <c r="W452" s="1">
        <v>912111000000</v>
      </c>
      <c r="X452" s="1">
        <v>850392000000</v>
      </c>
      <c r="Y452" s="1">
        <v>786621000000</v>
      </c>
      <c r="Z452" s="1">
        <v>724760000000</v>
      </c>
      <c r="AA452" s="1">
        <v>664782000000</v>
      </c>
      <c r="AB452" s="1">
        <v>606654000000</v>
      </c>
      <c r="AC452" s="1">
        <v>547811000000</v>
      </c>
      <c r="AD452" s="1">
        <v>491216000000</v>
      </c>
      <c r="AE452" s="1">
        <v>436831000000</v>
      </c>
      <c r="AF452" s="1">
        <v>384606000000</v>
      </c>
      <c r="AG452" s="1">
        <v>332866000000</v>
      </c>
      <c r="AH452" s="1">
        <v>285072000000</v>
      </c>
      <c r="AI452" s="1">
        <v>238102000000</v>
      </c>
      <c r="AJ452" s="1">
        <v>193544000000</v>
      </c>
      <c r="AK452" s="1">
        <v>151350000000</v>
      </c>
      <c r="AL452" s="1">
        <v>111467000000</v>
      </c>
      <c r="AM452" s="1">
        <v>73846700000</v>
      </c>
      <c r="AN452" s="1">
        <v>38437500000</v>
      </c>
      <c r="AO452" s="1">
        <v>5161360000</v>
      </c>
    </row>
    <row r="453" spans="1:41" x14ac:dyDescent="0.2">
      <c r="A453" s="4" t="str">
        <f t="shared" si="14"/>
        <v>other manufacturing 31T33</v>
      </c>
      <c r="B453" s="4" t="str">
        <f t="shared" si="15"/>
        <v>heavy or residual fuel oil</v>
      </c>
      <c r="C453" t="s">
        <v>196</v>
      </c>
      <c r="D453" s="1">
        <v>765368000000</v>
      </c>
      <c r="E453" s="1">
        <v>765060000000</v>
      </c>
      <c r="F453" s="1">
        <v>760100000000</v>
      </c>
      <c r="G453" s="1">
        <v>759504000000</v>
      </c>
      <c r="H453" s="1">
        <v>754342000000</v>
      </c>
      <c r="I453" s="1">
        <v>745486000000</v>
      </c>
      <c r="J453" s="1">
        <v>735659000000</v>
      </c>
      <c r="K453" s="1">
        <v>726423000000</v>
      </c>
      <c r="L453" s="1">
        <v>713924000000</v>
      </c>
      <c r="M453" s="1">
        <v>702689000000</v>
      </c>
      <c r="N453" s="1">
        <v>689139000000</v>
      </c>
      <c r="O453" s="1">
        <v>674608000000</v>
      </c>
      <c r="P453" s="1">
        <v>652892000000</v>
      </c>
      <c r="Q453" s="1">
        <v>636855000000</v>
      </c>
      <c r="R453" s="1">
        <v>614193000000</v>
      </c>
      <c r="S453" s="1">
        <v>591130000000</v>
      </c>
      <c r="T453" s="1">
        <v>567754000000</v>
      </c>
      <c r="U453" s="1">
        <v>544028000000</v>
      </c>
      <c r="V453" s="1">
        <v>515310000000</v>
      </c>
      <c r="W453" s="1">
        <v>486792000000</v>
      </c>
      <c r="X453" s="1">
        <v>458463000000</v>
      </c>
      <c r="Y453" s="1">
        <v>430360000000</v>
      </c>
      <c r="Z453" s="1">
        <v>402437000000</v>
      </c>
      <c r="AA453" s="1">
        <v>371301000000</v>
      </c>
      <c r="AB453" s="1">
        <v>344029000000</v>
      </c>
      <c r="AC453" s="1">
        <v>314063000000</v>
      </c>
      <c r="AD453" s="1">
        <v>284769000000</v>
      </c>
      <c r="AE453" s="1">
        <v>256170000000</v>
      </c>
      <c r="AF453" s="1">
        <v>228240000000</v>
      </c>
      <c r="AG453" s="1">
        <v>200985000000</v>
      </c>
      <c r="AH453" s="1">
        <v>172712000000</v>
      </c>
      <c r="AI453" s="1">
        <v>147037000000</v>
      </c>
      <c r="AJ453" s="1">
        <v>121532000000</v>
      </c>
      <c r="AK453" s="1">
        <v>96772300000</v>
      </c>
      <c r="AL453" s="1">
        <v>72819800000</v>
      </c>
      <c r="AM453" s="1">
        <v>49795000000</v>
      </c>
      <c r="AN453" s="1">
        <v>27662000000</v>
      </c>
      <c r="AO453" s="1">
        <v>6485230000</v>
      </c>
    </row>
    <row r="454" spans="1:41" x14ac:dyDescent="0.2">
      <c r="A454" s="4" t="str">
        <f t="shared" si="14"/>
        <v>energy pipelines and gas processing 352T353</v>
      </c>
      <c r="B454" s="4" t="str">
        <f t="shared" si="15"/>
        <v>heavy or residual fuel oil</v>
      </c>
      <c r="C454" t="s">
        <v>197</v>
      </c>
      <c r="D454" s="1">
        <v>4143170000</v>
      </c>
      <c r="E454" s="1">
        <v>4367450000</v>
      </c>
      <c r="F454" s="1">
        <v>4505670000</v>
      </c>
      <c r="G454" s="1">
        <v>4694510000</v>
      </c>
      <c r="H454" s="1">
        <v>4859460000</v>
      </c>
      <c r="I454" s="1">
        <v>4988330000</v>
      </c>
      <c r="J454" s="1">
        <v>5075930000</v>
      </c>
      <c r="K454" s="1">
        <v>5122990000</v>
      </c>
      <c r="L454" s="1">
        <v>5107190000</v>
      </c>
      <c r="M454" s="1">
        <v>5114190000</v>
      </c>
      <c r="N454" s="1">
        <v>5049530000</v>
      </c>
      <c r="O454" s="1">
        <v>4930570000</v>
      </c>
      <c r="P454" s="1">
        <v>4769790000</v>
      </c>
      <c r="Q454" s="1">
        <v>4625740000</v>
      </c>
      <c r="R454" s="1">
        <v>4467680000</v>
      </c>
      <c r="S454" s="1">
        <v>4253360000</v>
      </c>
      <c r="T454" s="1">
        <v>4036020000</v>
      </c>
      <c r="U454" s="1">
        <v>3815100000</v>
      </c>
      <c r="V454" s="1">
        <v>3573410000</v>
      </c>
      <c r="W454" s="1">
        <v>3332990000</v>
      </c>
      <c r="X454" s="1">
        <v>3094750000</v>
      </c>
      <c r="Y454" s="1">
        <v>2846870000</v>
      </c>
      <c r="Z454" s="1">
        <v>2616900000</v>
      </c>
      <c r="AA454" s="1">
        <v>2380600000</v>
      </c>
      <c r="AB454" s="1">
        <v>2152180000</v>
      </c>
      <c r="AC454" s="1">
        <v>1939240000</v>
      </c>
      <c r="AD454" s="1">
        <v>1725140000</v>
      </c>
      <c r="AE454" s="1">
        <v>1525830000</v>
      </c>
      <c r="AF454" s="1">
        <v>1339060000</v>
      </c>
      <c r="AG454" s="1">
        <v>1164450000</v>
      </c>
      <c r="AH454" s="1">
        <v>1000120000</v>
      </c>
      <c r="AI454" s="1">
        <v>843913000</v>
      </c>
      <c r="AJ454" s="1">
        <v>694109000</v>
      </c>
      <c r="AK454" s="1">
        <v>550175000</v>
      </c>
      <c r="AL454" s="1">
        <v>412616000</v>
      </c>
      <c r="AM454" s="1">
        <v>279333000</v>
      </c>
      <c r="AN454" s="1">
        <v>148511000</v>
      </c>
      <c r="AO454" s="1">
        <v>20593800</v>
      </c>
    </row>
    <row r="455" spans="1:41" x14ac:dyDescent="0.2">
      <c r="A455" s="4" t="str">
        <f t="shared" si="14"/>
        <v>water and waste 36T39</v>
      </c>
      <c r="B455" s="4" t="str">
        <f t="shared" si="15"/>
        <v>heavy or residual fuel oil</v>
      </c>
      <c r="C455" t="s">
        <v>198</v>
      </c>
      <c r="D455" s="1">
        <v>857659000000</v>
      </c>
      <c r="E455" s="1">
        <v>884525000000</v>
      </c>
      <c r="F455" s="1">
        <v>910441000000</v>
      </c>
      <c r="G455" s="1">
        <v>947768000000</v>
      </c>
      <c r="H455" s="1">
        <v>980489000000</v>
      </c>
      <c r="I455" s="1">
        <v>1009530000000</v>
      </c>
      <c r="J455" s="1">
        <v>1034890000000</v>
      </c>
      <c r="K455" s="1">
        <v>1064460000000</v>
      </c>
      <c r="L455" s="1">
        <v>1074590000000</v>
      </c>
      <c r="M455" s="1">
        <v>1088940000000</v>
      </c>
      <c r="N455" s="1">
        <v>1099620000000</v>
      </c>
      <c r="O455" s="1">
        <v>1099810000000</v>
      </c>
      <c r="P455" s="1">
        <v>1090290000000</v>
      </c>
      <c r="Q455" s="1">
        <v>1084480000000</v>
      </c>
      <c r="R455" s="1">
        <v>1069500000000</v>
      </c>
      <c r="S455" s="1">
        <v>1046140000000</v>
      </c>
      <c r="T455" s="1">
        <v>1020710000000</v>
      </c>
      <c r="U455" s="1">
        <v>993207000000</v>
      </c>
      <c r="V455" s="1">
        <v>958643000000</v>
      </c>
      <c r="W455" s="1">
        <v>922537000000</v>
      </c>
      <c r="X455" s="1">
        <v>889359000000</v>
      </c>
      <c r="Y455" s="1">
        <v>849912000000</v>
      </c>
      <c r="Z455" s="1">
        <v>808926000000</v>
      </c>
      <c r="AA455" s="1">
        <v>766402000000</v>
      </c>
      <c r="AB455" s="1">
        <v>725767000000</v>
      </c>
      <c r="AC455" s="1">
        <v>683076000000</v>
      </c>
      <c r="AD455" s="1">
        <v>638333000000</v>
      </c>
      <c r="AE455" s="1">
        <v>596816000000</v>
      </c>
      <c r="AF455" s="1">
        <v>549827000000</v>
      </c>
      <c r="AG455" s="1">
        <v>504509000000</v>
      </c>
      <c r="AH455" s="1">
        <v>457444000000</v>
      </c>
      <c r="AI455" s="1">
        <v>409451000000</v>
      </c>
      <c r="AJ455" s="1">
        <v>356297000000</v>
      </c>
      <c r="AK455" s="1">
        <v>301226000000</v>
      </c>
      <c r="AL455" s="1">
        <v>241085000000</v>
      </c>
      <c r="AM455" s="1">
        <v>174327000000</v>
      </c>
      <c r="AN455" s="1">
        <v>99998900000</v>
      </c>
      <c r="AO455" s="1">
        <v>14917600000</v>
      </c>
    </row>
    <row r="456" spans="1:41" x14ac:dyDescent="0.2">
      <c r="A456" s="4" t="str">
        <f t="shared" si="14"/>
        <v>construction 41T43</v>
      </c>
      <c r="B456" s="4" t="str">
        <f t="shared" si="15"/>
        <v>heavy or residual fuel oil</v>
      </c>
      <c r="C456" t="s">
        <v>199</v>
      </c>
      <c r="D456" s="1">
        <v>53828500000000</v>
      </c>
      <c r="E456" s="1">
        <v>54786200000000</v>
      </c>
      <c r="F456" s="1">
        <v>54854300000000</v>
      </c>
      <c r="G456" s="1">
        <v>55688500000000</v>
      </c>
      <c r="H456" s="1">
        <v>56186500000000</v>
      </c>
      <c r="I456" s="1">
        <v>56025300000000</v>
      </c>
      <c r="J456" s="1">
        <v>55738200000000</v>
      </c>
      <c r="K456" s="1">
        <v>55328000000000</v>
      </c>
      <c r="L456" s="1">
        <v>54704300000000</v>
      </c>
      <c r="M456" s="1">
        <v>53992200000000</v>
      </c>
      <c r="N456" s="1">
        <v>52786200000000</v>
      </c>
      <c r="O456" s="1">
        <v>51914300000000</v>
      </c>
      <c r="P456" s="1">
        <v>50580600000000</v>
      </c>
      <c r="Q456" s="1">
        <v>49191400000000</v>
      </c>
      <c r="R456" s="1">
        <v>47747100000000</v>
      </c>
      <c r="S456" s="1">
        <v>46247600000000</v>
      </c>
      <c r="T456" s="1">
        <v>44381100000000</v>
      </c>
      <c r="U456" s="1">
        <v>42491000000000</v>
      </c>
      <c r="V456" s="1">
        <v>40577700000000</v>
      </c>
      <c r="W456" s="1">
        <v>38641200000000</v>
      </c>
      <c r="X456" s="1">
        <v>36681800000000</v>
      </c>
      <c r="Y456" s="1">
        <v>34699700000000</v>
      </c>
      <c r="Z456" s="1">
        <v>32694800000000</v>
      </c>
      <c r="AA456" s="1">
        <v>30461500000000</v>
      </c>
      <c r="AB456" s="1">
        <v>28426700000000</v>
      </c>
      <c r="AC456" s="1">
        <v>26369600000000</v>
      </c>
      <c r="AD456" s="1">
        <v>24290500000000</v>
      </c>
      <c r="AE456" s="1">
        <v>22189300000000</v>
      </c>
      <c r="AF456" s="1">
        <v>20066200000000</v>
      </c>
      <c r="AG456" s="1">
        <v>17921400000000</v>
      </c>
      <c r="AH456" s="1">
        <v>15755200000000</v>
      </c>
      <c r="AI456" s="1">
        <v>13654500000000</v>
      </c>
      <c r="AJ456" s="1">
        <v>11503200000000</v>
      </c>
      <c r="AK456" s="1">
        <v>9359550000000</v>
      </c>
      <c r="AL456" s="1">
        <v>7093670000000</v>
      </c>
      <c r="AM456" s="1">
        <v>4807110000000</v>
      </c>
      <c r="AN456" s="1">
        <v>2456740000000</v>
      </c>
      <c r="AO456">
        <v>0</v>
      </c>
    </row>
    <row r="457" spans="1:41" x14ac:dyDescent="0.2">
      <c r="A457" s="4" t="str">
        <f t="shared" si="14"/>
        <v>agriculture and forestry 01T03</v>
      </c>
      <c r="B457" s="4" t="str">
        <f t="shared" si="15"/>
        <v>LPG propane or butane</v>
      </c>
      <c r="C457" t="s">
        <v>200</v>
      </c>
      <c r="D457" s="1">
        <v>4624230000000</v>
      </c>
      <c r="E457" s="1">
        <v>4716900000000</v>
      </c>
      <c r="F457" s="1">
        <v>4677180000000</v>
      </c>
      <c r="G457" s="1">
        <v>4838170000000</v>
      </c>
      <c r="H457" s="1">
        <v>4860560000000</v>
      </c>
      <c r="I457" s="1">
        <v>4856330000000</v>
      </c>
      <c r="J457" s="1">
        <v>4835100000000</v>
      </c>
      <c r="K457" s="1">
        <v>4900280000000</v>
      </c>
      <c r="L457" s="1">
        <v>4752470000000</v>
      </c>
      <c r="M457" s="1">
        <v>4691970000000</v>
      </c>
      <c r="N457" s="1">
        <v>4617340000000</v>
      </c>
      <c r="O457" s="1">
        <v>4522030000000</v>
      </c>
      <c r="P457" s="1">
        <v>4374920000000</v>
      </c>
      <c r="Q457" s="1">
        <v>4288890000000</v>
      </c>
      <c r="R457" s="1">
        <v>4153150000000</v>
      </c>
      <c r="S457" s="1">
        <v>4007650000000</v>
      </c>
      <c r="T457" s="1">
        <v>3853490000000</v>
      </c>
      <c r="U457" s="1">
        <v>3691410000000</v>
      </c>
      <c r="V457" s="1">
        <v>3522210000000</v>
      </c>
      <c r="W457" s="1">
        <v>3351350000000</v>
      </c>
      <c r="X457" s="1">
        <v>3174500000000</v>
      </c>
      <c r="Y457" s="1">
        <v>2996580000000</v>
      </c>
      <c r="Z457" s="1">
        <v>2813610000000</v>
      </c>
      <c r="AA457" s="1">
        <v>2633760000000</v>
      </c>
      <c r="AB457" s="1">
        <v>2449390000000</v>
      </c>
      <c r="AC457" s="1">
        <v>2267650000000</v>
      </c>
      <c r="AD457" s="1">
        <v>2084860000000</v>
      </c>
      <c r="AE457" s="1">
        <v>1900930000000</v>
      </c>
      <c r="AF457" s="1">
        <v>1718220000000</v>
      </c>
      <c r="AG457" s="1">
        <v>1535980000000</v>
      </c>
      <c r="AH457" s="1">
        <v>1353490000000</v>
      </c>
      <c r="AI457" s="1">
        <v>1169890000000</v>
      </c>
      <c r="AJ457" s="1">
        <v>985666000000</v>
      </c>
      <c r="AK457" s="1">
        <v>797151000000</v>
      </c>
      <c r="AL457" s="1">
        <v>606704000000</v>
      </c>
      <c r="AM457" s="1">
        <v>411428000000</v>
      </c>
      <c r="AN457" s="1">
        <v>209460000000</v>
      </c>
      <c r="AO457">
        <v>0</v>
      </c>
    </row>
    <row r="458" spans="1:41" x14ac:dyDescent="0.2">
      <c r="A458" s="4" t="str">
        <f t="shared" si="14"/>
        <v>coal mining 05</v>
      </c>
      <c r="B458" s="4" t="str">
        <f t="shared" si="15"/>
        <v>LPG propane or butane</v>
      </c>
      <c r="C458" t="s">
        <v>201</v>
      </c>
      <c r="D458" s="1">
        <v>78404700000000</v>
      </c>
      <c r="E458" s="1">
        <v>76686400000000</v>
      </c>
      <c r="F458" s="1">
        <v>73312700000000</v>
      </c>
      <c r="G458" s="1">
        <v>69536800000000</v>
      </c>
      <c r="H458" s="1">
        <v>66171900000000</v>
      </c>
      <c r="I458" s="1">
        <v>62957200000000</v>
      </c>
      <c r="J458" s="1">
        <v>59758200000000</v>
      </c>
      <c r="K458" s="1">
        <v>56496300000000</v>
      </c>
      <c r="L458" s="1">
        <v>52355600000000</v>
      </c>
      <c r="M458" s="1">
        <v>48417200000000</v>
      </c>
      <c r="N458" s="1">
        <v>44703800000000</v>
      </c>
      <c r="O458" s="1">
        <v>40873000000000</v>
      </c>
      <c r="P458" s="1">
        <v>37483800000000</v>
      </c>
      <c r="Q458" s="1">
        <v>34200800000000</v>
      </c>
      <c r="R458" s="1">
        <v>31176800000000</v>
      </c>
      <c r="S458" s="1">
        <v>28318600000000</v>
      </c>
      <c r="T458" s="1">
        <v>25618100000000</v>
      </c>
      <c r="U458" s="1">
        <v>23096400000000</v>
      </c>
      <c r="V458" s="1">
        <v>20700000000000</v>
      </c>
      <c r="W458" s="1">
        <v>18338400000000</v>
      </c>
      <c r="X458" s="1">
        <v>16268700000000</v>
      </c>
      <c r="Y458" s="1">
        <v>14269200000000</v>
      </c>
      <c r="Z458" s="1">
        <v>12409100000000</v>
      </c>
      <c r="AA458" s="1">
        <v>10623000000000</v>
      </c>
      <c r="AB458" s="1">
        <v>8983480000000</v>
      </c>
      <c r="AC458" s="1">
        <v>7506460000000</v>
      </c>
      <c r="AD458" s="1">
        <v>6147850000000</v>
      </c>
      <c r="AE458" s="1">
        <v>4956610000000</v>
      </c>
      <c r="AF458" s="1">
        <v>3983400000000</v>
      </c>
      <c r="AG458" s="1">
        <v>3131700000000</v>
      </c>
      <c r="AH458" s="1">
        <v>2393830000000</v>
      </c>
      <c r="AI458" s="1">
        <v>1758600000000</v>
      </c>
      <c r="AJ458" s="1">
        <v>1242510000000</v>
      </c>
      <c r="AK458" s="1">
        <v>843053000000</v>
      </c>
      <c r="AL458" s="1">
        <v>530826000000</v>
      </c>
      <c r="AM458" s="1">
        <v>289998000000</v>
      </c>
      <c r="AN458" s="1">
        <v>120105000000</v>
      </c>
      <c r="AO458" s="1">
        <v>12318600000</v>
      </c>
    </row>
    <row r="459" spans="1:41" x14ac:dyDescent="0.2">
      <c r="A459" s="4" t="str">
        <f t="shared" si="14"/>
        <v>oil and gas extraction 06</v>
      </c>
      <c r="B459" s="4" t="str">
        <f t="shared" si="15"/>
        <v>LPG propane or butane</v>
      </c>
      <c r="C459" t="s">
        <v>202</v>
      </c>
      <c r="D459" s="1">
        <v>6864190000000</v>
      </c>
      <c r="E459" s="1">
        <v>6911400000000</v>
      </c>
      <c r="F459" s="1">
        <v>6941480000000</v>
      </c>
      <c r="G459" s="1">
        <v>6861020000000</v>
      </c>
      <c r="H459" s="1">
        <v>6772460000000</v>
      </c>
      <c r="I459" s="1">
        <v>6675690000000</v>
      </c>
      <c r="J459" s="1">
        <v>6562800000000</v>
      </c>
      <c r="K459" s="1">
        <v>6449930000000</v>
      </c>
      <c r="L459" s="1">
        <v>6284990000000</v>
      </c>
      <c r="M459" s="1">
        <v>6123040000000</v>
      </c>
      <c r="N459" s="1">
        <v>5949320000000</v>
      </c>
      <c r="O459" s="1">
        <v>5777280000000</v>
      </c>
      <c r="P459" s="1">
        <v>5601490000000</v>
      </c>
      <c r="Q459" s="1">
        <v>5415580000000</v>
      </c>
      <c r="R459" s="1">
        <v>5230990000000</v>
      </c>
      <c r="S459" s="1">
        <v>5036890000000</v>
      </c>
      <c r="T459" s="1">
        <v>4844120000000</v>
      </c>
      <c r="U459" s="1">
        <v>4647250000000</v>
      </c>
      <c r="V459" s="1">
        <v>4414660000000</v>
      </c>
      <c r="W459" s="1">
        <v>4186400000000</v>
      </c>
      <c r="X459" s="1">
        <v>3953460000000</v>
      </c>
      <c r="Y459" s="1">
        <v>3724270000000</v>
      </c>
      <c r="Z459" s="1">
        <v>3491030000000</v>
      </c>
      <c r="AA459" s="1">
        <v>3261370000000</v>
      </c>
      <c r="AB459" s="1">
        <v>3022030000000</v>
      </c>
      <c r="AC459" s="1">
        <v>2803270000000</v>
      </c>
      <c r="AD459" s="1">
        <v>2557000000000</v>
      </c>
      <c r="AE459" s="1">
        <v>2336330000000</v>
      </c>
      <c r="AF459" s="1">
        <v>2093110000000</v>
      </c>
      <c r="AG459" s="1">
        <v>1871500000000</v>
      </c>
      <c r="AH459" s="1">
        <v>1632390000000</v>
      </c>
      <c r="AI459" s="1">
        <v>1409370000000</v>
      </c>
      <c r="AJ459" s="1">
        <v>1184590000000</v>
      </c>
      <c r="AK459" s="1">
        <v>949267000000</v>
      </c>
      <c r="AL459" s="1">
        <v>709927000000</v>
      </c>
      <c r="AM459" s="1">
        <v>482501000000</v>
      </c>
      <c r="AN459" s="1">
        <v>257775000000</v>
      </c>
      <c r="AO459" s="1">
        <v>35754500000</v>
      </c>
    </row>
    <row r="460" spans="1:41" x14ac:dyDescent="0.2">
      <c r="A460" s="4" t="str">
        <f t="shared" si="14"/>
        <v>other mining and quarrying 07T08</v>
      </c>
      <c r="B460" s="4" t="str">
        <f t="shared" si="15"/>
        <v>LPG propane or butane</v>
      </c>
      <c r="C460" t="s">
        <v>203</v>
      </c>
      <c r="D460" s="1">
        <v>21509200000000</v>
      </c>
      <c r="E460" s="1">
        <v>20823900000000</v>
      </c>
      <c r="F460" s="1">
        <v>20053100000000</v>
      </c>
      <c r="G460" s="1">
        <v>19292800000000</v>
      </c>
      <c r="H460" s="1">
        <v>18547000000000</v>
      </c>
      <c r="I460" s="1">
        <v>17812700000000</v>
      </c>
      <c r="J460" s="1">
        <v>17089700000000</v>
      </c>
      <c r="K460" s="1">
        <v>16378300000000</v>
      </c>
      <c r="L460" s="1">
        <v>15602200000000</v>
      </c>
      <c r="M460" s="1">
        <v>14769000000000</v>
      </c>
      <c r="N460" s="1">
        <v>14029100000000</v>
      </c>
      <c r="O460" s="1">
        <v>13304700000000</v>
      </c>
      <c r="P460" s="1">
        <v>12596300000000</v>
      </c>
      <c r="Q460" s="1">
        <v>11778300000000</v>
      </c>
      <c r="R460" s="1">
        <v>10986500000000</v>
      </c>
      <c r="S460" s="1">
        <v>10220700000000</v>
      </c>
      <c r="T460" s="1">
        <v>9481270000000</v>
      </c>
      <c r="U460" s="1">
        <v>8768150000000</v>
      </c>
      <c r="V460" s="1">
        <v>8131310000000</v>
      </c>
      <c r="W460" s="1">
        <v>7515520000000</v>
      </c>
      <c r="X460" s="1">
        <v>6921050000000</v>
      </c>
      <c r="Y460" s="1">
        <v>6347940000000</v>
      </c>
      <c r="Z460" s="1">
        <v>5795780000000</v>
      </c>
      <c r="AA460" s="1">
        <v>5301550000000</v>
      </c>
      <c r="AB460" s="1">
        <v>4789030000000</v>
      </c>
      <c r="AC460" s="1">
        <v>4297710000000</v>
      </c>
      <c r="AD460" s="1">
        <v>3856500000000</v>
      </c>
      <c r="AE460" s="1">
        <v>3404700000000</v>
      </c>
      <c r="AF460" s="1">
        <v>2997640000000</v>
      </c>
      <c r="AG460" s="1">
        <v>2627530000000</v>
      </c>
      <c r="AH460" s="1">
        <v>2267980000000</v>
      </c>
      <c r="AI460" s="1">
        <v>1903020000000</v>
      </c>
      <c r="AJ460" s="1">
        <v>1567140000000</v>
      </c>
      <c r="AK460" s="1">
        <v>1252550000000</v>
      </c>
      <c r="AL460" s="1">
        <v>935015000000</v>
      </c>
      <c r="AM460" s="1">
        <v>633590000000</v>
      </c>
      <c r="AN460" s="1">
        <v>337462000000</v>
      </c>
      <c r="AO460" s="1">
        <v>46660500000</v>
      </c>
    </row>
    <row r="461" spans="1:41" x14ac:dyDescent="0.2">
      <c r="A461" s="4" t="str">
        <f t="shared" si="14"/>
        <v>food beverage and tobacco 10T12</v>
      </c>
      <c r="B461" s="4" t="str">
        <f t="shared" si="15"/>
        <v>LPG propane or butane</v>
      </c>
      <c r="C461" t="s">
        <v>204</v>
      </c>
      <c r="D461" s="1">
        <v>1489170000000</v>
      </c>
      <c r="E461" s="1">
        <v>1448340000000</v>
      </c>
      <c r="F461" s="1">
        <v>1407590000000</v>
      </c>
      <c r="G461" s="1">
        <v>1384700000000</v>
      </c>
      <c r="H461" s="1">
        <v>1360960000000</v>
      </c>
      <c r="I461" s="1">
        <v>1336230000000</v>
      </c>
      <c r="J461" s="1">
        <v>1302380000000</v>
      </c>
      <c r="K461" s="1">
        <v>1275940000000</v>
      </c>
      <c r="L461" s="1">
        <v>1240920000000</v>
      </c>
      <c r="M461" s="1">
        <v>1205450000000</v>
      </c>
      <c r="N461" s="1">
        <v>1162450000000</v>
      </c>
      <c r="O461" s="1">
        <v>1119430000000</v>
      </c>
      <c r="P461" s="1">
        <v>1069880000000</v>
      </c>
      <c r="Q461" s="1">
        <v>1020880000000</v>
      </c>
      <c r="R461" s="1">
        <v>966352000000</v>
      </c>
      <c r="S461" s="1">
        <v>912861000000</v>
      </c>
      <c r="T461" s="1">
        <v>860417000000</v>
      </c>
      <c r="U461" s="1">
        <v>803756000000</v>
      </c>
      <c r="V461" s="1">
        <v>748662000000</v>
      </c>
      <c r="W461" s="1">
        <v>699881000000</v>
      </c>
      <c r="X461" s="1">
        <v>647692000000</v>
      </c>
      <c r="Y461" s="1">
        <v>597105000000</v>
      </c>
      <c r="Z461" s="1">
        <v>552050000000</v>
      </c>
      <c r="AA461" s="1">
        <v>504384000000</v>
      </c>
      <c r="AB461" s="1">
        <v>461734000000</v>
      </c>
      <c r="AC461" s="1">
        <v>420159000000</v>
      </c>
      <c r="AD461" s="1">
        <v>379656000000</v>
      </c>
      <c r="AE461" s="1">
        <v>342866000000</v>
      </c>
      <c r="AF461" s="1">
        <v>306622000000</v>
      </c>
      <c r="AG461" s="1">
        <v>270925000000</v>
      </c>
      <c r="AH461" s="1">
        <v>237640000000</v>
      </c>
      <c r="AI461" s="1">
        <v>205984000000</v>
      </c>
      <c r="AJ461" s="1">
        <v>172497000000</v>
      </c>
      <c r="AK461" s="1">
        <v>141194000000</v>
      </c>
      <c r="AL461" s="1">
        <v>108877000000</v>
      </c>
      <c r="AM461" s="1">
        <v>76106000000</v>
      </c>
      <c r="AN461" s="1">
        <v>41800000000</v>
      </c>
      <c r="AO461" s="1">
        <v>6041980000</v>
      </c>
    </row>
    <row r="462" spans="1:41" x14ac:dyDescent="0.2">
      <c r="A462" s="4" t="str">
        <f t="shared" si="14"/>
        <v>textiles apparel and leather 13T15</v>
      </c>
      <c r="B462" s="4" t="str">
        <f t="shared" si="15"/>
        <v>LPG propane or butane</v>
      </c>
      <c r="C462" t="s">
        <v>205</v>
      </c>
      <c r="D462" s="1">
        <v>773288000000</v>
      </c>
      <c r="E462" s="1">
        <v>744558000000</v>
      </c>
      <c r="F462" s="1">
        <v>713178000000</v>
      </c>
      <c r="G462" s="1">
        <v>686283000000</v>
      </c>
      <c r="H462" s="1">
        <v>655830000000</v>
      </c>
      <c r="I462" s="1">
        <v>626111000000</v>
      </c>
      <c r="J462" s="1">
        <v>595574000000</v>
      </c>
      <c r="K462" s="1">
        <v>568873000000</v>
      </c>
      <c r="L462" s="1">
        <v>540577000000</v>
      </c>
      <c r="M462" s="1">
        <v>515111000000</v>
      </c>
      <c r="N462" s="1">
        <v>490926000000</v>
      </c>
      <c r="O462" s="1">
        <v>466518000000</v>
      </c>
      <c r="P462" s="1">
        <v>442004000000</v>
      </c>
      <c r="Q462" s="1">
        <v>418669000000</v>
      </c>
      <c r="R462" s="1">
        <v>395267000000</v>
      </c>
      <c r="S462" s="1">
        <v>372379000000</v>
      </c>
      <c r="T462" s="1">
        <v>349545000000</v>
      </c>
      <c r="U462" s="1">
        <v>327304000000</v>
      </c>
      <c r="V462" s="1">
        <v>305211000000</v>
      </c>
      <c r="W462" s="1">
        <v>283754000000</v>
      </c>
      <c r="X462" s="1">
        <v>262537000000</v>
      </c>
      <c r="Y462" s="1">
        <v>242015000000</v>
      </c>
      <c r="Z462" s="1">
        <v>221809000000</v>
      </c>
      <c r="AA462" s="1">
        <v>202323000000</v>
      </c>
      <c r="AB462" s="1">
        <v>183250000000</v>
      </c>
      <c r="AC462" s="1">
        <v>164936000000</v>
      </c>
      <c r="AD462" s="1">
        <v>147102000000</v>
      </c>
      <c r="AE462" s="1">
        <v>130053000000</v>
      </c>
      <c r="AF462" s="1">
        <v>113769000000</v>
      </c>
      <c r="AG462" s="1">
        <v>98059100000</v>
      </c>
      <c r="AH462" s="1">
        <v>83148300000</v>
      </c>
      <c r="AI462" s="1">
        <v>69017700000</v>
      </c>
      <c r="AJ462" s="1">
        <v>55548300000</v>
      </c>
      <c r="AK462" s="1">
        <v>42880700000</v>
      </c>
      <c r="AL462" s="1">
        <v>31004300000</v>
      </c>
      <c r="AM462" s="1">
        <v>19906000000</v>
      </c>
      <c r="AN462" s="1">
        <v>9553470000</v>
      </c>
      <c r="AO462">
        <v>0</v>
      </c>
    </row>
    <row r="463" spans="1:41" x14ac:dyDescent="0.2">
      <c r="A463" s="4" t="str">
        <f t="shared" si="14"/>
        <v>wood products 16</v>
      </c>
      <c r="B463" s="4" t="str">
        <f t="shared" si="15"/>
        <v>LPG propane or butane</v>
      </c>
      <c r="C463" t="s">
        <v>206</v>
      </c>
      <c r="D463" s="1">
        <v>234571000000</v>
      </c>
      <c r="E463" s="1">
        <v>224363000000</v>
      </c>
      <c r="F463" s="1">
        <v>214371000000</v>
      </c>
      <c r="G463" s="1">
        <v>208173000000</v>
      </c>
      <c r="H463" s="1">
        <v>201127000000</v>
      </c>
      <c r="I463" s="1">
        <v>194132000000</v>
      </c>
      <c r="J463" s="1">
        <v>187196000000</v>
      </c>
      <c r="K463" s="1">
        <v>180317000000</v>
      </c>
      <c r="L463" s="1">
        <v>172737000000</v>
      </c>
      <c r="M463" s="1">
        <v>166002000000</v>
      </c>
      <c r="N463" s="1">
        <v>158621000000</v>
      </c>
      <c r="O463" s="1">
        <v>150664000000</v>
      </c>
      <c r="P463" s="1">
        <v>142213000000</v>
      </c>
      <c r="Q463" s="1">
        <v>133979000000</v>
      </c>
      <c r="R463" s="1">
        <v>125354000000</v>
      </c>
      <c r="S463" s="1">
        <v>117570000000</v>
      </c>
      <c r="T463" s="1">
        <v>108899000000</v>
      </c>
      <c r="U463" s="1">
        <v>101070000000</v>
      </c>
      <c r="V463" s="1">
        <v>93506800000</v>
      </c>
      <c r="W463" s="1">
        <v>86209600000</v>
      </c>
      <c r="X463" s="1">
        <v>79177800000</v>
      </c>
      <c r="Y463" s="1">
        <v>72413400000</v>
      </c>
      <c r="Z463" s="1">
        <v>65912700000</v>
      </c>
      <c r="AA463" s="1">
        <v>59677700000</v>
      </c>
      <c r="AB463" s="1">
        <v>54048100000</v>
      </c>
      <c r="AC463" s="1">
        <v>48631500000</v>
      </c>
      <c r="AD463" s="1">
        <v>43714900000</v>
      </c>
      <c r="AE463" s="1">
        <v>38958100000</v>
      </c>
      <c r="AF463" s="1">
        <v>34360400000</v>
      </c>
      <c r="AG463" s="1">
        <v>30131100000</v>
      </c>
      <c r="AH463" s="1">
        <v>26009100000</v>
      </c>
      <c r="AI463" s="1">
        <v>22151000000</v>
      </c>
      <c r="AJ463" s="1">
        <v>18478000000</v>
      </c>
      <c r="AK463" s="1">
        <v>14807100000</v>
      </c>
      <c r="AL463" s="1">
        <v>11137800000</v>
      </c>
      <c r="AM463" s="1">
        <v>7576170000</v>
      </c>
      <c r="AN463" s="1">
        <v>3911960000</v>
      </c>
      <c r="AO463" s="1">
        <v>145297000</v>
      </c>
    </row>
    <row r="464" spans="1:41" x14ac:dyDescent="0.2">
      <c r="A464" s="4" t="str">
        <f t="shared" si="14"/>
        <v>pulp paper and printing 17T18</v>
      </c>
      <c r="B464" s="4" t="str">
        <f t="shared" si="15"/>
        <v>LPG propane or butane</v>
      </c>
      <c r="C464" t="s">
        <v>207</v>
      </c>
      <c r="D464" s="1">
        <v>1743870000000</v>
      </c>
      <c r="E464" s="1">
        <v>1706080000000</v>
      </c>
      <c r="F464" s="1">
        <v>1668490000000</v>
      </c>
      <c r="G464" s="1">
        <v>1638940000000</v>
      </c>
      <c r="H464" s="1">
        <v>1599960000000</v>
      </c>
      <c r="I464" s="1">
        <v>1568570000000</v>
      </c>
      <c r="J464" s="1">
        <v>1528130000000</v>
      </c>
      <c r="K464" s="1">
        <v>1494670000000</v>
      </c>
      <c r="L464" s="1">
        <v>1452750000000</v>
      </c>
      <c r="M464" s="1">
        <v>1410250000000</v>
      </c>
      <c r="N464" s="1">
        <v>1360520000000</v>
      </c>
      <c r="O464" s="1">
        <v>1317120000000</v>
      </c>
      <c r="P464" s="1">
        <v>1266910000000</v>
      </c>
      <c r="Q464" s="1">
        <v>1210780000000</v>
      </c>
      <c r="R464" s="1">
        <v>1149480000000</v>
      </c>
      <c r="S464" s="1">
        <v>1094540000000</v>
      </c>
      <c r="T464" s="1">
        <v>1034970000000</v>
      </c>
      <c r="U464" s="1">
        <v>976380000000</v>
      </c>
      <c r="V464" s="1">
        <v>914216000000</v>
      </c>
      <c r="W464" s="1">
        <v>853574000000</v>
      </c>
      <c r="X464" s="1">
        <v>794452000000</v>
      </c>
      <c r="Y464" s="1">
        <v>736833000000</v>
      </c>
      <c r="Z464" s="1">
        <v>680692000000</v>
      </c>
      <c r="AA464" s="1">
        <v>619437000000</v>
      </c>
      <c r="AB464" s="1">
        <v>563688000000</v>
      </c>
      <c r="AC464" s="1">
        <v>507099000000</v>
      </c>
      <c r="AD464" s="1">
        <v>455452000000</v>
      </c>
      <c r="AE464" s="1">
        <v>403376000000</v>
      </c>
      <c r="AF464" s="1">
        <v>355727000000</v>
      </c>
      <c r="AG464" s="1">
        <v>309921000000</v>
      </c>
      <c r="AH464" s="1">
        <v>265956000000</v>
      </c>
      <c r="AI464" s="1">
        <v>223804000000</v>
      </c>
      <c r="AJ464" s="1">
        <v>183438000000</v>
      </c>
      <c r="AK464" s="1">
        <v>144839000000</v>
      </c>
      <c r="AL464" s="1">
        <v>107981000000</v>
      </c>
      <c r="AM464" s="1">
        <v>73329700000</v>
      </c>
      <c r="AN464" s="1">
        <v>39939500000</v>
      </c>
      <c r="AO464" s="1">
        <v>7798410000</v>
      </c>
    </row>
    <row r="465" spans="1:41" x14ac:dyDescent="0.2">
      <c r="A465" s="4" t="str">
        <f t="shared" si="14"/>
        <v>refined petroleum and coke 19</v>
      </c>
      <c r="B465" s="4" t="str">
        <f t="shared" si="15"/>
        <v>LPG propane or butane</v>
      </c>
      <c r="C465" t="s">
        <v>208</v>
      </c>
      <c r="D465" s="1">
        <v>1646850000000000</v>
      </c>
      <c r="E465" s="1">
        <v>1605170000000000</v>
      </c>
      <c r="F465" s="1">
        <v>1541670000000000</v>
      </c>
      <c r="G465" s="1">
        <v>1482960000000000</v>
      </c>
      <c r="H465" s="1">
        <v>1436360000000000</v>
      </c>
      <c r="I465" s="1">
        <v>1389950000000000</v>
      </c>
      <c r="J465" s="1">
        <v>1340570000000000</v>
      </c>
      <c r="K465" s="1">
        <v>1291420000000000</v>
      </c>
      <c r="L465" s="1">
        <v>1240160000000000</v>
      </c>
      <c r="M465" s="1">
        <v>1188530000000000</v>
      </c>
      <c r="N465" s="1">
        <v>1137910000000000</v>
      </c>
      <c r="O465" s="1">
        <v>1084370000000000</v>
      </c>
      <c r="P465" s="1">
        <v>1037070000000000</v>
      </c>
      <c r="Q465" s="1">
        <v>981552000000000</v>
      </c>
      <c r="R465" s="1">
        <v>928769000000000</v>
      </c>
      <c r="S465" s="1">
        <v>880542000000000</v>
      </c>
      <c r="T465" s="1">
        <v>831800000000000</v>
      </c>
      <c r="U465" s="1">
        <v>785033000000000</v>
      </c>
      <c r="V465" s="1">
        <v>744476000000000</v>
      </c>
      <c r="W465" s="1">
        <v>707060000000000</v>
      </c>
      <c r="X465" s="1">
        <v>669187000000000</v>
      </c>
      <c r="Y465" s="1">
        <v>634750000000000</v>
      </c>
      <c r="Z465" s="1">
        <v>599712000000000</v>
      </c>
      <c r="AA465" s="1">
        <v>568148000000000</v>
      </c>
      <c r="AB465" s="1">
        <v>537858000000000</v>
      </c>
      <c r="AC465" s="1">
        <v>506956000000000</v>
      </c>
      <c r="AD465" s="1">
        <v>479292000000000</v>
      </c>
      <c r="AE465" s="1">
        <v>450836000000000</v>
      </c>
      <c r="AF465" s="1">
        <v>430331000000000</v>
      </c>
      <c r="AG465" s="1">
        <v>409901000000000</v>
      </c>
      <c r="AH465" s="1">
        <v>390181000000000</v>
      </c>
      <c r="AI465" s="1">
        <v>371303000000000</v>
      </c>
      <c r="AJ465" s="1">
        <v>353037000000000</v>
      </c>
      <c r="AK465" s="1">
        <v>338228000000000</v>
      </c>
      <c r="AL465" s="1">
        <v>323676000000000</v>
      </c>
      <c r="AM465" s="1">
        <v>310731000000000</v>
      </c>
      <c r="AN465" s="1">
        <v>296817000000000</v>
      </c>
      <c r="AO465" s="1">
        <v>283228000000000</v>
      </c>
    </row>
    <row r="466" spans="1:41" x14ac:dyDescent="0.2">
      <c r="A466" s="4" t="str">
        <f t="shared" si="14"/>
        <v>chemicals 20</v>
      </c>
      <c r="B466" s="4" t="str">
        <f t="shared" si="15"/>
        <v>LPG propane or butane</v>
      </c>
      <c r="C466" t="s">
        <v>209</v>
      </c>
      <c r="D466" s="1">
        <v>608412000000000</v>
      </c>
      <c r="E466" s="1">
        <v>610706000000000</v>
      </c>
      <c r="F466" s="1">
        <v>617071000000000</v>
      </c>
      <c r="G466" s="1">
        <v>604816000000000</v>
      </c>
      <c r="H466" s="1">
        <v>592185000000000</v>
      </c>
      <c r="I466" s="1">
        <v>583367000000000</v>
      </c>
      <c r="J466" s="1">
        <v>572624000000000</v>
      </c>
      <c r="K466" s="1">
        <v>561450000000000</v>
      </c>
      <c r="L466" s="1">
        <v>544223000000000</v>
      </c>
      <c r="M466" s="1">
        <v>527122000000000</v>
      </c>
      <c r="N466" s="1">
        <v>510399000000000</v>
      </c>
      <c r="O466" s="1">
        <v>492361000000000</v>
      </c>
      <c r="P466" s="1">
        <v>475214000000000</v>
      </c>
      <c r="Q466" s="1">
        <v>455984000000000</v>
      </c>
      <c r="R466" s="1">
        <v>436490000000000</v>
      </c>
      <c r="S466" s="1">
        <v>417233000000000</v>
      </c>
      <c r="T466" s="1">
        <v>397297000000000</v>
      </c>
      <c r="U466" s="1">
        <v>378334000000000</v>
      </c>
      <c r="V466" s="1">
        <v>359387000000000</v>
      </c>
      <c r="W466" s="1">
        <v>339734000000000</v>
      </c>
      <c r="X466" s="1">
        <v>320989000000000</v>
      </c>
      <c r="Y466" s="1">
        <v>302375000000000</v>
      </c>
      <c r="Z466" s="1">
        <v>283284000000000</v>
      </c>
      <c r="AA466" s="1">
        <v>264996000000000</v>
      </c>
      <c r="AB466" s="1">
        <v>246293000000000</v>
      </c>
      <c r="AC466" s="1">
        <v>228365000000000</v>
      </c>
      <c r="AD466" s="1">
        <v>210109000000000</v>
      </c>
      <c r="AE466" s="1">
        <v>192523000000000</v>
      </c>
      <c r="AF466" s="1">
        <v>174296000000000</v>
      </c>
      <c r="AG466" s="1">
        <v>156714000000000</v>
      </c>
      <c r="AH466" s="1">
        <v>139357000000000</v>
      </c>
      <c r="AI466" s="1">
        <v>121981000000000</v>
      </c>
      <c r="AJ466" s="1">
        <v>105139000000000</v>
      </c>
      <c r="AK466" s="1">
        <v>88495000000000</v>
      </c>
      <c r="AL466" s="1">
        <v>72191000000000</v>
      </c>
      <c r="AM466" s="1">
        <v>55840000000000</v>
      </c>
      <c r="AN466" s="1">
        <v>39644500000000</v>
      </c>
      <c r="AO466" s="1">
        <v>23657200000000</v>
      </c>
    </row>
    <row r="467" spans="1:41" x14ac:dyDescent="0.2">
      <c r="A467" s="4" t="str">
        <f t="shared" si="14"/>
        <v>rubber and plastic products 22</v>
      </c>
      <c r="B467" s="4" t="str">
        <f t="shared" si="15"/>
        <v>LPG propane or butane</v>
      </c>
      <c r="C467" t="s">
        <v>210</v>
      </c>
      <c r="D467" s="1">
        <v>3984910000000</v>
      </c>
      <c r="E467" s="1">
        <v>3944880000000</v>
      </c>
      <c r="F467" s="1">
        <v>3865870000000</v>
      </c>
      <c r="G467" s="1">
        <v>3792450000000</v>
      </c>
      <c r="H467" s="1">
        <v>3692170000000</v>
      </c>
      <c r="I467" s="1">
        <v>3583010000000</v>
      </c>
      <c r="J467" s="1">
        <v>3457730000000</v>
      </c>
      <c r="K467" s="1">
        <v>3349620000000</v>
      </c>
      <c r="L467" s="1">
        <v>3234110000000</v>
      </c>
      <c r="M467" s="1">
        <v>3134150000000</v>
      </c>
      <c r="N467" s="1">
        <v>3026820000000</v>
      </c>
      <c r="O467" s="1">
        <v>2919480000000</v>
      </c>
      <c r="P467" s="1">
        <v>2798850000000</v>
      </c>
      <c r="Q467" s="1">
        <v>2692220000000</v>
      </c>
      <c r="R467" s="1">
        <v>2573240000000</v>
      </c>
      <c r="S467" s="1">
        <v>2449440000000</v>
      </c>
      <c r="T467" s="1">
        <v>2332870000000</v>
      </c>
      <c r="U467" s="1">
        <v>2206560000000</v>
      </c>
      <c r="V467" s="1">
        <v>2082350000000</v>
      </c>
      <c r="W467" s="1">
        <v>1960220000000</v>
      </c>
      <c r="X467" s="1">
        <v>1835540000000</v>
      </c>
      <c r="Y467" s="1">
        <v>1709140000000</v>
      </c>
      <c r="Z467" s="1">
        <v>1585790000000</v>
      </c>
      <c r="AA467" s="1">
        <v>1465560000000</v>
      </c>
      <c r="AB467" s="1">
        <v>1348450000000</v>
      </c>
      <c r="AC467" s="1">
        <v>1231100000000</v>
      </c>
      <c r="AD467" s="1">
        <v>1114230000000</v>
      </c>
      <c r="AE467" s="1">
        <v>1004340000000</v>
      </c>
      <c r="AF467" s="1">
        <v>895409000000</v>
      </c>
      <c r="AG467" s="1">
        <v>790562000000</v>
      </c>
      <c r="AH467" s="1">
        <v>689806000000</v>
      </c>
      <c r="AI467" s="1">
        <v>593132000000</v>
      </c>
      <c r="AJ467" s="1">
        <v>500517000000</v>
      </c>
      <c r="AK467" s="1">
        <v>410586000000</v>
      </c>
      <c r="AL467" s="1">
        <v>326300000000</v>
      </c>
      <c r="AM467" s="1">
        <v>245179000000</v>
      </c>
      <c r="AN467" s="1">
        <v>168576000000</v>
      </c>
      <c r="AO467" s="1">
        <v>96490600000</v>
      </c>
    </row>
    <row r="468" spans="1:41" x14ac:dyDescent="0.2">
      <c r="A468" s="4" t="str">
        <f t="shared" si="14"/>
        <v>glass and glass products 231</v>
      </c>
      <c r="B468" s="4" t="str">
        <f t="shared" si="15"/>
        <v>LPG propane or butane</v>
      </c>
      <c r="C468" t="s">
        <v>211</v>
      </c>
      <c r="D468" s="1">
        <v>2256690000000</v>
      </c>
      <c r="E468" s="1">
        <v>2303940000000</v>
      </c>
      <c r="F468" s="1">
        <v>2329750000000</v>
      </c>
      <c r="G468" s="1">
        <v>2370970000000</v>
      </c>
      <c r="H468" s="1">
        <v>2398060000000</v>
      </c>
      <c r="I468" s="1">
        <v>2411720000000</v>
      </c>
      <c r="J468" s="1">
        <v>2419320000000</v>
      </c>
      <c r="K468" s="1">
        <v>2427270000000</v>
      </c>
      <c r="L468" s="1">
        <v>2419700000000</v>
      </c>
      <c r="M468" s="1">
        <v>2418520000000</v>
      </c>
      <c r="N468" s="1">
        <v>2405530000000</v>
      </c>
      <c r="O468" s="1">
        <v>2386800000000</v>
      </c>
      <c r="P468" s="1">
        <v>2351990000000</v>
      </c>
      <c r="Q468" s="1">
        <v>2317450000000</v>
      </c>
      <c r="R468" s="1">
        <v>2268230000000</v>
      </c>
      <c r="S468" s="1">
        <v>2214760000000</v>
      </c>
      <c r="T468" s="1">
        <v>2152790000000</v>
      </c>
      <c r="U468" s="1">
        <v>2082960000000</v>
      </c>
      <c r="V468" s="1">
        <v>2005980000000</v>
      </c>
      <c r="W468" s="1">
        <v>1922500000000</v>
      </c>
      <c r="X468" s="1">
        <v>1833200000000</v>
      </c>
      <c r="Y468" s="1">
        <v>1738730000000</v>
      </c>
      <c r="Z468" s="1">
        <v>1642770000000</v>
      </c>
      <c r="AA468" s="1">
        <v>1539670000000</v>
      </c>
      <c r="AB468" s="1">
        <v>1435950000000</v>
      </c>
      <c r="AC468" s="1">
        <v>1329210000000</v>
      </c>
      <c r="AD468" s="1">
        <v>1222260000000</v>
      </c>
      <c r="AE468" s="1">
        <v>1113130000000</v>
      </c>
      <c r="AF468" s="1">
        <v>1002360000000</v>
      </c>
      <c r="AG468" s="1">
        <v>892225000000</v>
      </c>
      <c r="AH468" s="1">
        <v>781295000000</v>
      </c>
      <c r="AI468" s="1">
        <v>671380000000</v>
      </c>
      <c r="AJ468" s="1">
        <v>561439000000</v>
      </c>
      <c r="AK468" s="1">
        <v>453717000000</v>
      </c>
      <c r="AL468" s="1">
        <v>346341000000</v>
      </c>
      <c r="AM468" s="1">
        <v>239887000000</v>
      </c>
      <c r="AN468" s="1">
        <v>135174000000</v>
      </c>
      <c r="AO468" s="1">
        <v>32194100000</v>
      </c>
    </row>
    <row r="469" spans="1:41" x14ac:dyDescent="0.2">
      <c r="A469" s="4" t="str">
        <f t="shared" si="14"/>
        <v>cement and other nonmetallic minerals 239</v>
      </c>
      <c r="B469" s="4" t="str">
        <f t="shared" si="15"/>
        <v>LPG propane or butane</v>
      </c>
      <c r="C469" t="s">
        <v>212</v>
      </c>
      <c r="D469" s="1">
        <v>147112000000000</v>
      </c>
      <c r="E469" s="1">
        <v>137890000000000</v>
      </c>
      <c r="F469" s="1">
        <v>131989000000000</v>
      </c>
      <c r="G469" s="1">
        <v>128703000000000</v>
      </c>
      <c r="H469" s="1">
        <v>125454000000000</v>
      </c>
      <c r="I469" s="1">
        <v>122869000000000</v>
      </c>
      <c r="J469" s="1">
        <v>123392000000000</v>
      </c>
      <c r="K469" s="1">
        <v>123578000000000</v>
      </c>
      <c r="L469" s="1">
        <v>122757000000000</v>
      </c>
      <c r="M469" s="1">
        <v>121484000000000</v>
      </c>
      <c r="N469" s="1">
        <v>119208000000000</v>
      </c>
      <c r="O469" s="1">
        <v>117361000000000</v>
      </c>
      <c r="P469" s="1">
        <v>115364000000000</v>
      </c>
      <c r="Q469" s="1">
        <v>112117000000000</v>
      </c>
      <c r="R469" s="1">
        <v>105748000000000</v>
      </c>
      <c r="S469" s="1">
        <v>100346000000000</v>
      </c>
      <c r="T469" s="1">
        <v>94470700000000</v>
      </c>
      <c r="U469" s="1">
        <v>88788400000000</v>
      </c>
      <c r="V469" s="1">
        <v>83364200000000</v>
      </c>
      <c r="W469" s="1">
        <v>78129200000000</v>
      </c>
      <c r="X469" s="1">
        <v>73135300000000</v>
      </c>
      <c r="Y469" s="1">
        <v>68881300000000</v>
      </c>
      <c r="Z469" s="1">
        <v>64263100000000</v>
      </c>
      <c r="AA469" s="1">
        <v>60153800000000</v>
      </c>
      <c r="AB469" s="1">
        <v>56436900000000</v>
      </c>
      <c r="AC469" s="1">
        <v>52790500000000</v>
      </c>
      <c r="AD469" s="1">
        <v>49367800000000</v>
      </c>
      <c r="AE469" s="1">
        <v>46092600000000</v>
      </c>
      <c r="AF469" s="1">
        <v>43018900000000</v>
      </c>
      <c r="AG469" s="1">
        <v>40022300000000</v>
      </c>
      <c r="AH469" s="1">
        <v>37207800000000</v>
      </c>
      <c r="AI469" s="1">
        <v>34517400000000</v>
      </c>
      <c r="AJ469" s="1">
        <v>31952600000000</v>
      </c>
      <c r="AK469" s="1">
        <v>29754400000000</v>
      </c>
      <c r="AL469" s="1">
        <v>27698200000000</v>
      </c>
      <c r="AM469" s="1">
        <v>25716200000000</v>
      </c>
      <c r="AN469" s="1">
        <v>23821500000000</v>
      </c>
      <c r="AO469" s="1">
        <v>22000200000000</v>
      </c>
    </row>
    <row r="470" spans="1:41" x14ac:dyDescent="0.2">
      <c r="A470" s="4" t="str">
        <f t="shared" si="14"/>
        <v>iron and steel 241</v>
      </c>
      <c r="B470" s="4" t="str">
        <f t="shared" si="15"/>
        <v>LPG propane or butane</v>
      </c>
      <c r="C470" t="s">
        <v>213</v>
      </c>
      <c r="D470" s="1">
        <v>3921930000000000</v>
      </c>
      <c r="E470" s="1">
        <v>3331420000000000</v>
      </c>
      <c r="F470" s="1">
        <v>3206790000000000</v>
      </c>
      <c r="G470" s="1">
        <v>3210520000000000</v>
      </c>
      <c r="H470" s="1">
        <v>3153880000000000</v>
      </c>
      <c r="I470" s="1">
        <v>3007450000000000</v>
      </c>
      <c r="J470" s="1">
        <v>2843870000000000</v>
      </c>
      <c r="K470" s="1">
        <v>2714510000000000</v>
      </c>
      <c r="L470" s="1">
        <v>2586520000000000</v>
      </c>
      <c r="M470" s="1">
        <v>2467010000000000</v>
      </c>
      <c r="N470" s="1">
        <v>2345910000000000</v>
      </c>
      <c r="O470" s="1">
        <v>2225360000000000</v>
      </c>
      <c r="P470" s="1">
        <v>2112780000000000</v>
      </c>
      <c r="Q470" s="1">
        <v>1973710000000000</v>
      </c>
      <c r="R470" s="1">
        <v>1849790000000000</v>
      </c>
      <c r="S470" s="1">
        <v>1730910000000000</v>
      </c>
      <c r="T470" s="1">
        <v>1614120000000000</v>
      </c>
      <c r="U470" s="1">
        <v>1494600000000000</v>
      </c>
      <c r="V470" s="1">
        <v>1388890000000000</v>
      </c>
      <c r="W470" s="1">
        <v>1284900000000000</v>
      </c>
      <c r="X470" s="1">
        <v>1190180000000000</v>
      </c>
      <c r="Y470" s="1">
        <v>1100590000000000</v>
      </c>
      <c r="Z470" s="1">
        <v>1015820000000000</v>
      </c>
      <c r="AA470" s="1">
        <v>935531000000000</v>
      </c>
      <c r="AB470" s="1">
        <v>859721000000000</v>
      </c>
      <c r="AC470" s="1">
        <v>785271000000000</v>
      </c>
      <c r="AD470" s="1">
        <v>718151000000000</v>
      </c>
      <c r="AE470" s="1">
        <v>655083000000000</v>
      </c>
      <c r="AF470" s="1">
        <v>603217000000000</v>
      </c>
      <c r="AG470" s="1">
        <v>554078000000000</v>
      </c>
      <c r="AH470" s="1">
        <v>507244000000000</v>
      </c>
      <c r="AI470" s="1">
        <v>463124000000000</v>
      </c>
      <c r="AJ470" s="1">
        <v>421625000000000</v>
      </c>
      <c r="AK470" s="1">
        <v>385999000000000</v>
      </c>
      <c r="AL470" s="1">
        <v>353668000000000</v>
      </c>
      <c r="AM470" s="1">
        <v>321159000000000</v>
      </c>
      <c r="AN470" s="1">
        <v>291672000000000</v>
      </c>
      <c r="AO470" s="1">
        <v>262389000000000</v>
      </c>
    </row>
    <row r="471" spans="1:41" x14ac:dyDescent="0.2">
      <c r="A471" s="4" t="str">
        <f t="shared" si="14"/>
        <v>other metals 242</v>
      </c>
      <c r="B471" s="4" t="str">
        <f t="shared" si="15"/>
        <v>LPG propane or butane</v>
      </c>
      <c r="C471" t="s">
        <v>214</v>
      </c>
      <c r="D471" s="1">
        <v>156443000000000</v>
      </c>
      <c r="E471" s="1">
        <v>153338000000000</v>
      </c>
      <c r="F471" s="1">
        <v>151513000000000</v>
      </c>
      <c r="G471" s="1">
        <v>147512000000000</v>
      </c>
      <c r="H471" s="1">
        <v>143694000000000</v>
      </c>
      <c r="I471" s="1">
        <v>139885000000000</v>
      </c>
      <c r="J471" s="1">
        <v>135257000000000</v>
      </c>
      <c r="K471" s="1">
        <v>131452000000000</v>
      </c>
      <c r="L471" s="1">
        <v>126164000000000</v>
      </c>
      <c r="M471" s="1">
        <v>120979000000000</v>
      </c>
      <c r="N471" s="1">
        <v>115256000000000</v>
      </c>
      <c r="O471" s="1">
        <v>110305000000000</v>
      </c>
      <c r="P471" s="1">
        <v>105394000000000</v>
      </c>
      <c r="Q471" s="1">
        <v>98728400000000</v>
      </c>
      <c r="R471" s="1">
        <v>92853200000000</v>
      </c>
      <c r="S471" s="1">
        <v>87192100000000</v>
      </c>
      <c r="T471" s="1">
        <v>81149400000000</v>
      </c>
      <c r="U471" s="1">
        <v>75829400000000</v>
      </c>
      <c r="V471" s="1">
        <v>71158600000000</v>
      </c>
      <c r="W471" s="1">
        <v>66141000000000</v>
      </c>
      <c r="X471" s="1">
        <v>61698100000000</v>
      </c>
      <c r="Y471" s="1">
        <v>57393100000000</v>
      </c>
      <c r="Z471" s="1">
        <v>52814200000000</v>
      </c>
      <c r="AA471" s="1">
        <v>49125600000000</v>
      </c>
      <c r="AB471" s="1">
        <v>45176500000000</v>
      </c>
      <c r="AC471" s="1">
        <v>41648300000000</v>
      </c>
      <c r="AD471" s="1">
        <v>37904500000000</v>
      </c>
      <c r="AE471" s="1">
        <v>34277900000000</v>
      </c>
      <c r="AF471" s="1">
        <v>31008900000000</v>
      </c>
      <c r="AG471" s="1">
        <v>27589000000000</v>
      </c>
      <c r="AH471" s="1">
        <v>24473600000000</v>
      </c>
      <c r="AI471" s="1">
        <v>21255000000000</v>
      </c>
      <c r="AJ471" s="1">
        <v>18141500000000</v>
      </c>
      <c r="AK471" s="1">
        <v>15391800000000</v>
      </c>
      <c r="AL471" s="1">
        <v>12550400000000</v>
      </c>
      <c r="AM471" s="1">
        <v>9759250000000</v>
      </c>
      <c r="AN471" s="1">
        <v>7024790000000</v>
      </c>
      <c r="AO471" s="1">
        <v>4346450000000</v>
      </c>
    </row>
    <row r="472" spans="1:41" x14ac:dyDescent="0.2">
      <c r="A472" s="4" t="str">
        <f t="shared" si="14"/>
        <v>metal products except machinery and vehicles 25</v>
      </c>
      <c r="B472" s="4" t="str">
        <f t="shared" si="15"/>
        <v>LPG propane or butane</v>
      </c>
      <c r="C472" t="s">
        <v>215</v>
      </c>
      <c r="D472" s="1">
        <v>36610900000000</v>
      </c>
      <c r="E472" s="1">
        <v>36853000000000</v>
      </c>
      <c r="F472" s="1">
        <v>36751800000000</v>
      </c>
      <c r="G472" s="1">
        <v>36951600000000</v>
      </c>
      <c r="H472" s="1">
        <v>36823800000000</v>
      </c>
      <c r="I472" s="1">
        <v>36554400000000</v>
      </c>
      <c r="J472" s="1">
        <v>36233100000000</v>
      </c>
      <c r="K472" s="1">
        <v>35939300000000</v>
      </c>
      <c r="L472" s="1">
        <v>35437200000000</v>
      </c>
      <c r="M472" s="1">
        <v>34963200000000</v>
      </c>
      <c r="N472" s="1">
        <v>34368000000000</v>
      </c>
      <c r="O472" s="1">
        <v>33725200000000</v>
      </c>
      <c r="P472" s="1">
        <v>32904000000000</v>
      </c>
      <c r="Q472" s="1">
        <v>32110900000000</v>
      </c>
      <c r="R472" s="1">
        <v>31093200000000</v>
      </c>
      <c r="S472" s="1">
        <v>30048900000000</v>
      </c>
      <c r="T472" s="1">
        <v>28923300000000</v>
      </c>
      <c r="U472" s="1">
        <v>27723400000000</v>
      </c>
      <c r="V472" s="1">
        <v>26457700000000</v>
      </c>
      <c r="W472" s="1">
        <v>25133900000000</v>
      </c>
      <c r="X472" s="1">
        <v>23759700000000</v>
      </c>
      <c r="Y472" s="1">
        <v>22344000000000</v>
      </c>
      <c r="Z472" s="1">
        <v>20933300000000</v>
      </c>
      <c r="AA472" s="1">
        <v>19453600000000</v>
      </c>
      <c r="AB472" s="1">
        <v>17990100000000</v>
      </c>
      <c r="AC472" s="1">
        <v>16510500000000</v>
      </c>
      <c r="AD472" s="1">
        <v>15052000000000</v>
      </c>
      <c r="AE472" s="1">
        <v>13588100000000</v>
      </c>
      <c r="AF472" s="1">
        <v>12150000000000</v>
      </c>
      <c r="AG472" s="1">
        <v>10716300000000</v>
      </c>
      <c r="AH472" s="1">
        <v>9295220000000</v>
      </c>
      <c r="AI472" s="1">
        <v>7927190000000</v>
      </c>
      <c r="AJ472" s="1">
        <v>6576260000000</v>
      </c>
      <c r="AK472" s="1">
        <v>5261630000000</v>
      </c>
      <c r="AL472" s="1">
        <v>3974370000000</v>
      </c>
      <c r="AM472" s="1">
        <v>2728290000000</v>
      </c>
      <c r="AN472" s="1">
        <v>1523290000000</v>
      </c>
      <c r="AO472" s="1">
        <v>359375000000</v>
      </c>
    </row>
    <row r="473" spans="1:41" x14ac:dyDescent="0.2">
      <c r="A473" s="4" t="str">
        <f t="shared" si="14"/>
        <v>computers and electronics 26</v>
      </c>
      <c r="B473" s="4" t="str">
        <f t="shared" si="15"/>
        <v>LPG propane or butane</v>
      </c>
      <c r="C473" t="s">
        <v>216</v>
      </c>
      <c r="D473" s="1">
        <v>2364920000000</v>
      </c>
      <c r="E473" s="1">
        <v>2450880000000</v>
      </c>
      <c r="F473" s="1">
        <v>2519630000000</v>
      </c>
      <c r="G473" s="1">
        <v>2598340000000</v>
      </c>
      <c r="H473" s="1">
        <v>2651240000000</v>
      </c>
      <c r="I473" s="1">
        <v>2696070000000</v>
      </c>
      <c r="J473" s="1">
        <v>2741140000000</v>
      </c>
      <c r="K473" s="1">
        <v>2777860000000</v>
      </c>
      <c r="L473" s="1">
        <v>2821500000000</v>
      </c>
      <c r="M473" s="1">
        <v>2863130000000</v>
      </c>
      <c r="N473" s="1">
        <v>2902130000000</v>
      </c>
      <c r="O473" s="1">
        <v>2930550000000</v>
      </c>
      <c r="P473" s="1">
        <v>2955030000000</v>
      </c>
      <c r="Q473" s="1">
        <v>2968720000000</v>
      </c>
      <c r="R473" s="1">
        <v>2971330000000</v>
      </c>
      <c r="S473" s="1">
        <v>2968640000000</v>
      </c>
      <c r="T473" s="1">
        <v>2943500000000</v>
      </c>
      <c r="U473" s="1">
        <v>2913090000000</v>
      </c>
      <c r="V473" s="1">
        <v>2866860000000</v>
      </c>
      <c r="W473" s="1">
        <v>2805570000000</v>
      </c>
      <c r="X473" s="1">
        <v>2729970000000</v>
      </c>
      <c r="Y473" s="1">
        <v>2641030000000</v>
      </c>
      <c r="Z473" s="1">
        <v>2539350000000</v>
      </c>
      <c r="AA473" s="1">
        <v>2422140000000</v>
      </c>
      <c r="AB473" s="1">
        <v>2294480000000</v>
      </c>
      <c r="AC473" s="1">
        <v>2150790000000</v>
      </c>
      <c r="AD473" s="1">
        <v>1999190000000</v>
      </c>
      <c r="AE473" s="1">
        <v>1835270000000</v>
      </c>
      <c r="AF473" s="1">
        <v>1663590000000</v>
      </c>
      <c r="AG473" s="1">
        <v>1485770000000</v>
      </c>
      <c r="AH473" s="1">
        <v>1301580000000</v>
      </c>
      <c r="AI473" s="1">
        <v>1114880000000</v>
      </c>
      <c r="AJ473" s="1">
        <v>925825000000</v>
      </c>
      <c r="AK473" s="1">
        <v>736730000000</v>
      </c>
      <c r="AL473" s="1">
        <v>549887000000</v>
      </c>
      <c r="AM473" s="1">
        <v>368167000000</v>
      </c>
      <c r="AN473" s="1">
        <v>192787000000</v>
      </c>
      <c r="AO473" s="1">
        <v>26067400000</v>
      </c>
    </row>
    <row r="474" spans="1:41" x14ac:dyDescent="0.2">
      <c r="A474" s="4" t="str">
        <f t="shared" si="14"/>
        <v>appliances and electrical equipment 27</v>
      </c>
      <c r="B474" s="4" t="str">
        <f t="shared" si="15"/>
        <v>LPG propane or butane</v>
      </c>
      <c r="C474" t="s">
        <v>217</v>
      </c>
      <c r="D474" s="1">
        <v>2443630000000</v>
      </c>
      <c r="E474" s="1">
        <v>2525320000000</v>
      </c>
      <c r="F474" s="1">
        <v>2590500000000</v>
      </c>
      <c r="G474" s="1">
        <v>2673420000000</v>
      </c>
      <c r="H474" s="1">
        <v>2729000000000</v>
      </c>
      <c r="I474" s="1">
        <v>2775230000000</v>
      </c>
      <c r="J474" s="1">
        <v>2812350000000</v>
      </c>
      <c r="K474" s="1">
        <v>2848120000000</v>
      </c>
      <c r="L474" s="1">
        <v>2874430000000</v>
      </c>
      <c r="M474" s="1">
        <v>2905560000000</v>
      </c>
      <c r="N474" s="1">
        <v>2919650000000</v>
      </c>
      <c r="O474" s="1">
        <v>2924010000000</v>
      </c>
      <c r="P474" s="1">
        <v>2912560000000</v>
      </c>
      <c r="Q474" s="1">
        <v>2892260000000</v>
      </c>
      <c r="R474" s="1">
        <v>2857510000000</v>
      </c>
      <c r="S474" s="1">
        <v>2809060000000</v>
      </c>
      <c r="T474" s="1">
        <v>2748070000000</v>
      </c>
      <c r="U474" s="1">
        <v>2675290000000</v>
      </c>
      <c r="V474" s="1">
        <v>2591680000000</v>
      </c>
      <c r="W474" s="1">
        <v>2493780000000</v>
      </c>
      <c r="X474" s="1">
        <v>2387130000000</v>
      </c>
      <c r="Y474" s="1">
        <v>2269000000000</v>
      </c>
      <c r="Z474" s="1">
        <v>2144440000000</v>
      </c>
      <c r="AA474" s="1">
        <v>2014130000000</v>
      </c>
      <c r="AB474" s="1">
        <v>1875990000000</v>
      </c>
      <c r="AC474" s="1">
        <v>1734280000000</v>
      </c>
      <c r="AD474" s="1">
        <v>1587210000000</v>
      </c>
      <c r="AE474" s="1">
        <v>1438570000000</v>
      </c>
      <c r="AF474" s="1">
        <v>1289050000000</v>
      </c>
      <c r="AG474" s="1">
        <v>1137590000000</v>
      </c>
      <c r="AH474" s="1">
        <v>987131000000</v>
      </c>
      <c r="AI474" s="1">
        <v>838510000000</v>
      </c>
      <c r="AJ474" s="1">
        <v>691057000000</v>
      </c>
      <c r="AK474" s="1">
        <v>548103000000</v>
      </c>
      <c r="AL474" s="1">
        <v>408136000000</v>
      </c>
      <c r="AM474" s="1">
        <v>273446000000</v>
      </c>
      <c r="AN474" s="1">
        <v>143467000000</v>
      </c>
      <c r="AO474" s="1">
        <v>19498700000</v>
      </c>
    </row>
    <row r="475" spans="1:41" x14ac:dyDescent="0.2">
      <c r="A475" s="4" t="str">
        <f t="shared" si="14"/>
        <v>other machinery 28</v>
      </c>
      <c r="B475" s="4" t="str">
        <f t="shared" si="15"/>
        <v>LPG propane or butane</v>
      </c>
      <c r="C475" t="s">
        <v>218</v>
      </c>
      <c r="D475" s="1">
        <v>1002740000000</v>
      </c>
      <c r="E475" s="1">
        <v>984980000000</v>
      </c>
      <c r="F475" s="1">
        <v>957486000000</v>
      </c>
      <c r="G475" s="1">
        <v>947889000000</v>
      </c>
      <c r="H475" s="1">
        <v>928688000000</v>
      </c>
      <c r="I475" s="1">
        <v>917279000000</v>
      </c>
      <c r="J475" s="1">
        <v>896677000000</v>
      </c>
      <c r="K475" s="1">
        <v>883463000000</v>
      </c>
      <c r="L475" s="1">
        <v>861590000000</v>
      </c>
      <c r="M475" s="1">
        <v>831850000000</v>
      </c>
      <c r="N475" s="1">
        <v>809258000000</v>
      </c>
      <c r="O475" s="1">
        <v>779290000000</v>
      </c>
      <c r="P475" s="1">
        <v>742753000000</v>
      </c>
      <c r="Q475" s="1">
        <v>713085000000</v>
      </c>
      <c r="R475" s="1">
        <v>677360000000</v>
      </c>
      <c r="S475" s="1">
        <v>642163000000</v>
      </c>
      <c r="T475" s="1">
        <v>601976000000</v>
      </c>
      <c r="U475" s="1">
        <v>568102000000</v>
      </c>
      <c r="V475" s="1">
        <v>529783000000</v>
      </c>
      <c r="W475" s="1">
        <v>492526000000</v>
      </c>
      <c r="X475" s="1">
        <v>460804000000</v>
      </c>
      <c r="Y475" s="1">
        <v>425423000000</v>
      </c>
      <c r="Z475" s="1">
        <v>392668000000</v>
      </c>
      <c r="AA475" s="1">
        <v>361138000000</v>
      </c>
      <c r="AB475" s="1">
        <v>331099000000</v>
      </c>
      <c r="AC475" s="1">
        <v>302075000000</v>
      </c>
      <c r="AD475" s="1">
        <v>274274000000</v>
      </c>
      <c r="AE475" s="1">
        <v>247540000000</v>
      </c>
      <c r="AF475" s="1">
        <v>221951000000</v>
      </c>
      <c r="AG475" s="1">
        <v>197271000000</v>
      </c>
      <c r="AH475" s="1">
        <v>173083000000</v>
      </c>
      <c r="AI475" s="1">
        <v>149708000000</v>
      </c>
      <c r="AJ475" s="1">
        <v>126482000000</v>
      </c>
      <c r="AK475" s="1">
        <v>103388000000</v>
      </c>
      <c r="AL475" s="1">
        <v>79949000000</v>
      </c>
      <c r="AM475" s="1">
        <v>55908200000</v>
      </c>
      <c r="AN475" s="1">
        <v>30840400000</v>
      </c>
      <c r="AO475" s="1">
        <v>4473440000</v>
      </c>
    </row>
    <row r="476" spans="1:41" x14ac:dyDescent="0.2">
      <c r="A476" s="4" t="str">
        <f t="shared" si="14"/>
        <v>road vehicles 29</v>
      </c>
      <c r="B476" s="4" t="str">
        <f t="shared" si="15"/>
        <v>LPG propane or butane</v>
      </c>
      <c r="C476" t="s">
        <v>219</v>
      </c>
      <c r="D476" s="1">
        <v>848263000000</v>
      </c>
      <c r="E476" s="1">
        <v>880217000000</v>
      </c>
      <c r="F476" s="1">
        <v>906746000000</v>
      </c>
      <c r="G476" s="1">
        <v>895202000000</v>
      </c>
      <c r="H476" s="1">
        <v>880493000000</v>
      </c>
      <c r="I476" s="1">
        <v>866607000000</v>
      </c>
      <c r="J476" s="1">
        <v>849660000000</v>
      </c>
      <c r="K476" s="1">
        <v>833435000000</v>
      </c>
      <c r="L476" s="1">
        <v>809798000000</v>
      </c>
      <c r="M476" s="1">
        <v>785809000000</v>
      </c>
      <c r="N476" s="1">
        <v>759988000000</v>
      </c>
      <c r="O476" s="1">
        <v>735368000000</v>
      </c>
      <c r="P476" s="1">
        <v>710369000000</v>
      </c>
      <c r="Q476" s="1">
        <v>674381000000</v>
      </c>
      <c r="R476" s="1">
        <v>640351000000</v>
      </c>
      <c r="S476" s="1">
        <v>605716000000</v>
      </c>
      <c r="T476" s="1">
        <v>571742000000</v>
      </c>
      <c r="U476" s="1">
        <v>538425000000</v>
      </c>
      <c r="V476" s="1">
        <v>505793000000</v>
      </c>
      <c r="W476" s="1">
        <v>473821000000</v>
      </c>
      <c r="X476" s="1">
        <v>443408000000</v>
      </c>
      <c r="Y476" s="1">
        <v>412712000000</v>
      </c>
      <c r="Z476" s="1">
        <v>382654000000</v>
      </c>
      <c r="AA476" s="1">
        <v>353247000000</v>
      </c>
      <c r="AB476" s="1">
        <v>324484000000</v>
      </c>
      <c r="AC476" s="1">
        <v>296971000000</v>
      </c>
      <c r="AD476" s="1">
        <v>269408000000</v>
      </c>
      <c r="AE476" s="1">
        <v>242466000000</v>
      </c>
      <c r="AF476" s="1">
        <v>216574000000</v>
      </c>
      <c r="AG476" s="1">
        <v>191174000000</v>
      </c>
      <c r="AH476" s="1">
        <v>166266000000</v>
      </c>
      <c r="AI476" s="1">
        <v>141838000000</v>
      </c>
      <c r="AJ476" s="1">
        <v>118130000000</v>
      </c>
      <c r="AK476" s="1">
        <v>94392500000</v>
      </c>
      <c r="AL476" s="1">
        <v>71358400000</v>
      </c>
      <c r="AM476" s="1">
        <v>48772900000</v>
      </c>
      <c r="AN476" s="1">
        <v>26628700000</v>
      </c>
      <c r="AO476" s="1">
        <v>4919100000</v>
      </c>
    </row>
    <row r="477" spans="1:41" x14ac:dyDescent="0.2">
      <c r="A477" s="4" t="str">
        <f t="shared" si="14"/>
        <v>nonroad vehicles 30</v>
      </c>
      <c r="B477" s="4" t="str">
        <f t="shared" si="15"/>
        <v>LPG propane or butane</v>
      </c>
      <c r="C477" t="s">
        <v>220</v>
      </c>
      <c r="D477" s="1">
        <v>1629320000000</v>
      </c>
      <c r="E477" s="1">
        <v>1613460000000</v>
      </c>
      <c r="F477" s="1">
        <v>1587290000000</v>
      </c>
      <c r="G477" s="1">
        <v>1567290000000</v>
      </c>
      <c r="H477" s="1">
        <v>1537780000000</v>
      </c>
      <c r="I477" s="1">
        <v>1506860000000</v>
      </c>
      <c r="J477" s="1">
        <v>1467610000000</v>
      </c>
      <c r="K477" s="1">
        <v>1440870000000</v>
      </c>
      <c r="L477" s="1">
        <v>1393750000000</v>
      </c>
      <c r="M477" s="1">
        <v>1358630000000</v>
      </c>
      <c r="N477" s="1">
        <v>1316450000000</v>
      </c>
      <c r="O477" s="1">
        <v>1268020000000</v>
      </c>
      <c r="P477" s="1">
        <v>1219440000000</v>
      </c>
      <c r="Q477" s="1">
        <v>1170760000000</v>
      </c>
      <c r="R477" s="1">
        <v>1121960000000</v>
      </c>
      <c r="S477" s="1">
        <v>1063970000000</v>
      </c>
      <c r="T477" s="1">
        <v>1011190000000</v>
      </c>
      <c r="U477" s="1">
        <v>954766000000</v>
      </c>
      <c r="V477" s="1">
        <v>899236000000</v>
      </c>
      <c r="W477" s="1">
        <v>840999000000</v>
      </c>
      <c r="X477" s="1">
        <v>784103000000</v>
      </c>
      <c r="Y477" s="1">
        <v>725398000000</v>
      </c>
      <c r="Z477" s="1">
        <v>668442000000</v>
      </c>
      <c r="AA477" s="1">
        <v>613209000000</v>
      </c>
      <c r="AB477" s="1">
        <v>559672000000</v>
      </c>
      <c r="AC477" s="1">
        <v>505523000000</v>
      </c>
      <c r="AD477" s="1">
        <v>453425000000</v>
      </c>
      <c r="AE477" s="1">
        <v>403342000000</v>
      </c>
      <c r="AF477" s="1">
        <v>353561000000</v>
      </c>
      <c r="AG477" s="1">
        <v>307581000000</v>
      </c>
      <c r="AH477" s="1">
        <v>262225000000</v>
      </c>
      <c r="AI477" s="1">
        <v>219107000000</v>
      </c>
      <c r="AJ477" s="1">
        <v>178178000000</v>
      </c>
      <c r="AK477" s="1">
        <v>139395000000</v>
      </c>
      <c r="AL477" s="1">
        <v>102710000000</v>
      </c>
      <c r="AM477" s="1">
        <v>68078500000</v>
      </c>
      <c r="AN477" s="1">
        <v>35453300000</v>
      </c>
      <c r="AO477" s="1">
        <v>4764020000</v>
      </c>
    </row>
    <row r="478" spans="1:41" x14ac:dyDescent="0.2">
      <c r="A478" s="4" t="str">
        <f t="shared" si="14"/>
        <v>other manufacturing 31T33</v>
      </c>
      <c r="B478" s="4" t="str">
        <f t="shared" si="15"/>
        <v>LPG propane or butane</v>
      </c>
      <c r="C478" t="s">
        <v>221</v>
      </c>
      <c r="D478" s="1">
        <v>2754110000000</v>
      </c>
      <c r="E478" s="1">
        <v>2751940000000</v>
      </c>
      <c r="F478" s="1">
        <v>2735470000000</v>
      </c>
      <c r="G478" s="1">
        <v>2734990000000</v>
      </c>
      <c r="H478" s="1">
        <v>2714020000000</v>
      </c>
      <c r="I478" s="1">
        <v>2683220000000</v>
      </c>
      <c r="J478" s="1">
        <v>2648310000000</v>
      </c>
      <c r="K478" s="1">
        <v>2614050000000</v>
      </c>
      <c r="L478" s="1">
        <v>2569320000000</v>
      </c>
      <c r="M478" s="1">
        <v>2529850000000</v>
      </c>
      <c r="N478" s="1">
        <v>2478620000000</v>
      </c>
      <c r="O478" s="1">
        <v>2423950000000</v>
      </c>
      <c r="P478" s="1">
        <v>2358630000000</v>
      </c>
      <c r="Q478" s="1">
        <v>2290960000000</v>
      </c>
      <c r="R478" s="1">
        <v>2214050000000</v>
      </c>
      <c r="S478" s="1">
        <v>2131960000000</v>
      </c>
      <c r="T478" s="1">
        <v>2045490000000</v>
      </c>
      <c r="U478" s="1">
        <v>1952060000000</v>
      </c>
      <c r="V478" s="1">
        <v>1858330000000</v>
      </c>
      <c r="W478" s="1">
        <v>1759020000000</v>
      </c>
      <c r="X478" s="1">
        <v>1657490000000</v>
      </c>
      <c r="Y478" s="1">
        <v>1552040000000</v>
      </c>
      <c r="Z478" s="1">
        <v>1447740000000</v>
      </c>
      <c r="AA478" s="1">
        <v>1342620000000</v>
      </c>
      <c r="AB478" s="1">
        <v>1235320000000</v>
      </c>
      <c r="AC478" s="1">
        <v>1130160000000</v>
      </c>
      <c r="AD478" s="1">
        <v>1025450000000</v>
      </c>
      <c r="AE478" s="1">
        <v>923123000000</v>
      </c>
      <c r="AF478" s="1">
        <v>820526000000</v>
      </c>
      <c r="AG478" s="1">
        <v>720808000000</v>
      </c>
      <c r="AH478" s="1">
        <v>623962000000</v>
      </c>
      <c r="AI478" s="1">
        <v>529093000000</v>
      </c>
      <c r="AJ478" s="1">
        <v>437296000000</v>
      </c>
      <c r="AK478" s="1">
        <v>347975000000</v>
      </c>
      <c r="AL478" s="1">
        <v>261947000000</v>
      </c>
      <c r="AM478" s="1">
        <v>179198000000</v>
      </c>
      <c r="AN478" s="1">
        <v>99528100000</v>
      </c>
      <c r="AO478" s="1">
        <v>23355500000</v>
      </c>
    </row>
    <row r="479" spans="1:41" x14ac:dyDescent="0.2">
      <c r="A479" s="4" t="str">
        <f t="shared" si="14"/>
        <v>energy pipelines and gas processing 352T353</v>
      </c>
      <c r="B479" s="4" t="str">
        <f t="shared" si="15"/>
        <v>LPG propane or butane</v>
      </c>
      <c r="C479" t="s">
        <v>222</v>
      </c>
      <c r="D479" s="1">
        <v>1824040000000</v>
      </c>
      <c r="E479" s="1">
        <v>1917410000000</v>
      </c>
      <c r="F479" s="1">
        <v>1980110000000</v>
      </c>
      <c r="G479" s="1">
        <v>2065800000000</v>
      </c>
      <c r="H479" s="1">
        <v>2132820000000</v>
      </c>
      <c r="I479" s="1">
        <v>2190220000000</v>
      </c>
      <c r="J479" s="1">
        <v>2229440000000</v>
      </c>
      <c r="K479" s="1">
        <v>2255860000000</v>
      </c>
      <c r="L479" s="1">
        <v>2250170000000</v>
      </c>
      <c r="M479" s="1">
        <v>2248870000000</v>
      </c>
      <c r="N479" s="1">
        <v>2217470000000</v>
      </c>
      <c r="O479" s="1">
        <v>2162610000000</v>
      </c>
      <c r="P479" s="1">
        <v>2102330000000</v>
      </c>
      <c r="Q479" s="1">
        <v>2036990000000</v>
      </c>
      <c r="R479" s="1">
        <v>1959320000000</v>
      </c>
      <c r="S479" s="1">
        <v>1871220000000</v>
      </c>
      <c r="T479" s="1">
        <v>1778170000000</v>
      </c>
      <c r="U479" s="1">
        <v>1678070000000</v>
      </c>
      <c r="V479" s="1">
        <v>1574450000000</v>
      </c>
      <c r="W479" s="1">
        <v>1466660000000</v>
      </c>
      <c r="X479" s="1">
        <v>1360160000000</v>
      </c>
      <c r="Y479" s="1">
        <v>1253640000000</v>
      </c>
      <c r="Z479" s="1">
        <v>1147810000000</v>
      </c>
      <c r="AA479" s="1">
        <v>1046150000000</v>
      </c>
      <c r="AB479" s="1">
        <v>946253000000</v>
      </c>
      <c r="AC479" s="1">
        <v>850546000000</v>
      </c>
      <c r="AD479" s="1">
        <v>759018000000</v>
      </c>
      <c r="AE479" s="1">
        <v>671453000000</v>
      </c>
      <c r="AF479" s="1">
        <v>588469000000</v>
      </c>
      <c r="AG479" s="1">
        <v>512339000000</v>
      </c>
      <c r="AH479" s="1">
        <v>439888000000</v>
      </c>
      <c r="AI479" s="1">
        <v>370970000000</v>
      </c>
      <c r="AJ479" s="1">
        <v>305229000000</v>
      </c>
      <c r="AK479" s="1">
        <v>242227000000</v>
      </c>
      <c r="AL479" s="1">
        <v>181591000000</v>
      </c>
      <c r="AM479" s="1">
        <v>122710000000</v>
      </c>
      <c r="AN479" s="1">
        <v>65436100000</v>
      </c>
      <c r="AO479" s="1">
        <v>9034520000</v>
      </c>
    </row>
    <row r="480" spans="1:41" x14ac:dyDescent="0.2">
      <c r="A480" s="4" t="str">
        <f t="shared" si="14"/>
        <v>water and waste 36T39</v>
      </c>
      <c r="B480" s="4" t="str">
        <f t="shared" si="15"/>
        <v>LPG propane or butane</v>
      </c>
      <c r="C480" t="s">
        <v>223</v>
      </c>
      <c r="D480" s="1">
        <v>13629100000000</v>
      </c>
      <c r="E480" s="1">
        <v>14110700000000</v>
      </c>
      <c r="F480" s="1">
        <v>14545000000000</v>
      </c>
      <c r="G480" s="1">
        <v>15110600000000</v>
      </c>
      <c r="H480" s="1">
        <v>15618400000000</v>
      </c>
      <c r="I480" s="1">
        <v>16152500000000</v>
      </c>
      <c r="J480" s="1">
        <v>16623400000000</v>
      </c>
      <c r="K480" s="1">
        <v>17110200000000</v>
      </c>
      <c r="L480" s="1">
        <v>17376400000000</v>
      </c>
      <c r="M480" s="1">
        <v>17658400000000</v>
      </c>
      <c r="N480" s="1">
        <v>17806700000000</v>
      </c>
      <c r="O480" s="1">
        <v>17829200000000</v>
      </c>
      <c r="P480" s="1">
        <v>17799400000000</v>
      </c>
      <c r="Q480" s="1">
        <v>17654400000000</v>
      </c>
      <c r="R480" s="1">
        <v>17462500000000</v>
      </c>
      <c r="S480" s="1">
        <v>17165900000000</v>
      </c>
      <c r="T480" s="1">
        <v>16772700000000</v>
      </c>
      <c r="U480" s="1">
        <v>16290700000000</v>
      </c>
      <c r="V480" s="1">
        <v>15827600000000</v>
      </c>
      <c r="W480" s="1">
        <v>15281000000000</v>
      </c>
      <c r="X480" s="1">
        <v>14703500000000</v>
      </c>
      <c r="Y480" s="1">
        <v>14053000000000</v>
      </c>
      <c r="Z480" s="1">
        <v>13416300000000</v>
      </c>
      <c r="AA480" s="1">
        <v>12785700000000</v>
      </c>
      <c r="AB480" s="1">
        <v>12084700000000</v>
      </c>
      <c r="AC480" s="1">
        <v>11416200000000</v>
      </c>
      <c r="AD480" s="1">
        <v>10706600000000</v>
      </c>
      <c r="AE480" s="1">
        <v>9982150000000</v>
      </c>
      <c r="AF480" s="1">
        <v>9259000000000</v>
      </c>
      <c r="AG480" s="1">
        <v>8500330000000</v>
      </c>
      <c r="AH480" s="1">
        <v>7717040000000</v>
      </c>
      <c r="AI480" s="1">
        <v>6909490000000</v>
      </c>
      <c r="AJ480" s="1">
        <v>6040980000000</v>
      </c>
      <c r="AK480" s="1">
        <v>5106800000000</v>
      </c>
      <c r="AL480" s="1">
        <v>4091890000000</v>
      </c>
      <c r="AM480" s="1">
        <v>2970840000000</v>
      </c>
      <c r="AN480" s="1">
        <v>1701790000000</v>
      </c>
      <c r="AO480" s="1">
        <v>255070000000</v>
      </c>
    </row>
    <row r="481" spans="1:41" x14ac:dyDescent="0.2">
      <c r="A481" s="4" t="str">
        <f t="shared" si="14"/>
        <v>construction 41T43</v>
      </c>
      <c r="B481" s="4" t="str">
        <f t="shared" si="15"/>
        <v>LPG propane or butane</v>
      </c>
      <c r="C481" t="s">
        <v>224</v>
      </c>
      <c r="D481" s="1">
        <v>6600700000000</v>
      </c>
      <c r="E481" s="1">
        <v>6715130000000</v>
      </c>
      <c r="F481" s="1">
        <v>6721080000000</v>
      </c>
      <c r="G481" s="1">
        <v>6850160000000</v>
      </c>
      <c r="H481" s="1">
        <v>6864860000000</v>
      </c>
      <c r="I481" s="1">
        <v>6858010000000</v>
      </c>
      <c r="J481" s="1">
        <v>6814110000000</v>
      </c>
      <c r="K481" s="1">
        <v>6806530000000</v>
      </c>
      <c r="L481" s="1">
        <v>6685660000000</v>
      </c>
      <c r="M481" s="1">
        <v>6601610000000</v>
      </c>
      <c r="N481" s="1">
        <v>6492910000000</v>
      </c>
      <c r="O481" s="1">
        <v>6367940000000</v>
      </c>
      <c r="P481" s="1">
        <v>6194640000000</v>
      </c>
      <c r="Q481" s="1">
        <v>6047130000000</v>
      </c>
      <c r="R481" s="1">
        <v>5861040000000</v>
      </c>
      <c r="S481" s="1">
        <v>5657630000000</v>
      </c>
      <c r="T481" s="1">
        <v>5444020000000</v>
      </c>
      <c r="U481" s="1">
        <v>5221000000000</v>
      </c>
      <c r="V481" s="1">
        <v>4989360000000</v>
      </c>
      <c r="W481" s="1">
        <v>4726260000000</v>
      </c>
      <c r="X481" s="1">
        <v>4507860000000</v>
      </c>
      <c r="Y481" s="1">
        <v>4242270000000</v>
      </c>
      <c r="Z481" s="1">
        <v>4016080000000</v>
      </c>
      <c r="AA481" s="1">
        <v>3747960000000</v>
      </c>
      <c r="AB481" s="1">
        <v>3479890000000</v>
      </c>
      <c r="AC481" s="1">
        <v>3243380000000</v>
      </c>
      <c r="AD481" s="1">
        <v>2972810000000</v>
      </c>
      <c r="AE481" s="1">
        <v>2702290000000</v>
      </c>
      <c r="AF481" s="1">
        <v>2455430000000</v>
      </c>
      <c r="AG481" s="1">
        <v>2203370000000</v>
      </c>
      <c r="AH481" s="1">
        <v>1946130000000</v>
      </c>
      <c r="AI481" s="1">
        <v>1683690000000</v>
      </c>
      <c r="AJ481" s="1">
        <v>1416050000000</v>
      </c>
      <c r="AK481" s="1">
        <v>1143220000000</v>
      </c>
      <c r="AL481" s="1">
        <v>873065000000</v>
      </c>
      <c r="AM481" s="1">
        <v>592483000000</v>
      </c>
      <c r="AN481" s="1">
        <v>301457000000</v>
      </c>
      <c r="AO481">
        <v>0</v>
      </c>
    </row>
    <row r="482" spans="1:41" x14ac:dyDescent="0.2">
      <c r="A482" s="4" t="str">
        <f t="shared" si="14"/>
        <v>agriculture and forestry 01T03</v>
      </c>
      <c r="B482" s="4" t="str">
        <f t="shared" si="15"/>
        <v>hydrogen</v>
      </c>
      <c r="C482" t="s">
        <v>225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</row>
    <row r="483" spans="1:41" x14ac:dyDescent="0.2">
      <c r="A483" s="4" t="str">
        <f t="shared" si="14"/>
        <v>coal mining 05</v>
      </c>
      <c r="B483" s="4" t="str">
        <f t="shared" si="15"/>
        <v>hydrogen</v>
      </c>
      <c r="C483" t="s">
        <v>226</v>
      </c>
      <c r="D483" s="1">
        <v>437810000000</v>
      </c>
      <c r="E483" s="1">
        <v>879440000000</v>
      </c>
      <c r="F483" s="1">
        <v>1297230000000</v>
      </c>
      <c r="G483" s="1">
        <v>1690480000000</v>
      </c>
      <c r="H483" s="1">
        <v>2069690000000</v>
      </c>
      <c r="I483" s="1">
        <v>2434280000000</v>
      </c>
      <c r="J483" s="1">
        <v>2785660000000</v>
      </c>
      <c r="K483" s="1">
        <v>3107160000000</v>
      </c>
      <c r="L483" s="1">
        <v>3353890000000</v>
      </c>
      <c r="M483" s="1">
        <v>3565330000000</v>
      </c>
      <c r="N483" s="1">
        <v>3759590000000</v>
      </c>
      <c r="O483" s="1">
        <v>3885000000000</v>
      </c>
      <c r="P483" s="1">
        <v>4018270000000</v>
      </c>
      <c r="Q483" s="1">
        <v>4112130000000</v>
      </c>
      <c r="R483" s="1">
        <v>4184530000000</v>
      </c>
      <c r="S483" s="1">
        <v>4237610000000</v>
      </c>
      <c r="T483" s="1">
        <v>4276320000000</v>
      </c>
      <c r="U483" s="1">
        <v>4279270000000</v>
      </c>
      <c r="V483" s="1">
        <v>4258120000000</v>
      </c>
      <c r="W483" s="1">
        <v>4196600000000</v>
      </c>
      <c r="X483" s="1">
        <v>4135690000000</v>
      </c>
      <c r="Y483" s="1">
        <v>4035960000000</v>
      </c>
      <c r="Z483" s="1">
        <v>3901850000000</v>
      </c>
      <c r="AA483" s="1">
        <v>3734260000000</v>
      </c>
      <c r="AB483" s="1">
        <v>3542640000000</v>
      </c>
      <c r="AC483" s="1">
        <v>3326680000000</v>
      </c>
      <c r="AD483" s="1">
        <v>3088000000000</v>
      </c>
      <c r="AE483" s="1">
        <v>2831470000000</v>
      </c>
      <c r="AF483" s="1">
        <v>2619080000000</v>
      </c>
      <c r="AG483" s="1">
        <v>2389100000000</v>
      </c>
      <c r="AH483" s="1">
        <v>2146860000000</v>
      </c>
      <c r="AI483" s="1">
        <v>1898680000000</v>
      </c>
      <c r="AJ483" s="1">
        <v>1650720000000</v>
      </c>
      <c r="AK483" s="1">
        <v>1432490000000</v>
      </c>
      <c r="AL483" s="1">
        <v>1215270000000</v>
      </c>
      <c r="AM483" s="1">
        <v>999339000000</v>
      </c>
      <c r="AN483" s="1">
        <v>794555000000</v>
      </c>
      <c r="AO483" s="1">
        <v>599297000000</v>
      </c>
    </row>
    <row r="484" spans="1:41" x14ac:dyDescent="0.2">
      <c r="A484" s="4" t="str">
        <f t="shared" si="14"/>
        <v>oil and gas extraction 06</v>
      </c>
      <c r="B484" s="4" t="str">
        <f t="shared" si="15"/>
        <v>hydrogen</v>
      </c>
      <c r="C484" t="s">
        <v>227</v>
      </c>
      <c r="D484" s="1">
        <v>661732000000</v>
      </c>
      <c r="E484" s="1">
        <v>1371830000000</v>
      </c>
      <c r="F484" s="1">
        <v>2126030000000</v>
      </c>
      <c r="G484" s="1">
        <v>2883030000000</v>
      </c>
      <c r="H484" s="1">
        <v>3663510000000</v>
      </c>
      <c r="I484" s="1">
        <v>4466340000000</v>
      </c>
      <c r="J484" s="1">
        <v>5291340000000</v>
      </c>
      <c r="K484" s="1">
        <v>6130960000000</v>
      </c>
      <c r="L484" s="1">
        <v>6964340000000</v>
      </c>
      <c r="M484" s="1">
        <v>7801450000000</v>
      </c>
      <c r="N484" s="1">
        <v>8649390000000</v>
      </c>
      <c r="O484" s="1">
        <v>9509120000000</v>
      </c>
      <c r="P484" s="1">
        <v>10378700000000</v>
      </c>
      <c r="Q484" s="1">
        <v>11260000000000</v>
      </c>
      <c r="R484" s="1">
        <v>12150200000000</v>
      </c>
      <c r="S484" s="1">
        <v>13061800000000</v>
      </c>
      <c r="T484" s="1">
        <v>13956800000000</v>
      </c>
      <c r="U484" s="1">
        <v>14871800000000</v>
      </c>
      <c r="V484" s="1">
        <v>15711500000000</v>
      </c>
      <c r="W484" s="1">
        <v>16532400000000</v>
      </c>
      <c r="X484" s="1">
        <v>17354200000000</v>
      </c>
      <c r="Y484" s="1">
        <v>18174000000000</v>
      </c>
      <c r="Z484" s="1">
        <v>19005900000000</v>
      </c>
      <c r="AA484" s="1">
        <v>19822600000000</v>
      </c>
      <c r="AB484" s="1">
        <v>20630800000000</v>
      </c>
      <c r="AC484" s="1">
        <v>21440500000000</v>
      </c>
      <c r="AD484" s="1">
        <v>22261300000000</v>
      </c>
      <c r="AE484" s="1">
        <v>23061600000000</v>
      </c>
      <c r="AF484" s="1">
        <v>23855200000000</v>
      </c>
      <c r="AG484" s="1">
        <v>24654500000000</v>
      </c>
      <c r="AH484" s="1">
        <v>25451400000000</v>
      </c>
      <c r="AI484" s="1">
        <v>26270300000000</v>
      </c>
      <c r="AJ484" s="1">
        <v>27057100000000</v>
      </c>
      <c r="AK484" s="1">
        <v>27706200000000</v>
      </c>
      <c r="AL484" s="1">
        <v>28317000000000</v>
      </c>
      <c r="AM484" s="1">
        <v>28923800000000</v>
      </c>
      <c r="AN484" s="1">
        <v>29520100000000</v>
      </c>
      <c r="AO484" s="1">
        <v>30130300000000</v>
      </c>
    </row>
    <row r="485" spans="1:41" x14ac:dyDescent="0.2">
      <c r="A485" s="4" t="str">
        <f t="shared" si="14"/>
        <v>other mining and quarrying 07T08</v>
      </c>
      <c r="B485" s="4" t="str">
        <f t="shared" si="15"/>
        <v>hydrogen</v>
      </c>
      <c r="C485" t="s">
        <v>228</v>
      </c>
      <c r="D485" s="1">
        <v>290343000000</v>
      </c>
      <c r="E485" s="1">
        <v>572774000000</v>
      </c>
      <c r="F485" s="1">
        <v>847049000000</v>
      </c>
      <c r="G485" s="1">
        <v>1118010000000</v>
      </c>
      <c r="H485" s="1">
        <v>1388000000000</v>
      </c>
      <c r="I485" s="1">
        <v>1648820000000</v>
      </c>
      <c r="J485" s="1">
        <v>1910400000000</v>
      </c>
      <c r="K485" s="1">
        <v>2160450000000</v>
      </c>
      <c r="L485" s="1">
        <v>2398790000000</v>
      </c>
      <c r="M485" s="1">
        <v>2619570000000</v>
      </c>
      <c r="N485" s="1">
        <v>2842210000000</v>
      </c>
      <c r="O485" s="1">
        <v>3047990000000</v>
      </c>
      <c r="P485" s="1">
        <v>3255360000000</v>
      </c>
      <c r="Q485" s="1">
        <v>3420090000000</v>
      </c>
      <c r="R485" s="1">
        <v>3571200000000</v>
      </c>
      <c r="S485" s="1">
        <v>3709930000000</v>
      </c>
      <c r="T485" s="1">
        <v>3836100000000</v>
      </c>
      <c r="U485" s="1">
        <v>3949850000000</v>
      </c>
      <c r="V485" s="1">
        <v>4075410000000</v>
      </c>
      <c r="W485" s="1">
        <v>4169730000000</v>
      </c>
      <c r="X485" s="1">
        <v>4276460000000</v>
      </c>
      <c r="Y485" s="1">
        <v>4369980000000</v>
      </c>
      <c r="Z485" s="1">
        <v>4433620000000</v>
      </c>
      <c r="AA485" s="1">
        <v>4540660000000</v>
      </c>
      <c r="AB485" s="1">
        <v>4614270000000</v>
      </c>
      <c r="AC485" s="1">
        <v>4680900000000</v>
      </c>
      <c r="AD485" s="1">
        <v>4738870000000</v>
      </c>
      <c r="AE485" s="1">
        <v>4787650000000</v>
      </c>
      <c r="AF485" s="1">
        <v>4858550000000</v>
      </c>
      <c r="AG485" s="1">
        <v>4928190000000</v>
      </c>
      <c r="AH485" s="1">
        <v>4988320000000</v>
      </c>
      <c r="AI485" s="1">
        <v>5042000000000</v>
      </c>
      <c r="AJ485" s="1">
        <v>5074680000000</v>
      </c>
      <c r="AK485" s="1">
        <v>5156250000000</v>
      </c>
      <c r="AL485" s="1">
        <v>5236540000000</v>
      </c>
      <c r="AM485" s="1">
        <v>5309810000000</v>
      </c>
      <c r="AN485" s="1">
        <v>5382050000000</v>
      </c>
      <c r="AO485" s="1">
        <v>5453370000000</v>
      </c>
    </row>
    <row r="486" spans="1:41" x14ac:dyDescent="0.2">
      <c r="A486" s="4" t="str">
        <f t="shared" si="14"/>
        <v>food beverage and tobacco 10T12</v>
      </c>
      <c r="B486" s="4" t="str">
        <f t="shared" si="15"/>
        <v>hydrogen</v>
      </c>
      <c r="C486" t="s">
        <v>229</v>
      </c>
      <c r="D486" s="1">
        <v>909828000000</v>
      </c>
      <c r="E486" s="1">
        <v>1822280000000</v>
      </c>
      <c r="F486" s="1">
        <v>2734520000000</v>
      </c>
      <c r="G486" s="1">
        <v>3700020000000</v>
      </c>
      <c r="H486" s="1">
        <v>4679310000000</v>
      </c>
      <c r="I486" s="1">
        <v>5690700000000</v>
      </c>
      <c r="J486" s="1">
        <v>6721680000000</v>
      </c>
      <c r="K486" s="1">
        <v>7776670000000</v>
      </c>
      <c r="L486" s="1">
        <v>8795710000000</v>
      </c>
      <c r="M486" s="1">
        <v>9826730000000</v>
      </c>
      <c r="N486" s="1">
        <v>10827100000000</v>
      </c>
      <c r="O486" s="1">
        <v>11796600000000</v>
      </c>
      <c r="P486" s="1">
        <v>12692000000000</v>
      </c>
      <c r="Q486" s="1">
        <v>13586800000000</v>
      </c>
      <c r="R486" s="1">
        <v>14413000000000</v>
      </c>
      <c r="S486" s="1">
        <v>15189800000000</v>
      </c>
      <c r="T486" s="1">
        <v>15911400000000</v>
      </c>
      <c r="U486" s="1">
        <v>16572000000000</v>
      </c>
      <c r="V486" s="1">
        <v>17220000000000</v>
      </c>
      <c r="W486" s="1">
        <v>17784000000000</v>
      </c>
      <c r="X486" s="1">
        <v>18350700000000</v>
      </c>
      <c r="Y486" s="1">
        <v>18867200000000</v>
      </c>
      <c r="Z486" s="1">
        <v>19372700000000</v>
      </c>
      <c r="AA486" s="1">
        <v>19871700000000</v>
      </c>
      <c r="AB486" s="1">
        <v>20362700000000</v>
      </c>
      <c r="AC486" s="1">
        <v>20877400000000</v>
      </c>
      <c r="AD486" s="1">
        <v>21417200000000</v>
      </c>
      <c r="AE486" s="1">
        <v>21993900000000</v>
      </c>
      <c r="AF486" s="1">
        <v>22606500000000</v>
      </c>
      <c r="AG486" s="1">
        <v>23264100000000</v>
      </c>
      <c r="AH486" s="1">
        <v>24028500000000</v>
      </c>
      <c r="AI486" s="1">
        <v>24882300000000</v>
      </c>
      <c r="AJ486" s="1">
        <v>25805300000000</v>
      </c>
      <c r="AK486" s="1">
        <v>26891900000000</v>
      </c>
      <c r="AL486" s="1">
        <v>28126900000000</v>
      </c>
      <c r="AM486" s="1">
        <v>29585300000000</v>
      </c>
      <c r="AN486" s="1">
        <v>31222900000000</v>
      </c>
      <c r="AO486" s="1">
        <v>33079700000000</v>
      </c>
    </row>
    <row r="487" spans="1:41" x14ac:dyDescent="0.2">
      <c r="A487" s="4" t="str">
        <f t="shared" si="14"/>
        <v>textiles apparel and leather 13T15</v>
      </c>
      <c r="B487" s="4" t="str">
        <f t="shared" si="15"/>
        <v>hydrogen</v>
      </c>
      <c r="C487" t="s">
        <v>230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</row>
    <row r="488" spans="1:41" x14ac:dyDescent="0.2">
      <c r="A488" s="4" t="str">
        <f t="shared" si="14"/>
        <v>wood products 16</v>
      </c>
      <c r="B488" s="4" t="str">
        <f t="shared" si="15"/>
        <v>hydrogen</v>
      </c>
      <c r="C488" t="s">
        <v>231</v>
      </c>
      <c r="D488" s="1">
        <v>13409900000</v>
      </c>
      <c r="E488" s="1">
        <v>26457800000</v>
      </c>
      <c r="F488" s="1">
        <v>39086400000</v>
      </c>
      <c r="G488" s="1">
        <v>52078400000</v>
      </c>
      <c r="H488" s="1">
        <v>64813300000</v>
      </c>
      <c r="I488" s="1">
        <v>77571200000</v>
      </c>
      <c r="J488" s="1">
        <v>90099400000</v>
      </c>
      <c r="K488" s="1">
        <v>102900000000</v>
      </c>
      <c r="L488" s="1">
        <v>114758000000</v>
      </c>
      <c r="M488" s="1">
        <v>126836000000</v>
      </c>
      <c r="N488" s="1">
        <v>137997000000</v>
      </c>
      <c r="O488" s="1">
        <v>148498000000</v>
      </c>
      <c r="P488" s="1">
        <v>158220000000</v>
      </c>
      <c r="Q488" s="1">
        <v>167568000000</v>
      </c>
      <c r="R488" s="1">
        <v>175691000000</v>
      </c>
      <c r="S488" s="1">
        <v>182935000000</v>
      </c>
      <c r="T488" s="1">
        <v>189897000000</v>
      </c>
      <c r="U488" s="1">
        <v>195585000000</v>
      </c>
      <c r="V488" s="1">
        <v>201024000000</v>
      </c>
      <c r="W488" s="1">
        <v>205854000000</v>
      </c>
      <c r="X488" s="1">
        <v>210155000000</v>
      </c>
      <c r="Y488" s="1">
        <v>213480000000</v>
      </c>
      <c r="Z488" s="1">
        <v>217256000000</v>
      </c>
      <c r="AA488" s="1">
        <v>220571000000</v>
      </c>
      <c r="AB488" s="1">
        <v>224016000000</v>
      </c>
      <c r="AC488" s="1">
        <v>227171000000</v>
      </c>
      <c r="AD488" s="1">
        <v>230566000000</v>
      </c>
      <c r="AE488" s="1">
        <v>234861000000</v>
      </c>
      <c r="AF488" s="1">
        <v>238493000000</v>
      </c>
      <c r="AG488" s="1">
        <v>243872000000</v>
      </c>
      <c r="AH488" s="1">
        <v>248685000000</v>
      </c>
      <c r="AI488" s="1">
        <v>254832000000</v>
      </c>
      <c r="AJ488" s="1">
        <v>261839000000</v>
      </c>
      <c r="AK488" s="1">
        <v>269784000000</v>
      </c>
      <c r="AL488" s="1">
        <v>278756000000</v>
      </c>
      <c r="AM488" s="1">
        <v>290354000000</v>
      </c>
      <c r="AN488" s="1">
        <v>301845000000</v>
      </c>
      <c r="AO488" s="1">
        <v>317005000000</v>
      </c>
    </row>
    <row r="489" spans="1:41" x14ac:dyDescent="0.2">
      <c r="A489" s="4" t="str">
        <f t="shared" si="14"/>
        <v>pulp paper and printing 17T18</v>
      </c>
      <c r="B489" s="4" t="str">
        <f t="shared" si="15"/>
        <v>hydrogen</v>
      </c>
      <c r="C489" t="s">
        <v>232</v>
      </c>
      <c r="D489" s="1">
        <v>819033000000</v>
      </c>
      <c r="E489" s="1">
        <v>1649370000000</v>
      </c>
      <c r="F489" s="1">
        <v>2487960000000</v>
      </c>
      <c r="G489" s="1">
        <v>3347470000000</v>
      </c>
      <c r="H489" s="1">
        <v>4228940000000</v>
      </c>
      <c r="I489" s="1">
        <v>5112810000000</v>
      </c>
      <c r="J489" s="1">
        <v>6017210000000</v>
      </c>
      <c r="K489" s="1">
        <v>6924480000000</v>
      </c>
      <c r="L489" s="1">
        <v>7839270000000</v>
      </c>
      <c r="M489" s="1">
        <v>8750340000000</v>
      </c>
      <c r="N489" s="1">
        <v>9669090000000</v>
      </c>
      <c r="O489" s="1">
        <v>10577600000000</v>
      </c>
      <c r="P489" s="1">
        <v>11506300000000</v>
      </c>
      <c r="Q489" s="1">
        <v>12309000000000</v>
      </c>
      <c r="R489" s="1">
        <v>13101100000000</v>
      </c>
      <c r="S489" s="1">
        <v>13881800000000</v>
      </c>
      <c r="T489" s="1">
        <v>14648300000000</v>
      </c>
      <c r="U489" s="1">
        <v>15402200000000</v>
      </c>
      <c r="V489" s="1">
        <v>16041900000000</v>
      </c>
      <c r="W489" s="1">
        <v>16637600000000</v>
      </c>
      <c r="X489" s="1">
        <v>17209900000000</v>
      </c>
      <c r="Y489" s="1">
        <v>17732400000000</v>
      </c>
      <c r="Z489" s="1">
        <v>18285800000000</v>
      </c>
      <c r="AA489" s="1">
        <v>18605000000000</v>
      </c>
      <c r="AB489" s="1">
        <v>18898200000000</v>
      </c>
      <c r="AC489" s="1">
        <v>19182500000000</v>
      </c>
      <c r="AD489" s="1">
        <v>19401800000000</v>
      </c>
      <c r="AE489" s="1">
        <v>19623200000000</v>
      </c>
      <c r="AF489" s="1">
        <v>19814100000000</v>
      </c>
      <c r="AG489" s="1">
        <v>19976800000000</v>
      </c>
      <c r="AH489" s="1">
        <v>20078000000000</v>
      </c>
      <c r="AI489" s="1">
        <v>20222300000000</v>
      </c>
      <c r="AJ489" s="1">
        <v>20336500000000</v>
      </c>
      <c r="AK489" s="1">
        <v>20431900000000</v>
      </c>
      <c r="AL489" s="1">
        <v>20501600000000</v>
      </c>
      <c r="AM489" s="1">
        <v>20586900000000</v>
      </c>
      <c r="AN489" s="1">
        <v>20616200000000</v>
      </c>
      <c r="AO489" s="1">
        <v>20659300000000</v>
      </c>
    </row>
    <row r="490" spans="1:41" x14ac:dyDescent="0.2">
      <c r="A490" s="4" t="str">
        <f t="shared" si="14"/>
        <v>refined petroleum and coke 19</v>
      </c>
      <c r="B490" s="4" t="str">
        <f t="shared" si="15"/>
        <v>hydrogen</v>
      </c>
      <c r="C490" t="s">
        <v>233</v>
      </c>
      <c r="D490" s="1">
        <v>18289300000000</v>
      </c>
      <c r="E490" s="1">
        <v>36147800000000</v>
      </c>
      <c r="F490" s="1">
        <v>52748900000000</v>
      </c>
      <c r="G490" s="1">
        <v>68549600000000</v>
      </c>
      <c r="H490" s="1">
        <v>84194400000000</v>
      </c>
      <c r="I490" s="1">
        <v>99161500000000</v>
      </c>
      <c r="J490" s="1">
        <v>113239000000000</v>
      </c>
      <c r="K490" s="1">
        <v>126557000000000</v>
      </c>
      <c r="L490" s="1">
        <v>138569000000000</v>
      </c>
      <c r="M490" s="1">
        <v>149815000000000</v>
      </c>
      <c r="N490" s="1">
        <v>160230000000000</v>
      </c>
      <c r="O490" s="1">
        <v>169165000000000</v>
      </c>
      <c r="P490" s="1">
        <v>178167000000000</v>
      </c>
      <c r="Q490" s="1">
        <v>184521000000000</v>
      </c>
      <c r="R490" s="1">
        <v>190078000000000</v>
      </c>
      <c r="S490" s="1">
        <v>195098000000000</v>
      </c>
      <c r="T490" s="1">
        <v>199162000000000</v>
      </c>
      <c r="U490" s="1">
        <v>202376000000000</v>
      </c>
      <c r="V490" s="1">
        <v>206432000000000</v>
      </c>
      <c r="W490" s="1">
        <v>209841000000000</v>
      </c>
      <c r="X490" s="1">
        <v>212418000000000</v>
      </c>
      <c r="Y490" s="1">
        <v>214750000000000</v>
      </c>
      <c r="Z490" s="1">
        <v>216465000000000</v>
      </c>
      <c r="AA490" s="1">
        <v>217852000000000</v>
      </c>
      <c r="AB490" s="1">
        <v>218783000000000</v>
      </c>
      <c r="AC490" s="1">
        <v>218848000000000</v>
      </c>
      <c r="AD490" s="1">
        <v>219098000000000</v>
      </c>
      <c r="AE490" s="1">
        <v>218427000000000</v>
      </c>
      <c r="AF490" s="1">
        <v>220416000000000</v>
      </c>
      <c r="AG490" s="1">
        <v>221719000000000</v>
      </c>
      <c r="AH490" s="1">
        <v>222726000000000</v>
      </c>
      <c r="AI490" s="1">
        <v>223869000000000</v>
      </c>
      <c r="AJ490" s="1">
        <v>224398000000000</v>
      </c>
      <c r="AK490" s="1">
        <v>226877000000000</v>
      </c>
      <c r="AL490" s="1">
        <v>228977000000000</v>
      </c>
      <c r="AM490" s="1">
        <v>231390000000000</v>
      </c>
      <c r="AN490" s="1">
        <v>233100000000000</v>
      </c>
      <c r="AO490" s="1">
        <v>234466000000000</v>
      </c>
    </row>
    <row r="491" spans="1:41" x14ac:dyDescent="0.2">
      <c r="A491" s="4" t="str">
        <f t="shared" si="14"/>
        <v>chemicals 20</v>
      </c>
      <c r="B491" s="4" t="str">
        <f t="shared" si="15"/>
        <v>hydrogen</v>
      </c>
      <c r="C491" t="s">
        <v>234</v>
      </c>
      <c r="D491" s="1">
        <v>59021900000000</v>
      </c>
      <c r="E491" s="1">
        <v>121317000000000</v>
      </c>
      <c r="F491" s="1">
        <v>189084000000000</v>
      </c>
      <c r="G491" s="1">
        <v>253925000000000</v>
      </c>
      <c r="H491" s="1">
        <v>320443000000000</v>
      </c>
      <c r="I491" s="1">
        <v>388702000000000</v>
      </c>
      <c r="J491" s="1">
        <v>458577000000000</v>
      </c>
      <c r="K491" s="1">
        <v>529839000000000</v>
      </c>
      <c r="L491" s="1">
        <v>597071000000000</v>
      </c>
      <c r="M491" s="1">
        <v>664048000000000</v>
      </c>
      <c r="N491" s="1">
        <v>732572000000000</v>
      </c>
      <c r="O491" s="1">
        <v>800219000000000</v>
      </c>
      <c r="P491" s="1">
        <v>868330000000000</v>
      </c>
      <c r="Q491" s="1">
        <v>932854000000000</v>
      </c>
      <c r="R491" s="1">
        <v>994728000000000</v>
      </c>
      <c r="S491" s="1">
        <v>1057470000000000</v>
      </c>
      <c r="T491" s="1">
        <v>1119210000000000</v>
      </c>
      <c r="U491" s="1">
        <v>1181030000000000</v>
      </c>
      <c r="V491" s="1">
        <v>1240380000000000</v>
      </c>
      <c r="W491" s="1">
        <v>1300180000000000</v>
      </c>
      <c r="X491" s="1">
        <v>1358940000000000</v>
      </c>
      <c r="Y491" s="1">
        <v>1415010000000000</v>
      </c>
      <c r="Z491" s="1">
        <v>1473920000000000</v>
      </c>
      <c r="AA491" s="1">
        <v>1529790000000000</v>
      </c>
      <c r="AB491" s="1">
        <v>1583360000000000</v>
      </c>
      <c r="AC491" s="1">
        <v>1638100000000000</v>
      </c>
      <c r="AD491" s="1">
        <v>1690450000000000</v>
      </c>
      <c r="AE491" s="1">
        <v>1744090000000000</v>
      </c>
      <c r="AF491" s="1">
        <v>1792830000000000</v>
      </c>
      <c r="AG491" s="1">
        <v>1841880000000000</v>
      </c>
      <c r="AH491" s="1">
        <v>1888300000000000</v>
      </c>
      <c r="AI491" s="1">
        <v>1937780000000000</v>
      </c>
      <c r="AJ491" s="1">
        <v>1984090000000000</v>
      </c>
      <c r="AK491" s="1">
        <v>2035500000000000</v>
      </c>
      <c r="AL491" s="1">
        <v>2085530000000000</v>
      </c>
      <c r="AM491" s="1">
        <v>2131960000000000</v>
      </c>
      <c r="AN491" s="1">
        <v>2182190000000000</v>
      </c>
      <c r="AO491" s="1">
        <v>2230700000000000</v>
      </c>
    </row>
    <row r="492" spans="1:41" x14ac:dyDescent="0.2">
      <c r="A492" s="4" t="str">
        <f t="shared" si="14"/>
        <v>rubber and plastic products 22</v>
      </c>
      <c r="B492" s="4" t="str">
        <f t="shared" si="15"/>
        <v>hydrogen</v>
      </c>
      <c r="C492" t="s">
        <v>235</v>
      </c>
      <c r="D492" s="1">
        <v>1364550000000</v>
      </c>
      <c r="E492" s="1">
        <v>2774760000000</v>
      </c>
      <c r="F492" s="1">
        <v>4191090000000</v>
      </c>
      <c r="G492" s="1">
        <v>5644260000000</v>
      </c>
      <c r="H492" s="1">
        <v>7067760000000</v>
      </c>
      <c r="I492" s="1">
        <v>8461660000000</v>
      </c>
      <c r="J492" s="1">
        <v>9841870000000</v>
      </c>
      <c r="K492" s="1">
        <v>11241700000000</v>
      </c>
      <c r="L492" s="1">
        <v>12611800000000</v>
      </c>
      <c r="M492" s="1">
        <v>14018400000000</v>
      </c>
      <c r="N492" s="1">
        <v>15433100000000</v>
      </c>
      <c r="O492" s="1">
        <v>16811800000000</v>
      </c>
      <c r="P492" s="1">
        <v>18152900000000</v>
      </c>
      <c r="Q492" s="1">
        <v>19497800000000</v>
      </c>
      <c r="R492" s="1">
        <v>20805800000000</v>
      </c>
      <c r="S492" s="1">
        <v>22063700000000</v>
      </c>
      <c r="T492" s="1">
        <v>23289000000000</v>
      </c>
      <c r="U492" s="1">
        <v>24438600000000</v>
      </c>
      <c r="V492" s="1">
        <v>25530400000000</v>
      </c>
      <c r="W492" s="1">
        <v>26563300000000</v>
      </c>
      <c r="X492" s="1">
        <v>27538500000000</v>
      </c>
      <c r="Y492" s="1">
        <v>28460700000000</v>
      </c>
      <c r="Z492" s="1">
        <v>29306700000000</v>
      </c>
      <c r="AA492" s="1">
        <v>30055700000000</v>
      </c>
      <c r="AB492" s="1">
        <v>30754900000000</v>
      </c>
      <c r="AC492" s="1">
        <v>31369200000000</v>
      </c>
      <c r="AD492" s="1">
        <v>31930300000000</v>
      </c>
      <c r="AE492" s="1">
        <v>32443800000000</v>
      </c>
      <c r="AF492" s="1">
        <v>32816700000000</v>
      </c>
      <c r="AG492" s="1">
        <v>33159300000000</v>
      </c>
      <c r="AH492" s="1">
        <v>33446400000000</v>
      </c>
      <c r="AI492" s="1">
        <v>33653700000000</v>
      </c>
      <c r="AJ492" s="1">
        <v>33810300000000</v>
      </c>
      <c r="AK492" s="1">
        <v>33880400000000</v>
      </c>
      <c r="AL492" s="1">
        <v>33895600000000</v>
      </c>
      <c r="AM492" s="1">
        <v>33824900000000</v>
      </c>
      <c r="AN492" s="1">
        <v>33637400000000</v>
      </c>
      <c r="AO492" s="1">
        <v>33415800000000</v>
      </c>
    </row>
    <row r="493" spans="1:41" x14ac:dyDescent="0.2">
      <c r="A493" s="4" t="str">
        <f t="shared" si="14"/>
        <v>glass and glass products 231</v>
      </c>
      <c r="B493" s="4" t="str">
        <f t="shared" si="15"/>
        <v>hydrogen</v>
      </c>
      <c r="C493" t="s">
        <v>236</v>
      </c>
      <c r="D493" s="1">
        <v>142692000000</v>
      </c>
      <c r="E493" s="1">
        <v>299505000000</v>
      </c>
      <c r="F493" s="1">
        <v>467627000000</v>
      </c>
      <c r="G493" s="1">
        <v>652829000000</v>
      </c>
      <c r="H493" s="1">
        <v>849650000000</v>
      </c>
      <c r="I493" s="1">
        <v>1056640000000</v>
      </c>
      <c r="J493" s="1">
        <v>1274410000000</v>
      </c>
      <c r="K493" s="1">
        <v>1510820000000</v>
      </c>
      <c r="L493" s="1">
        <v>1754550000000</v>
      </c>
      <c r="M493" s="1">
        <v>2016880000000</v>
      </c>
      <c r="N493" s="1">
        <v>2286830000000</v>
      </c>
      <c r="O493" s="1">
        <v>2566350000000</v>
      </c>
      <c r="P493" s="1">
        <v>2850740000000</v>
      </c>
      <c r="Q493" s="1">
        <v>3150280000000</v>
      </c>
      <c r="R493" s="1">
        <v>3450140000000</v>
      </c>
      <c r="S493" s="1">
        <v>3753940000000</v>
      </c>
      <c r="T493" s="1">
        <v>4057550000000</v>
      </c>
      <c r="U493" s="1">
        <v>4368340000000</v>
      </c>
      <c r="V493" s="1">
        <v>4648110000000</v>
      </c>
      <c r="W493" s="1">
        <v>4964340000000</v>
      </c>
      <c r="X493" s="1">
        <v>5252450000000</v>
      </c>
      <c r="Y493" s="1">
        <v>5543120000000</v>
      </c>
      <c r="Z493" s="1">
        <v>5829290000000</v>
      </c>
      <c r="AA493" s="1">
        <v>6078350000000</v>
      </c>
      <c r="AB493" s="1">
        <v>6367500000000</v>
      </c>
      <c r="AC493" s="1">
        <v>6607780000000</v>
      </c>
      <c r="AD493" s="1">
        <v>6898730000000</v>
      </c>
      <c r="AE493" s="1">
        <v>7138000000000</v>
      </c>
      <c r="AF493" s="1">
        <v>7375160000000</v>
      </c>
      <c r="AG493" s="1">
        <v>7611250000000</v>
      </c>
      <c r="AH493" s="1">
        <v>7790460000000</v>
      </c>
      <c r="AI493" s="1">
        <v>8016300000000</v>
      </c>
      <c r="AJ493" s="1">
        <v>8245540000000</v>
      </c>
      <c r="AK493" s="1">
        <v>8409340000000</v>
      </c>
      <c r="AL493" s="1">
        <v>8622220000000</v>
      </c>
      <c r="AM493" s="1">
        <v>8777120000000</v>
      </c>
      <c r="AN493" s="1">
        <v>8990810000000</v>
      </c>
      <c r="AO493" s="1">
        <v>9129600000000</v>
      </c>
    </row>
    <row r="494" spans="1:41" x14ac:dyDescent="0.2">
      <c r="A494" s="4" t="str">
        <f t="shared" si="14"/>
        <v>cement and other nonmetallic minerals 239</v>
      </c>
      <c r="B494" s="4" t="str">
        <f t="shared" si="15"/>
        <v>hydrogen</v>
      </c>
      <c r="C494" t="s">
        <v>237</v>
      </c>
      <c r="D494" s="1">
        <v>10765300000000</v>
      </c>
      <c r="E494" s="1">
        <v>20159300000000</v>
      </c>
      <c r="F494" s="1">
        <v>29135900000000</v>
      </c>
      <c r="G494" s="1">
        <v>38154700000000</v>
      </c>
      <c r="H494" s="1">
        <v>46892500000000</v>
      </c>
      <c r="I494" s="1">
        <v>55410100000000</v>
      </c>
      <c r="J494" s="1">
        <v>64181500000000</v>
      </c>
      <c r="K494" s="1">
        <v>72956800000000</v>
      </c>
      <c r="L494" s="1">
        <v>80788500000000</v>
      </c>
      <c r="M494" s="1">
        <v>88427700000000</v>
      </c>
      <c r="N494" s="1">
        <v>95616600000000</v>
      </c>
      <c r="O494" s="1">
        <v>102655000000000</v>
      </c>
      <c r="P494" s="1">
        <v>109195000000000</v>
      </c>
      <c r="Q494" s="1">
        <v>114882000000000</v>
      </c>
      <c r="R494" s="1">
        <v>118011000000000</v>
      </c>
      <c r="S494" s="1">
        <v>120955000000000</v>
      </c>
      <c r="T494" s="1">
        <v>123053000000000</v>
      </c>
      <c r="U494" s="1">
        <v>124871000000000</v>
      </c>
      <c r="V494" s="1">
        <v>126180000000000</v>
      </c>
      <c r="W494" s="1">
        <v>126759000000000</v>
      </c>
      <c r="X494" s="1">
        <v>127131000000000</v>
      </c>
      <c r="Y494" s="1">
        <v>126804000000000</v>
      </c>
      <c r="Z494" s="1">
        <v>126362000000000</v>
      </c>
      <c r="AA494" s="1">
        <v>126290000000000</v>
      </c>
      <c r="AB494" s="1">
        <v>125703000000000</v>
      </c>
      <c r="AC494" s="1">
        <v>124787000000000</v>
      </c>
      <c r="AD494" s="1">
        <v>123860000000000</v>
      </c>
      <c r="AE494" s="1">
        <v>122388000000000</v>
      </c>
      <c r="AF494" s="1">
        <v>120908000000000</v>
      </c>
      <c r="AG494" s="1">
        <v>118848000000000</v>
      </c>
      <c r="AH494" s="1">
        <v>116852000000000</v>
      </c>
      <c r="AI494" s="1">
        <v>114379000000000</v>
      </c>
      <c r="AJ494" s="1">
        <v>111969000000000</v>
      </c>
      <c r="AK494" s="1">
        <v>109892000000000</v>
      </c>
      <c r="AL494" s="1">
        <v>107837000000000</v>
      </c>
      <c r="AM494" s="1">
        <v>105870000000000</v>
      </c>
      <c r="AN494" s="1">
        <v>103428000000000</v>
      </c>
      <c r="AO494" s="1">
        <v>100846000000000</v>
      </c>
    </row>
    <row r="495" spans="1:41" x14ac:dyDescent="0.2">
      <c r="A495" s="4" t="str">
        <f t="shared" si="14"/>
        <v>iron and steel 241</v>
      </c>
      <c r="B495" s="4" t="str">
        <f t="shared" si="15"/>
        <v>hydrogen</v>
      </c>
      <c r="C495" t="s">
        <v>238</v>
      </c>
      <c r="D495" s="1">
        <v>67674500000000</v>
      </c>
      <c r="E495" s="1">
        <v>117751000000000</v>
      </c>
      <c r="F495" s="1">
        <v>173269000000000</v>
      </c>
      <c r="G495" s="1">
        <v>235652000000000</v>
      </c>
      <c r="H495" s="1">
        <v>295501000000000</v>
      </c>
      <c r="I495" s="1">
        <v>345489000000000</v>
      </c>
      <c r="J495" s="1">
        <v>391798000000000</v>
      </c>
      <c r="K495" s="1">
        <v>437089000000000</v>
      </c>
      <c r="L495" s="1">
        <v>479324000000000</v>
      </c>
      <c r="M495" s="1">
        <v>518955000000000</v>
      </c>
      <c r="N495" s="1">
        <v>555887000000000</v>
      </c>
      <c r="O495" s="1">
        <v>593054000000000</v>
      </c>
      <c r="P495" s="1">
        <v>624223000000000</v>
      </c>
      <c r="Q495" s="1">
        <v>645314000000000</v>
      </c>
      <c r="R495" s="1">
        <v>664968000000000</v>
      </c>
      <c r="S495" s="1">
        <v>683105000000000</v>
      </c>
      <c r="T495" s="1">
        <v>697133000000000</v>
      </c>
      <c r="U495" s="1">
        <v>704493000000000</v>
      </c>
      <c r="V495" s="1">
        <v>712402000000000</v>
      </c>
      <c r="W495" s="1">
        <v>717621000000000</v>
      </c>
      <c r="X495" s="1">
        <v>721014000000000</v>
      </c>
      <c r="Y495" s="1">
        <v>722358000000000</v>
      </c>
      <c r="Z495" s="1">
        <v>721693000000000</v>
      </c>
      <c r="AA495" s="1">
        <v>718941000000000</v>
      </c>
      <c r="AB495" s="1">
        <v>714443000000000</v>
      </c>
      <c r="AC495" s="1">
        <v>707564000000000</v>
      </c>
      <c r="AD495" s="1">
        <v>699769000000000</v>
      </c>
      <c r="AE495" s="1">
        <v>690608000000000</v>
      </c>
      <c r="AF495" s="1">
        <v>688228000000000</v>
      </c>
      <c r="AG495" s="1">
        <v>685469000000000</v>
      </c>
      <c r="AH495" s="1">
        <v>681176000000000</v>
      </c>
      <c r="AI495" s="1">
        <v>676133000000000</v>
      </c>
      <c r="AJ495" s="1">
        <v>669765000000000</v>
      </c>
      <c r="AK495" s="1">
        <v>669923000000000</v>
      </c>
      <c r="AL495" s="1">
        <v>670203000000000</v>
      </c>
      <c r="AM495" s="1">
        <v>668793000000000</v>
      </c>
      <c r="AN495" s="1">
        <v>667751000000000</v>
      </c>
      <c r="AO495" s="1">
        <v>665483000000000</v>
      </c>
    </row>
    <row r="496" spans="1:41" x14ac:dyDescent="0.2">
      <c r="A496" s="4" t="str">
        <f t="shared" si="14"/>
        <v>other metals 242</v>
      </c>
      <c r="B496" s="4" t="str">
        <f t="shared" si="15"/>
        <v>hydrogen</v>
      </c>
      <c r="C496" t="s">
        <v>239</v>
      </c>
      <c r="D496" s="1">
        <v>10386000000000</v>
      </c>
      <c r="E496" s="1">
        <v>20950000000000</v>
      </c>
      <c r="F496" s="1">
        <v>31995900000000</v>
      </c>
      <c r="G496" s="1">
        <v>42589200000000</v>
      </c>
      <c r="H496" s="1">
        <v>53304400000000</v>
      </c>
      <c r="I496" s="1">
        <v>64007100000000</v>
      </c>
      <c r="J496" s="1">
        <v>74723900000000</v>
      </c>
      <c r="K496" s="1">
        <v>85468300000000</v>
      </c>
      <c r="L496" s="1">
        <v>95142200000000</v>
      </c>
      <c r="M496" s="1">
        <v>104627000000000</v>
      </c>
      <c r="N496" s="1">
        <v>113871000000000</v>
      </c>
      <c r="O496" s="1">
        <v>123086000000000</v>
      </c>
      <c r="P496" s="1">
        <v>132079000000000</v>
      </c>
      <c r="Q496" s="1">
        <v>138740000000000</v>
      </c>
      <c r="R496" s="1">
        <v>145253000000000</v>
      </c>
      <c r="S496" s="1">
        <v>151399000000000</v>
      </c>
      <c r="T496" s="1">
        <v>156813000000000</v>
      </c>
      <c r="U496" s="1">
        <v>161918000000000</v>
      </c>
      <c r="V496" s="1">
        <v>167997000000000</v>
      </c>
      <c r="W496" s="1">
        <v>173464000000000</v>
      </c>
      <c r="X496" s="1">
        <v>178523000000000</v>
      </c>
      <c r="Y496" s="1">
        <v>183489000000000</v>
      </c>
      <c r="Z496" s="1">
        <v>187956000000000</v>
      </c>
      <c r="AA496" s="1">
        <v>193471000000000</v>
      </c>
      <c r="AB496" s="1">
        <v>198442000000000</v>
      </c>
      <c r="AC496" s="1">
        <v>203132000000000</v>
      </c>
      <c r="AD496" s="1">
        <v>207636000000000</v>
      </c>
      <c r="AE496" s="1">
        <v>212142000000000</v>
      </c>
      <c r="AF496" s="1">
        <v>216472000000000</v>
      </c>
      <c r="AG496" s="1">
        <v>220404000000000</v>
      </c>
      <c r="AH496" s="1">
        <v>224604000000000</v>
      </c>
      <c r="AI496" s="1">
        <v>228184000000000</v>
      </c>
      <c r="AJ496" s="1">
        <v>231848000000000</v>
      </c>
      <c r="AK496" s="1">
        <v>236769000000000</v>
      </c>
      <c r="AL496" s="1">
        <v>241924000000000</v>
      </c>
      <c r="AM496" s="1">
        <v>246035000000000</v>
      </c>
      <c r="AN496" s="1">
        <v>250597000000000</v>
      </c>
      <c r="AO496" s="1">
        <v>255174000000000</v>
      </c>
    </row>
    <row r="497" spans="1:41" x14ac:dyDescent="0.2">
      <c r="A497" s="4" t="str">
        <f t="shared" si="14"/>
        <v>metal products except machinery and vehicles 25</v>
      </c>
      <c r="B497" s="4" t="str">
        <f t="shared" si="15"/>
        <v>hydrogen</v>
      </c>
      <c r="C497" t="s">
        <v>240</v>
      </c>
      <c r="D497" s="1">
        <v>845534000000</v>
      </c>
      <c r="E497" s="1">
        <v>1750190000000</v>
      </c>
      <c r="F497" s="1">
        <v>2690630000000</v>
      </c>
      <c r="G497" s="1">
        <v>3713110000000</v>
      </c>
      <c r="H497" s="1">
        <v>4760210000000</v>
      </c>
      <c r="I497" s="1">
        <v>5853530000000</v>
      </c>
      <c r="J497" s="1">
        <v>6981650000000</v>
      </c>
      <c r="K497" s="1">
        <v>8183030000000</v>
      </c>
      <c r="L497" s="1">
        <v>9384660000000</v>
      </c>
      <c r="M497" s="1">
        <v>10646400000000</v>
      </c>
      <c r="N497" s="1">
        <v>11948200000000</v>
      </c>
      <c r="O497" s="1">
        <v>13273000000000</v>
      </c>
      <c r="P497" s="1">
        <v>14584600000000</v>
      </c>
      <c r="Q497" s="1">
        <v>15931000000000</v>
      </c>
      <c r="R497" s="1">
        <v>17272200000000</v>
      </c>
      <c r="S497" s="1">
        <v>18584600000000</v>
      </c>
      <c r="T497" s="1">
        <v>19913900000000</v>
      </c>
      <c r="U497" s="1">
        <v>21193600000000</v>
      </c>
      <c r="V497" s="1">
        <v>22479000000000</v>
      </c>
      <c r="W497" s="1">
        <v>23664000000000</v>
      </c>
      <c r="X497" s="1">
        <v>24848900000000</v>
      </c>
      <c r="Y497" s="1">
        <v>26023300000000</v>
      </c>
      <c r="Z497" s="1">
        <v>27116400000000</v>
      </c>
      <c r="AA497" s="1">
        <v>28147900000000</v>
      </c>
      <c r="AB497" s="1">
        <v>29171700000000</v>
      </c>
      <c r="AC497" s="1">
        <v>30084500000000</v>
      </c>
      <c r="AD497" s="1">
        <v>30973800000000</v>
      </c>
      <c r="AE497" s="1">
        <v>31791000000000</v>
      </c>
      <c r="AF497" s="1">
        <v>32634500000000</v>
      </c>
      <c r="AG497" s="1">
        <v>33348500000000</v>
      </c>
      <c r="AH497" s="1">
        <v>33967400000000</v>
      </c>
      <c r="AI497" s="1">
        <v>34684000000000</v>
      </c>
      <c r="AJ497" s="1">
        <v>35248700000000</v>
      </c>
      <c r="AK497" s="1">
        <v>35723900000000</v>
      </c>
      <c r="AL497" s="1">
        <v>36218800000000</v>
      </c>
      <c r="AM497" s="1">
        <v>36619700000000</v>
      </c>
      <c r="AN497" s="1">
        <v>36984500000000</v>
      </c>
      <c r="AO497" s="1">
        <v>37247700000000</v>
      </c>
    </row>
    <row r="498" spans="1:41" x14ac:dyDescent="0.2">
      <c r="A498" s="4" t="str">
        <f t="shared" si="14"/>
        <v>computers and electronics 26</v>
      </c>
      <c r="B498" s="4" t="str">
        <f t="shared" si="15"/>
        <v>hydrogen</v>
      </c>
      <c r="C498" t="s">
        <v>241</v>
      </c>
      <c r="D498" s="1">
        <v>225869000000</v>
      </c>
      <c r="E498" s="1">
        <v>483444000000</v>
      </c>
      <c r="F498" s="1">
        <v>766435000000</v>
      </c>
      <c r="G498" s="1">
        <v>1081900000000</v>
      </c>
      <c r="H498" s="1">
        <v>1421740000000</v>
      </c>
      <c r="I498" s="1">
        <v>1793940000000</v>
      </c>
      <c r="J498" s="1">
        <v>2189200000000</v>
      </c>
      <c r="K498" s="1">
        <v>2622280000000</v>
      </c>
      <c r="L498" s="1">
        <v>3093780000000</v>
      </c>
      <c r="M498" s="1">
        <v>3620220000000</v>
      </c>
      <c r="N498" s="1">
        <v>4184830000000</v>
      </c>
      <c r="O498" s="1">
        <v>4795700000000</v>
      </c>
      <c r="P498" s="1">
        <v>5434080000000</v>
      </c>
      <c r="Q498" s="1">
        <v>6126500000000</v>
      </c>
      <c r="R498" s="1">
        <v>6854530000000</v>
      </c>
      <c r="S498" s="1">
        <v>7622110000000</v>
      </c>
      <c r="T498" s="1">
        <v>8427890000000</v>
      </c>
      <c r="U498" s="1">
        <v>9268500000000</v>
      </c>
      <c r="V498" s="1">
        <v>10127800000000</v>
      </c>
      <c r="W498" s="1">
        <v>11002400000000</v>
      </c>
      <c r="X498" s="1">
        <v>11906200000000</v>
      </c>
      <c r="Y498" s="1">
        <v>12819400000000</v>
      </c>
      <c r="Z498" s="1">
        <v>13736500000000</v>
      </c>
      <c r="AA498" s="1">
        <v>14634300000000</v>
      </c>
      <c r="AB498" s="1">
        <v>15523500000000</v>
      </c>
      <c r="AC498" s="1">
        <v>16404200000000</v>
      </c>
      <c r="AD498" s="1">
        <v>17254200000000</v>
      </c>
      <c r="AE498" s="1">
        <v>18048500000000</v>
      </c>
      <c r="AF498" s="1">
        <v>18773300000000</v>
      </c>
      <c r="AG498" s="1">
        <v>19447100000000</v>
      </c>
      <c r="AH498" s="1">
        <v>20087200000000</v>
      </c>
      <c r="AI498" s="1">
        <v>20636800000000</v>
      </c>
      <c r="AJ498" s="1">
        <v>21086600000000</v>
      </c>
      <c r="AK498" s="1">
        <v>21448500000000</v>
      </c>
      <c r="AL498" s="1">
        <v>21713500000000</v>
      </c>
      <c r="AM498" s="1">
        <v>21845500000000</v>
      </c>
      <c r="AN498" s="1">
        <v>21865800000000</v>
      </c>
      <c r="AO498" s="1">
        <v>21795400000000</v>
      </c>
    </row>
    <row r="499" spans="1:41" x14ac:dyDescent="0.2">
      <c r="A499" s="4" t="str">
        <f t="shared" si="14"/>
        <v>appliances and electrical equipment 27</v>
      </c>
      <c r="B499" s="4" t="str">
        <f t="shared" si="15"/>
        <v>hydrogen</v>
      </c>
      <c r="C499" t="s">
        <v>242</v>
      </c>
      <c r="D499" s="1">
        <v>124731000000</v>
      </c>
      <c r="E499" s="1">
        <v>264864000000</v>
      </c>
      <c r="F499" s="1">
        <v>419119000000</v>
      </c>
      <c r="G499" s="1">
        <v>592955000000</v>
      </c>
      <c r="H499" s="1">
        <v>782435000000</v>
      </c>
      <c r="I499" s="1">
        <v>982647000000</v>
      </c>
      <c r="J499" s="1">
        <v>1196980000000</v>
      </c>
      <c r="K499" s="1">
        <v>1433860000000</v>
      </c>
      <c r="L499" s="1">
        <v>1686570000000</v>
      </c>
      <c r="M499" s="1">
        <v>1956930000000</v>
      </c>
      <c r="N499" s="1">
        <v>2242280000000</v>
      </c>
      <c r="O499" s="1">
        <v>2542670000000</v>
      </c>
      <c r="P499" s="1">
        <v>2856620000000</v>
      </c>
      <c r="Q499" s="1">
        <v>3185520000000</v>
      </c>
      <c r="R499" s="1">
        <v>3513180000000</v>
      </c>
      <c r="S499" s="1">
        <v>3851200000000</v>
      </c>
      <c r="T499" s="1">
        <v>4197830000000</v>
      </c>
      <c r="U499" s="1">
        <v>4537540000000</v>
      </c>
      <c r="V499" s="1">
        <v>4883760000000</v>
      </c>
      <c r="W499" s="1">
        <v>5217110000000</v>
      </c>
      <c r="X499" s="1">
        <v>5554320000000</v>
      </c>
      <c r="Y499" s="1">
        <v>5875650000000</v>
      </c>
      <c r="Z499" s="1">
        <v>6176280000000</v>
      </c>
      <c r="AA499" s="1">
        <v>6493650000000</v>
      </c>
      <c r="AB499" s="1">
        <v>6769360000000</v>
      </c>
      <c r="AC499" s="1">
        <v>7039940000000</v>
      </c>
      <c r="AD499" s="1">
        <v>7304650000000</v>
      </c>
      <c r="AE499" s="1">
        <v>7541380000000</v>
      </c>
      <c r="AF499" s="1">
        <v>7747190000000</v>
      </c>
      <c r="AG499" s="1">
        <v>7942890000000</v>
      </c>
      <c r="AH499" s="1">
        <v>8104020000000</v>
      </c>
      <c r="AI499" s="1">
        <v>8278980000000</v>
      </c>
      <c r="AJ499" s="1">
        <v>8393210000000</v>
      </c>
      <c r="AK499" s="1">
        <v>8494370000000</v>
      </c>
      <c r="AL499" s="1">
        <v>8583530000000</v>
      </c>
      <c r="AM499" s="1">
        <v>8655150000000</v>
      </c>
      <c r="AN499" s="1">
        <v>8687100000000</v>
      </c>
      <c r="AO499" s="1">
        <v>8673250000000</v>
      </c>
    </row>
    <row r="500" spans="1:41" x14ac:dyDescent="0.2">
      <c r="A500" s="4" t="str">
        <f t="shared" si="14"/>
        <v>other machinery 28</v>
      </c>
      <c r="B500" s="4" t="str">
        <f t="shared" si="15"/>
        <v>hydrogen</v>
      </c>
      <c r="C500" t="s">
        <v>243</v>
      </c>
      <c r="D500" s="1">
        <v>15830900000</v>
      </c>
      <c r="E500" s="1">
        <v>32050900000</v>
      </c>
      <c r="F500" s="1">
        <v>48655500000</v>
      </c>
      <c r="G500" s="1">
        <v>66594200000</v>
      </c>
      <c r="H500" s="1">
        <v>85058400000</v>
      </c>
      <c r="I500" s="1">
        <v>104263000000</v>
      </c>
      <c r="J500" s="1">
        <v>124747000000</v>
      </c>
      <c r="K500" s="1">
        <v>145568000000</v>
      </c>
      <c r="L500" s="1">
        <v>166528000000</v>
      </c>
      <c r="M500" s="1">
        <v>188032000000</v>
      </c>
      <c r="N500" s="1">
        <v>208975000000</v>
      </c>
      <c r="O500" s="1">
        <v>229816000000</v>
      </c>
      <c r="P500" s="1">
        <v>250393000000</v>
      </c>
      <c r="Q500" s="1">
        <v>270210000000</v>
      </c>
      <c r="R500" s="1">
        <v>289307000000</v>
      </c>
      <c r="S500" s="1">
        <v>308030000000</v>
      </c>
      <c r="T500" s="1">
        <v>324965000000</v>
      </c>
      <c r="U500" s="1">
        <v>341415000000</v>
      </c>
      <c r="V500" s="1">
        <v>357205000000</v>
      </c>
      <c r="W500" s="1">
        <v>372661000000</v>
      </c>
      <c r="X500" s="1">
        <v>387933000000</v>
      </c>
      <c r="Y500" s="1">
        <v>404484000000</v>
      </c>
      <c r="Z500" s="1">
        <v>419109000000</v>
      </c>
      <c r="AA500" s="1">
        <v>433456000000</v>
      </c>
      <c r="AB500" s="1">
        <v>447828000000</v>
      </c>
      <c r="AC500" s="1">
        <v>462238000000</v>
      </c>
      <c r="AD500" s="1">
        <v>479386000000</v>
      </c>
      <c r="AE500" s="1">
        <v>496676000000</v>
      </c>
      <c r="AF500" s="1">
        <v>514867000000</v>
      </c>
      <c r="AG500" s="1">
        <v>536805000000</v>
      </c>
      <c r="AH500" s="1">
        <v>559260000000</v>
      </c>
      <c r="AI500" s="1">
        <v>583797000000</v>
      </c>
      <c r="AJ500" s="1">
        <v>612539000000</v>
      </c>
      <c r="AK500" s="1">
        <v>646925000000</v>
      </c>
      <c r="AL500" s="1">
        <v>683601000000</v>
      </c>
      <c r="AM500" s="1">
        <v>726237000000</v>
      </c>
      <c r="AN500" s="1">
        <v>772656000000</v>
      </c>
      <c r="AO500" s="1">
        <v>830270000000</v>
      </c>
    </row>
    <row r="501" spans="1:41" x14ac:dyDescent="0.2">
      <c r="A501" s="4" t="str">
        <f t="shared" si="14"/>
        <v>road vehicles 29</v>
      </c>
      <c r="B501" s="4" t="str">
        <f t="shared" si="15"/>
        <v>hydrogen</v>
      </c>
      <c r="C501" t="s">
        <v>244</v>
      </c>
      <c r="D501" s="1">
        <v>218277000000</v>
      </c>
      <c r="E501" s="1">
        <v>463571000000</v>
      </c>
      <c r="F501" s="1">
        <v>736184000000</v>
      </c>
      <c r="G501" s="1">
        <v>995375000000</v>
      </c>
      <c r="H501" s="1">
        <v>1268190000000</v>
      </c>
      <c r="I501" s="1">
        <v>1542210000000</v>
      </c>
      <c r="J501" s="1">
        <v>1822620000000</v>
      </c>
      <c r="K501" s="1">
        <v>2098680000000</v>
      </c>
      <c r="L501" s="1">
        <v>2376690000000</v>
      </c>
      <c r="M501" s="1">
        <v>2655610000000</v>
      </c>
      <c r="N501" s="1">
        <v>2938730000000</v>
      </c>
      <c r="O501" s="1">
        <v>3208870000000</v>
      </c>
      <c r="P501" s="1">
        <v>3496110000000</v>
      </c>
      <c r="Q501" s="1">
        <v>3723300000000</v>
      </c>
      <c r="R501" s="1">
        <v>3943050000000</v>
      </c>
      <c r="S501" s="1">
        <v>4157320000000</v>
      </c>
      <c r="T501" s="1">
        <v>4365410000000</v>
      </c>
      <c r="U501" s="1">
        <v>4571660000000</v>
      </c>
      <c r="V501" s="1">
        <v>4768400000000</v>
      </c>
      <c r="W501" s="1">
        <v>4959650000000</v>
      </c>
      <c r="X501" s="1">
        <v>5145110000000</v>
      </c>
      <c r="Y501" s="1">
        <v>5325180000000</v>
      </c>
      <c r="Z501" s="1">
        <v>5530190000000</v>
      </c>
      <c r="AA501" s="1">
        <v>5700880000000</v>
      </c>
      <c r="AB501" s="1">
        <v>5866120000000</v>
      </c>
      <c r="AC501" s="1">
        <v>6026440000000</v>
      </c>
      <c r="AD501" s="1">
        <v>6187660000000</v>
      </c>
      <c r="AE501" s="1">
        <v>6338200000000</v>
      </c>
      <c r="AF501" s="1">
        <v>6487510000000</v>
      </c>
      <c r="AG501" s="1">
        <v>6666870000000</v>
      </c>
      <c r="AH501" s="1">
        <v>6804930000000</v>
      </c>
      <c r="AI501" s="1">
        <v>6944950000000</v>
      </c>
      <c r="AJ501" s="1">
        <v>7112080000000</v>
      </c>
      <c r="AK501" s="1">
        <v>7244730000000</v>
      </c>
      <c r="AL501" s="1">
        <v>7366210000000</v>
      </c>
      <c r="AM501" s="1">
        <v>7524140000000</v>
      </c>
      <c r="AN501" s="1">
        <v>7645560000000</v>
      </c>
      <c r="AO501" s="1">
        <v>7755410000000</v>
      </c>
    </row>
    <row r="502" spans="1:41" x14ac:dyDescent="0.2">
      <c r="A502" s="4" t="str">
        <f t="shared" si="14"/>
        <v>nonroad vehicles 30</v>
      </c>
      <c r="B502" s="4" t="str">
        <f t="shared" si="15"/>
        <v>hydrogen</v>
      </c>
      <c r="C502" t="s">
        <v>245</v>
      </c>
      <c r="D502" s="1">
        <v>120137000000</v>
      </c>
      <c r="E502" s="1">
        <v>244533000000</v>
      </c>
      <c r="F502" s="1">
        <v>370055000000</v>
      </c>
      <c r="G502" s="1">
        <v>501720000000</v>
      </c>
      <c r="H502" s="1">
        <v>632403000000</v>
      </c>
      <c r="I502" s="1">
        <v>769913000000</v>
      </c>
      <c r="J502" s="1">
        <v>904896000000</v>
      </c>
      <c r="K502" s="1">
        <v>1042000000000</v>
      </c>
      <c r="L502" s="1">
        <v>1179260000000</v>
      </c>
      <c r="M502" s="1">
        <v>1319050000000</v>
      </c>
      <c r="N502" s="1">
        <v>1450170000000</v>
      </c>
      <c r="O502" s="1">
        <v>1591360000000</v>
      </c>
      <c r="P502" s="1">
        <v>1720740000000</v>
      </c>
      <c r="Q502" s="1">
        <v>1850930000000</v>
      </c>
      <c r="R502" s="1">
        <v>1979920000000</v>
      </c>
      <c r="S502" s="1">
        <v>2107550000000</v>
      </c>
      <c r="T502" s="1">
        <v>2220250000000</v>
      </c>
      <c r="U502" s="1">
        <v>2329990000000</v>
      </c>
      <c r="V502" s="1">
        <v>2437220000000</v>
      </c>
      <c r="W502" s="1">
        <v>2525080000000</v>
      </c>
      <c r="X502" s="1">
        <v>2626240000000</v>
      </c>
      <c r="Y502" s="1">
        <v>2706660000000</v>
      </c>
      <c r="Z502" s="1">
        <v>2783190000000</v>
      </c>
      <c r="AA502" s="1">
        <v>2838450000000</v>
      </c>
      <c r="AB502" s="1">
        <v>2906900000000</v>
      </c>
      <c r="AC502" s="1">
        <v>2951040000000</v>
      </c>
      <c r="AD502" s="1">
        <v>2992130000000</v>
      </c>
      <c r="AE502" s="1">
        <v>3026930000000</v>
      </c>
      <c r="AF502" s="1">
        <v>3058730000000</v>
      </c>
      <c r="AG502" s="1">
        <v>3084250000000</v>
      </c>
      <c r="AH502" s="1">
        <v>3105840000000</v>
      </c>
      <c r="AI502" s="1">
        <v>3122710000000</v>
      </c>
      <c r="AJ502" s="1">
        <v>3113560000000</v>
      </c>
      <c r="AK502" s="1">
        <v>3121610000000</v>
      </c>
      <c r="AL502" s="1">
        <v>3102950000000</v>
      </c>
      <c r="AM502" s="1">
        <v>3102540000000</v>
      </c>
      <c r="AN502" s="1">
        <v>3074780000000</v>
      </c>
      <c r="AO502" s="1">
        <v>3065640000000</v>
      </c>
    </row>
    <row r="503" spans="1:41" x14ac:dyDescent="0.2">
      <c r="A503" s="4" t="str">
        <f t="shared" si="14"/>
        <v>other manufacturing 31T33</v>
      </c>
      <c r="B503" s="4" t="str">
        <f t="shared" si="15"/>
        <v>hydrogen</v>
      </c>
      <c r="C503" t="s">
        <v>246</v>
      </c>
      <c r="D503" s="1">
        <v>305592000000</v>
      </c>
      <c r="E503" s="1">
        <v>627775000000</v>
      </c>
      <c r="F503" s="1">
        <v>959327000000</v>
      </c>
      <c r="G503" s="1">
        <v>1319600000000</v>
      </c>
      <c r="H503" s="1">
        <v>1687700000000</v>
      </c>
      <c r="I503" s="1">
        <v>2058220000000</v>
      </c>
      <c r="J503" s="1">
        <v>2449750000000</v>
      </c>
      <c r="K503" s="1">
        <v>2860590000000</v>
      </c>
      <c r="L503" s="1">
        <v>3264420000000</v>
      </c>
      <c r="M503" s="1">
        <v>3697060000000</v>
      </c>
      <c r="N503" s="1">
        <v>4126630000000</v>
      </c>
      <c r="O503" s="1">
        <v>4581590000000</v>
      </c>
      <c r="P503" s="1">
        <v>4996490000000</v>
      </c>
      <c r="Q503" s="1">
        <v>5444590000000</v>
      </c>
      <c r="R503" s="1">
        <v>5892540000000</v>
      </c>
      <c r="S503" s="1">
        <v>6312490000000</v>
      </c>
      <c r="T503" s="1">
        <v>6734900000000</v>
      </c>
      <c r="U503" s="1">
        <v>7150280000000</v>
      </c>
      <c r="V503" s="1">
        <v>7560900000000</v>
      </c>
      <c r="W503" s="1">
        <v>7939060000000</v>
      </c>
      <c r="X503" s="1">
        <v>8304680000000</v>
      </c>
      <c r="Y503" s="1">
        <v>8662780000000</v>
      </c>
      <c r="Z503" s="1">
        <v>9009480000000</v>
      </c>
      <c r="AA503" s="1">
        <v>9305360000000</v>
      </c>
      <c r="AB503" s="1">
        <v>9593410000000</v>
      </c>
      <c r="AC503" s="1">
        <v>9865000000000</v>
      </c>
      <c r="AD503" s="1">
        <v>10127600000000</v>
      </c>
      <c r="AE503" s="1">
        <v>10372800000000</v>
      </c>
      <c r="AF503" s="1">
        <v>10558800000000</v>
      </c>
      <c r="AG503" s="1">
        <v>10778400000000</v>
      </c>
      <c r="AH503" s="1">
        <v>10936100000000</v>
      </c>
      <c r="AI503" s="1">
        <v>11077200000000</v>
      </c>
      <c r="AJ503" s="1">
        <v>11205200000000</v>
      </c>
      <c r="AK503" s="1">
        <v>11367000000000</v>
      </c>
      <c r="AL503" s="1">
        <v>11464300000000</v>
      </c>
      <c r="AM503" s="1">
        <v>11543900000000</v>
      </c>
      <c r="AN503" s="1">
        <v>11553600000000</v>
      </c>
      <c r="AO503" s="1">
        <v>11599000000000</v>
      </c>
    </row>
    <row r="504" spans="1:41" x14ac:dyDescent="0.2">
      <c r="A504" s="4" t="str">
        <f t="shared" si="14"/>
        <v>energy pipelines and gas processing 352T353</v>
      </c>
      <c r="B504" s="4" t="str">
        <f t="shared" si="15"/>
        <v>hydrogen</v>
      </c>
      <c r="C504" t="s">
        <v>247</v>
      </c>
      <c r="D504" s="1">
        <v>117278000000</v>
      </c>
      <c r="E504" s="1">
        <v>253972000000</v>
      </c>
      <c r="F504" s="1">
        <v>403916000000</v>
      </c>
      <c r="G504" s="1">
        <v>578313000000</v>
      </c>
      <c r="H504" s="1">
        <v>767583000000</v>
      </c>
      <c r="I504" s="1">
        <v>975551000000</v>
      </c>
      <c r="J504" s="1">
        <v>1195780000000</v>
      </c>
      <c r="K504" s="1">
        <v>1432740000000</v>
      </c>
      <c r="L504" s="1">
        <v>1664270000000</v>
      </c>
      <c r="M504" s="1">
        <v>1910010000000</v>
      </c>
      <c r="N504" s="1">
        <v>2148590000000</v>
      </c>
      <c r="O504" s="1">
        <v>2373960000000</v>
      </c>
      <c r="P504" s="1">
        <v>2598420000000</v>
      </c>
      <c r="Q504" s="1">
        <v>2822900000000</v>
      </c>
      <c r="R504" s="1">
        <v>3036960000000</v>
      </c>
      <c r="S504" s="1">
        <v>3229150000000</v>
      </c>
      <c r="T504" s="1">
        <v>3408260000000</v>
      </c>
      <c r="U504" s="1">
        <v>3579070000000</v>
      </c>
      <c r="V504" s="1">
        <v>3732430000000</v>
      </c>
      <c r="W504" s="1">
        <v>3863830000000</v>
      </c>
      <c r="X504" s="1">
        <v>3977070000000</v>
      </c>
      <c r="Y504" s="1">
        <v>4078500000000</v>
      </c>
      <c r="Z504" s="1">
        <v>4167920000000</v>
      </c>
      <c r="AA504" s="1">
        <v>4237090000000</v>
      </c>
      <c r="AB504" s="1">
        <v>4302140000000</v>
      </c>
      <c r="AC504" s="1">
        <v>4353250000000</v>
      </c>
      <c r="AD504" s="1">
        <v>4391260000000</v>
      </c>
      <c r="AE504" s="1">
        <v>4422220000000</v>
      </c>
      <c r="AF504" s="1">
        <v>4457560000000</v>
      </c>
      <c r="AG504" s="1">
        <v>4500880000000</v>
      </c>
      <c r="AH504" s="1">
        <v>4560270000000</v>
      </c>
      <c r="AI504" s="1">
        <v>4614440000000</v>
      </c>
      <c r="AJ504" s="1">
        <v>4671290000000</v>
      </c>
      <c r="AK504" s="1">
        <v>4728200000000</v>
      </c>
      <c r="AL504" s="1">
        <v>4810380000000</v>
      </c>
      <c r="AM504" s="1">
        <v>4885830000000</v>
      </c>
      <c r="AN504" s="1">
        <v>4979180000000</v>
      </c>
      <c r="AO504" s="1">
        <v>5076230000000</v>
      </c>
    </row>
    <row r="505" spans="1:41" x14ac:dyDescent="0.2">
      <c r="A505" s="4" t="str">
        <f t="shared" si="14"/>
        <v>water and waste 36T39</v>
      </c>
      <c r="B505" s="4" t="str">
        <f t="shared" si="15"/>
        <v>hydrogen</v>
      </c>
      <c r="C505" t="s">
        <v>248</v>
      </c>
      <c r="D505" s="1">
        <v>132410000000</v>
      </c>
      <c r="E505" s="1">
        <v>280879000000</v>
      </c>
      <c r="F505" s="1">
        <v>446142000000</v>
      </c>
      <c r="G505" s="1">
        <v>636259000000</v>
      </c>
      <c r="H505" s="1">
        <v>847799000000</v>
      </c>
      <c r="I505" s="1">
        <v>1083400000000</v>
      </c>
      <c r="J505" s="1">
        <v>1338090000000</v>
      </c>
      <c r="K505" s="1">
        <v>1623550000000</v>
      </c>
      <c r="L505" s="1">
        <v>1926020000000</v>
      </c>
      <c r="M505" s="1">
        <v>2244560000000</v>
      </c>
      <c r="N505" s="1">
        <v>2579630000000</v>
      </c>
      <c r="O505" s="1">
        <v>2931190000000</v>
      </c>
      <c r="P505" s="1">
        <v>3284590000000</v>
      </c>
      <c r="Q505" s="1">
        <v>3653580000000</v>
      </c>
      <c r="R505" s="1">
        <v>4034840000000</v>
      </c>
      <c r="S505" s="1">
        <v>4411690000000</v>
      </c>
      <c r="T505" s="1">
        <v>4797400000000</v>
      </c>
      <c r="U505" s="1">
        <v>5189260000000</v>
      </c>
      <c r="V505" s="1">
        <v>5578020000000</v>
      </c>
      <c r="W505" s="1">
        <v>5971610000000</v>
      </c>
      <c r="X505" s="1">
        <v>6373630000000</v>
      </c>
      <c r="Y505" s="1">
        <v>6802640000000</v>
      </c>
      <c r="Z505" s="1">
        <v>7224810000000</v>
      </c>
      <c r="AA505" s="1">
        <v>7654590000000</v>
      </c>
      <c r="AB505" s="1">
        <v>8127680000000</v>
      </c>
      <c r="AC505" s="1">
        <v>8640940000000</v>
      </c>
      <c r="AD505" s="1">
        <v>9144820000000</v>
      </c>
      <c r="AE505" s="1">
        <v>9716960000000</v>
      </c>
      <c r="AF505" s="1">
        <v>10339300000000</v>
      </c>
      <c r="AG505" s="1">
        <v>11013800000000</v>
      </c>
      <c r="AH505" s="1">
        <v>11801000000000</v>
      </c>
      <c r="AI505" s="1">
        <v>12630600000000</v>
      </c>
      <c r="AJ505" s="1">
        <v>13586000000000</v>
      </c>
      <c r="AK505" s="1">
        <v>14685900000000</v>
      </c>
      <c r="AL505" s="1">
        <v>15939800000000</v>
      </c>
      <c r="AM505" s="1">
        <v>17360700000000</v>
      </c>
      <c r="AN505" s="1">
        <v>19061500000000</v>
      </c>
      <c r="AO505" s="1">
        <v>20969300000000</v>
      </c>
    </row>
    <row r="506" spans="1:41" x14ac:dyDescent="0.2">
      <c r="A506" s="4" t="str">
        <f t="shared" si="14"/>
        <v>construction 41T43</v>
      </c>
      <c r="B506" s="4" t="str">
        <f t="shared" si="15"/>
        <v>hydrogen</v>
      </c>
      <c r="C506" t="s">
        <v>249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</row>
    <row r="509" spans="1:41" x14ac:dyDescent="0.2">
      <c r="D509">
        <v>2022</v>
      </c>
    </row>
    <row r="510" spans="1:41" x14ac:dyDescent="0.2">
      <c r="A510" s="10" t="s">
        <v>503</v>
      </c>
      <c r="B510" s="10" t="s">
        <v>545</v>
      </c>
      <c r="C510" s="8" t="s">
        <v>511</v>
      </c>
      <c r="D510" s="6">
        <v>1</v>
      </c>
    </row>
    <row r="511" spans="1:41" x14ac:dyDescent="0.2">
      <c r="A511" s="10" t="s">
        <v>504</v>
      </c>
      <c r="B511" s="10" t="s">
        <v>545</v>
      </c>
      <c r="C511" s="8" t="s">
        <v>511</v>
      </c>
      <c r="D511" s="6">
        <v>0.98289214654972612</v>
      </c>
    </row>
    <row r="512" spans="1:41" x14ac:dyDescent="0.2">
      <c r="A512" s="10" t="s">
        <v>541</v>
      </c>
      <c r="B512" s="10" t="s">
        <v>552</v>
      </c>
      <c r="C512" s="8" t="s">
        <v>511</v>
      </c>
      <c r="D512" s="6">
        <v>0.52041100251207895</v>
      </c>
    </row>
    <row r="513" spans="1:41" x14ac:dyDescent="0.2">
      <c r="A513" s="10" t="s">
        <v>504</v>
      </c>
      <c r="B513" s="10" t="s">
        <v>548</v>
      </c>
      <c r="C513" s="8" t="s">
        <v>511</v>
      </c>
      <c r="D513" s="6">
        <v>0.91049617992317133</v>
      </c>
    </row>
    <row r="514" spans="1:41" x14ac:dyDescent="0.2">
      <c r="A514" s="10" t="s">
        <v>504</v>
      </c>
      <c r="B514" s="10" t="s">
        <v>550</v>
      </c>
      <c r="C514" s="8" t="s">
        <v>511</v>
      </c>
      <c r="D514" s="6">
        <v>1</v>
      </c>
    </row>
    <row r="515" spans="1:41" x14ac:dyDescent="0.2">
      <c r="A515" s="10" t="s">
        <v>504</v>
      </c>
      <c r="B515" s="10" t="s">
        <v>551</v>
      </c>
      <c r="C515" s="8" t="s">
        <v>511</v>
      </c>
      <c r="D515" s="6">
        <v>0.66639738878077748</v>
      </c>
    </row>
    <row r="516" spans="1:41" x14ac:dyDescent="0.2">
      <c r="A516" s="10" t="s">
        <v>504</v>
      </c>
      <c r="B516" s="10" t="s">
        <v>546</v>
      </c>
      <c r="C516" s="8" t="s">
        <v>511</v>
      </c>
      <c r="D516" s="6">
        <v>1</v>
      </c>
    </row>
    <row r="517" spans="1:41" x14ac:dyDescent="0.2">
      <c r="A517" s="10" t="s">
        <v>504</v>
      </c>
      <c r="B517" s="10" t="s">
        <v>547</v>
      </c>
      <c r="C517" s="8" t="s">
        <v>511</v>
      </c>
      <c r="D517" s="6">
        <v>0.92337614561004322</v>
      </c>
    </row>
    <row r="518" spans="1:41" x14ac:dyDescent="0.2">
      <c r="A518" s="10" t="s">
        <v>505</v>
      </c>
      <c r="B518" s="10" t="s">
        <v>545</v>
      </c>
      <c r="C518" s="8" t="s">
        <v>511</v>
      </c>
      <c r="D518" s="7">
        <v>1</v>
      </c>
    </row>
    <row r="519" spans="1:41" x14ac:dyDescent="0.2">
      <c r="A519" s="10" t="s">
        <v>505</v>
      </c>
      <c r="B519" s="10" t="s">
        <v>552</v>
      </c>
      <c r="C519" s="8" t="s">
        <v>511</v>
      </c>
      <c r="D519" s="7">
        <v>1</v>
      </c>
    </row>
    <row r="520" spans="1:41" x14ac:dyDescent="0.2">
      <c r="A520" s="10" t="s">
        <v>505</v>
      </c>
      <c r="B520" s="10" t="s">
        <v>548</v>
      </c>
      <c r="C520" s="8" t="s">
        <v>511</v>
      </c>
      <c r="D520" s="7">
        <v>1</v>
      </c>
    </row>
    <row r="521" spans="1:41" x14ac:dyDescent="0.2">
      <c r="A521" s="10" t="s">
        <v>505</v>
      </c>
      <c r="B521" s="10" t="s">
        <v>551</v>
      </c>
      <c r="C521" s="8" t="s">
        <v>511</v>
      </c>
      <c r="D521" s="7">
        <v>1</v>
      </c>
    </row>
    <row r="522" spans="1:41" x14ac:dyDescent="0.2">
      <c r="A522" s="10" t="s">
        <v>505</v>
      </c>
      <c r="B522" s="10" t="s">
        <v>546</v>
      </c>
      <c r="C522" s="8" t="s">
        <v>511</v>
      </c>
      <c r="D522" s="7">
        <v>1</v>
      </c>
    </row>
    <row r="523" spans="1:41" x14ac:dyDescent="0.2">
      <c r="A523" s="4"/>
      <c r="B523" s="4"/>
      <c r="I523" s="1"/>
    </row>
    <row r="524" spans="1:41" x14ac:dyDescent="0.2">
      <c r="A524" s="4"/>
      <c r="B524" s="4"/>
      <c r="F524" s="1"/>
    </row>
    <row r="525" spans="1:41" x14ac:dyDescent="0.2">
      <c r="A525" s="4"/>
      <c r="B525" s="4"/>
    </row>
    <row r="526" spans="1:41" x14ac:dyDescent="0.2">
      <c r="A526" s="4"/>
      <c r="B526" s="4"/>
      <c r="D526">
        <v>2023</v>
      </c>
      <c r="E526">
        <v>2024</v>
      </c>
      <c r="F526">
        <v>2025</v>
      </c>
      <c r="G526">
        <v>2026</v>
      </c>
      <c r="H526">
        <v>2027</v>
      </c>
      <c r="I526">
        <v>2028</v>
      </c>
      <c r="J526">
        <v>2029</v>
      </c>
      <c r="K526">
        <v>2030</v>
      </c>
      <c r="L526">
        <v>2031</v>
      </c>
      <c r="M526">
        <v>2032</v>
      </c>
      <c r="N526">
        <v>2033</v>
      </c>
      <c r="O526">
        <v>2034</v>
      </c>
      <c r="P526">
        <v>2035</v>
      </c>
      <c r="Q526">
        <v>2036</v>
      </c>
      <c r="R526">
        <v>2037</v>
      </c>
      <c r="S526">
        <v>2038</v>
      </c>
      <c r="T526">
        <v>2039</v>
      </c>
      <c r="U526">
        <v>2040</v>
      </c>
      <c r="V526">
        <v>2041</v>
      </c>
      <c r="W526">
        <v>2042</v>
      </c>
      <c r="X526">
        <v>2043</v>
      </c>
      <c r="Y526">
        <v>2044</v>
      </c>
      <c r="Z526">
        <v>2045</v>
      </c>
      <c r="AA526">
        <v>2046</v>
      </c>
      <c r="AB526">
        <v>2047</v>
      </c>
      <c r="AC526">
        <v>2048</v>
      </c>
      <c r="AD526">
        <v>2049</v>
      </c>
      <c r="AE526">
        <v>2050</v>
      </c>
      <c r="AF526">
        <v>2051</v>
      </c>
      <c r="AG526">
        <v>2052</v>
      </c>
      <c r="AH526">
        <v>2053</v>
      </c>
      <c r="AI526">
        <v>2054</v>
      </c>
      <c r="AJ526">
        <v>2055</v>
      </c>
      <c r="AK526">
        <v>2056</v>
      </c>
      <c r="AL526">
        <v>2057</v>
      </c>
      <c r="AM526">
        <v>2058</v>
      </c>
      <c r="AN526">
        <v>2059</v>
      </c>
      <c r="AO526">
        <v>2060</v>
      </c>
    </row>
    <row r="527" spans="1:41" x14ac:dyDescent="0.2">
      <c r="A527" s="4" t="s">
        <v>512</v>
      </c>
      <c r="B527" s="4" t="s">
        <v>544</v>
      </c>
      <c r="C527" t="s">
        <v>539</v>
      </c>
      <c r="D527" s="1">
        <f>SUMIFS(D$2:D$251,$A$2:$A$251,$A527,$B$2:$B$251,$B527)-SUMIFS(D$2:D$251,$A$2:$A$251,$A527,$B$2:$B$251,$B527)*SUMIFS($D$510:$D$522,$A$510:$A$522,$A527,$B$510:$B$522,$B527)+SUMIFS(D$257:D$506,$A$257:$A$506,$A527,$B$257:$B$506,$B527)</f>
        <v>637633000000000</v>
      </c>
      <c r="E527" s="1">
        <f t="shared" ref="E527:AO534" si="16">SUMIFS(E$2:E$251,$A$2:$A$251,$A527,$B$2:$B$251,$B527)-SUMIFS(E$2:E$251,$A$2:$A$251,$A527,$B$2:$B$251,$B527)*SUMIFS($D$510:$D$522,$A$510:$A$522,$A527,$B$510:$B$522,$B527)+SUMIFS(E$257:E$506,$A$257:$A$506,$A527,$B$257:$B$506,$B527)</f>
        <v>682372000000000</v>
      </c>
      <c r="F527" s="1">
        <f t="shared" si="16"/>
        <v>710164000000000</v>
      </c>
      <c r="G527" s="1">
        <f t="shared" si="16"/>
        <v>769488000000000</v>
      </c>
      <c r="H527" s="1">
        <f t="shared" si="16"/>
        <v>811754000000000</v>
      </c>
      <c r="I527" s="1">
        <f t="shared" si="16"/>
        <v>852844000000000</v>
      </c>
      <c r="J527" s="1">
        <f t="shared" si="16"/>
        <v>892410000000000</v>
      </c>
      <c r="K527" s="1">
        <f t="shared" si="16"/>
        <v>949754000000000</v>
      </c>
      <c r="L527" s="1">
        <f t="shared" si="16"/>
        <v>969377000000000</v>
      </c>
      <c r="M527" s="1">
        <f t="shared" si="16"/>
        <v>1005680000000000</v>
      </c>
      <c r="N527" s="1">
        <f t="shared" si="16"/>
        <v>1041390000000000</v>
      </c>
      <c r="O527" s="1">
        <f t="shared" si="16"/>
        <v>1075130000000000</v>
      </c>
      <c r="P527" s="1">
        <f t="shared" si="16"/>
        <v>1098450000000000</v>
      </c>
      <c r="Q527" s="1">
        <f t="shared" si="16"/>
        <v>1136940000000000</v>
      </c>
      <c r="R527" s="1">
        <f t="shared" si="16"/>
        <v>1165840000000000</v>
      </c>
      <c r="S527" s="1">
        <f t="shared" si="16"/>
        <v>1192690000000000</v>
      </c>
      <c r="T527" s="1">
        <f t="shared" si="16"/>
        <v>1218090000000000</v>
      </c>
      <c r="U527" s="1">
        <f t="shared" si="16"/>
        <v>1242330000000000</v>
      </c>
      <c r="V527" s="1">
        <f t="shared" si="16"/>
        <v>1265030000000000</v>
      </c>
      <c r="W527" s="1">
        <f t="shared" si="16"/>
        <v>1285420000000000</v>
      </c>
      <c r="X527" s="1">
        <f t="shared" si="16"/>
        <v>1307900000000000</v>
      </c>
      <c r="Y527" s="1">
        <f t="shared" si="16"/>
        <v>1327520000000000</v>
      </c>
      <c r="Z527" s="1">
        <f t="shared" si="16"/>
        <v>1347180000000000</v>
      </c>
      <c r="AA527" s="1">
        <f t="shared" si="16"/>
        <v>1366670000000000</v>
      </c>
      <c r="AB527" s="1">
        <f t="shared" si="16"/>
        <v>1388570000000000</v>
      </c>
      <c r="AC527" s="1">
        <f t="shared" si="16"/>
        <v>1408490000000000</v>
      </c>
      <c r="AD527" s="1">
        <f t="shared" si="16"/>
        <v>1429460000000000</v>
      </c>
      <c r="AE527" s="1">
        <f t="shared" si="16"/>
        <v>1451710000000000</v>
      </c>
      <c r="AF527" s="1">
        <f t="shared" si="16"/>
        <v>1476550000000000</v>
      </c>
      <c r="AG527" s="1">
        <f t="shared" si="16"/>
        <v>1508160000000000</v>
      </c>
      <c r="AH527" s="1">
        <f t="shared" si="16"/>
        <v>1526630000000000</v>
      </c>
      <c r="AI527" s="1">
        <f t="shared" si="16"/>
        <v>1558100000000000</v>
      </c>
      <c r="AJ527" s="1">
        <f t="shared" si="16"/>
        <v>1590730000000000</v>
      </c>
      <c r="AK527" s="1">
        <f t="shared" si="16"/>
        <v>1634040000000000</v>
      </c>
      <c r="AL527" s="1">
        <f t="shared" si="16"/>
        <v>1671380000000000</v>
      </c>
      <c r="AM527" s="1">
        <f t="shared" si="16"/>
        <v>1719970000000000</v>
      </c>
      <c r="AN527" s="1">
        <f t="shared" si="16"/>
        <v>1770190000000000</v>
      </c>
      <c r="AO527" s="1">
        <f t="shared" si="16"/>
        <v>1832170000000000</v>
      </c>
    </row>
    <row r="528" spans="1:41" x14ac:dyDescent="0.2">
      <c r="A528" s="4" t="s">
        <v>512</v>
      </c>
      <c r="B528" s="4" t="s">
        <v>535</v>
      </c>
      <c r="C528" t="s">
        <v>539</v>
      </c>
      <c r="D528" s="1">
        <f t="shared" ref="D528:S591" si="17">SUMIFS(D$2:D$251,$A$2:$A$251,$A528,$B$2:$B$251,$B528)-SUMIFS(D$2:D$251,$A$2:$A$251,$A528,$B$2:$B$251,$B528)*SUMIFS($D$510:$D$522,$A$510:$A$522,$A528,$B$510:$B$522,$B528)+SUMIFS(D$257:D$506,$A$257:$A$506,$A528,$B$257:$B$506,$B528)</f>
        <v>339759000000000</v>
      </c>
      <c r="E528" s="1">
        <f t="shared" si="17"/>
        <v>346664000000000</v>
      </c>
      <c r="F528" s="1">
        <f t="shared" si="17"/>
        <v>343423000000000</v>
      </c>
      <c r="G528" s="1">
        <f t="shared" si="17"/>
        <v>355037000000000</v>
      </c>
      <c r="H528" s="1">
        <f t="shared" si="17"/>
        <v>356730000000000</v>
      </c>
      <c r="I528" s="1">
        <f t="shared" si="17"/>
        <v>356860000000000</v>
      </c>
      <c r="J528" s="1">
        <f t="shared" si="17"/>
        <v>355498000000000</v>
      </c>
      <c r="K528" s="1">
        <f t="shared" si="17"/>
        <v>359827000000000</v>
      </c>
      <c r="L528" s="1">
        <f t="shared" si="17"/>
        <v>349379000000000</v>
      </c>
      <c r="M528" s="1">
        <f t="shared" si="17"/>
        <v>344716000000000</v>
      </c>
      <c r="N528" s="1">
        <f t="shared" si="17"/>
        <v>339552000000000</v>
      </c>
      <c r="O528" s="1">
        <f t="shared" si="17"/>
        <v>332482000000000</v>
      </c>
      <c r="P528" s="1">
        <f t="shared" si="17"/>
        <v>321705000000000</v>
      </c>
      <c r="Q528" s="1">
        <f t="shared" si="17"/>
        <v>315192000000000</v>
      </c>
      <c r="R528" s="1">
        <f t="shared" si="17"/>
        <v>305129000000000</v>
      </c>
      <c r="S528" s="1">
        <f t="shared" si="17"/>
        <v>294782000000000</v>
      </c>
      <c r="T528" s="1">
        <f t="shared" si="16"/>
        <v>283068000000000</v>
      </c>
      <c r="U528" s="1">
        <f t="shared" si="16"/>
        <v>271195000000000</v>
      </c>
      <c r="V528" s="1">
        <f t="shared" si="16"/>
        <v>259163000000000</v>
      </c>
      <c r="W528" s="1">
        <f t="shared" si="16"/>
        <v>246018000000000</v>
      </c>
      <c r="X528" s="1">
        <f t="shared" si="16"/>
        <v>233274000000000</v>
      </c>
      <c r="Y528" s="1">
        <f t="shared" si="16"/>
        <v>220002000000000</v>
      </c>
      <c r="Z528" s="1">
        <f t="shared" si="16"/>
        <v>206674000000000</v>
      </c>
      <c r="AA528" s="1">
        <f t="shared" si="16"/>
        <v>193290000000000</v>
      </c>
      <c r="AB528" s="1">
        <f t="shared" si="16"/>
        <v>179850000000000</v>
      </c>
      <c r="AC528" s="1">
        <f t="shared" si="16"/>
        <v>166674000000000</v>
      </c>
      <c r="AD528" s="1">
        <f t="shared" si="16"/>
        <v>153102000000000</v>
      </c>
      <c r="AE528" s="1">
        <f t="shared" si="16"/>
        <v>139735000000000</v>
      </c>
      <c r="AF528" s="1">
        <f t="shared" si="16"/>
        <v>126256000000000</v>
      </c>
      <c r="AG528" s="1">
        <f t="shared" si="16"/>
        <v>112878000000000</v>
      </c>
      <c r="AH528" s="1">
        <f t="shared" si="16"/>
        <v>99527000000000</v>
      </c>
      <c r="AI528" s="1">
        <f t="shared" si="16"/>
        <v>85961000000000</v>
      </c>
      <c r="AJ528" s="1">
        <f t="shared" si="16"/>
        <v>72440500000000</v>
      </c>
      <c r="AK528" s="1">
        <f t="shared" si="16"/>
        <v>58598500000000</v>
      </c>
      <c r="AL528" s="1">
        <f t="shared" si="16"/>
        <v>44591900000000</v>
      </c>
      <c r="AM528" s="1">
        <f t="shared" si="16"/>
        <v>30210100000000</v>
      </c>
      <c r="AN528" s="1">
        <f t="shared" si="16"/>
        <v>15399100000000</v>
      </c>
      <c r="AO528" s="1">
        <f t="shared" si="16"/>
        <v>0</v>
      </c>
    </row>
    <row r="529" spans="1:41" x14ac:dyDescent="0.2">
      <c r="A529" s="4" t="s">
        <v>512</v>
      </c>
      <c r="B529" s="4" t="s">
        <v>509</v>
      </c>
      <c r="C529" t="s">
        <v>539</v>
      </c>
      <c r="D529" s="1">
        <f t="shared" si="17"/>
        <v>7661620000000</v>
      </c>
      <c r="E529" s="1">
        <f t="shared" si="16"/>
        <v>7814140000000</v>
      </c>
      <c r="F529" s="1">
        <f t="shared" si="16"/>
        <v>7743130000000</v>
      </c>
      <c r="G529" s="1">
        <f t="shared" si="16"/>
        <v>8012930000000</v>
      </c>
      <c r="H529" s="1">
        <f t="shared" si="16"/>
        <v>8045960000000</v>
      </c>
      <c r="I529" s="1">
        <f t="shared" si="16"/>
        <v>8046190000000</v>
      </c>
      <c r="J529" s="1">
        <f t="shared" si="16"/>
        <v>8015020000000</v>
      </c>
      <c r="K529" s="1">
        <f t="shared" si="16"/>
        <v>8127680000000</v>
      </c>
      <c r="L529" s="1">
        <f t="shared" si="16"/>
        <v>7857210000000</v>
      </c>
      <c r="M529" s="1">
        <f t="shared" si="16"/>
        <v>7807670000000</v>
      </c>
      <c r="N529" s="1">
        <f t="shared" si="16"/>
        <v>7671890000000</v>
      </c>
      <c r="O529" s="1">
        <f t="shared" si="16"/>
        <v>7456910000000</v>
      </c>
      <c r="P529" s="1">
        <f t="shared" si="16"/>
        <v>7236710000000</v>
      </c>
      <c r="Q529" s="1">
        <f t="shared" si="16"/>
        <v>7074460000000</v>
      </c>
      <c r="R529" s="1">
        <f t="shared" si="16"/>
        <v>6901730000000</v>
      </c>
      <c r="S529" s="1">
        <f t="shared" si="16"/>
        <v>6660110000000</v>
      </c>
      <c r="T529" s="1">
        <f t="shared" si="16"/>
        <v>6357980000000</v>
      </c>
      <c r="U529" s="1">
        <f t="shared" si="16"/>
        <v>6108470000000</v>
      </c>
      <c r="V529" s="1">
        <f t="shared" si="16"/>
        <v>5853670000000</v>
      </c>
      <c r="W529" s="1">
        <f t="shared" si="16"/>
        <v>5546080000000</v>
      </c>
      <c r="X529" s="1">
        <f t="shared" si="16"/>
        <v>5238600000000</v>
      </c>
      <c r="Y529" s="1">
        <f t="shared" si="16"/>
        <v>4973230000000</v>
      </c>
      <c r="Z529" s="1">
        <f t="shared" si="16"/>
        <v>4663010000000</v>
      </c>
      <c r="AA529" s="1">
        <f t="shared" si="16"/>
        <v>4352710000000</v>
      </c>
      <c r="AB529" s="1">
        <f t="shared" si="16"/>
        <v>4042340000000</v>
      </c>
      <c r="AC529" s="1">
        <f t="shared" si="16"/>
        <v>3763600000000</v>
      </c>
      <c r="AD529" s="1">
        <f t="shared" si="16"/>
        <v>3450600000000</v>
      </c>
      <c r="AE529" s="1">
        <f t="shared" si="16"/>
        <v>3137460000000</v>
      </c>
      <c r="AF529" s="1">
        <f t="shared" si="16"/>
        <v>2847880000000</v>
      </c>
      <c r="AG529" s="1">
        <f t="shared" si="16"/>
        <v>2552940000000</v>
      </c>
      <c r="AH529" s="1">
        <f t="shared" si="16"/>
        <v>2234280000000</v>
      </c>
      <c r="AI529" s="1">
        <f t="shared" si="16"/>
        <v>1931350000000</v>
      </c>
      <c r="AJ529" s="1">
        <f t="shared" si="16"/>
        <v>1636180000000</v>
      </c>
      <c r="AK529" s="1">
        <f t="shared" si="16"/>
        <v>1319790000000</v>
      </c>
      <c r="AL529" s="1">
        <f t="shared" si="16"/>
        <v>1005890000000</v>
      </c>
      <c r="AM529" s="1">
        <f t="shared" si="16"/>
        <v>681313000000</v>
      </c>
      <c r="AN529" s="1">
        <f t="shared" si="16"/>
        <v>346018000000</v>
      </c>
      <c r="AO529" s="1">
        <f t="shared" si="16"/>
        <v>0</v>
      </c>
    </row>
    <row r="530" spans="1:41" x14ac:dyDescent="0.2">
      <c r="A530" s="4" t="s">
        <v>512</v>
      </c>
      <c r="B530" s="4" t="s">
        <v>510</v>
      </c>
      <c r="C530" t="s">
        <v>539</v>
      </c>
      <c r="D530" s="1">
        <f t="shared" si="17"/>
        <v>185943000000000</v>
      </c>
      <c r="E530" s="1">
        <f t="shared" si="16"/>
        <v>189434000000000</v>
      </c>
      <c r="F530" s="1">
        <f t="shared" si="16"/>
        <v>187824000000000</v>
      </c>
      <c r="G530" s="1">
        <f t="shared" si="16"/>
        <v>194063000000000</v>
      </c>
      <c r="H530" s="1">
        <f t="shared" si="16"/>
        <v>194422000000000</v>
      </c>
      <c r="I530" s="1">
        <f t="shared" si="16"/>
        <v>195263000000000</v>
      </c>
      <c r="J530" s="1">
        <f t="shared" si="16"/>
        <v>194056000000000</v>
      </c>
      <c r="K530" s="1">
        <f t="shared" si="16"/>
        <v>196485000000000</v>
      </c>
      <c r="L530" s="1">
        <f t="shared" si="16"/>
        <v>190709000000000</v>
      </c>
      <c r="M530" s="1">
        <f t="shared" si="16"/>
        <v>188563000000000</v>
      </c>
      <c r="N530" s="1">
        <f t="shared" si="16"/>
        <v>185404000000000</v>
      </c>
      <c r="O530" s="1">
        <f t="shared" si="16"/>
        <v>181292000000000</v>
      </c>
      <c r="P530" s="1">
        <f t="shared" si="16"/>
        <v>175655000000000</v>
      </c>
      <c r="Q530" s="1">
        <f t="shared" si="16"/>
        <v>171808000000000</v>
      </c>
      <c r="R530" s="1">
        <f t="shared" si="16"/>
        <v>166489000000000</v>
      </c>
      <c r="S530" s="1">
        <f t="shared" si="16"/>
        <v>161001000000000</v>
      </c>
      <c r="T530" s="1">
        <f t="shared" si="16"/>
        <v>154250000000000</v>
      </c>
      <c r="U530" s="1">
        <f t="shared" si="16"/>
        <v>147972000000000</v>
      </c>
      <c r="V530" s="1">
        <f t="shared" si="16"/>
        <v>141089000000000</v>
      </c>
      <c r="W530" s="1">
        <f t="shared" si="16"/>
        <v>134149000000000</v>
      </c>
      <c r="X530" s="1">
        <f t="shared" si="16"/>
        <v>127159000000000</v>
      </c>
      <c r="Y530" s="1">
        <f t="shared" si="16"/>
        <v>120116000000000</v>
      </c>
      <c r="Z530" s="1">
        <f t="shared" si="16"/>
        <v>113019000000000</v>
      </c>
      <c r="AA530" s="1">
        <f t="shared" si="16"/>
        <v>105498000000000</v>
      </c>
      <c r="AB530" s="1">
        <f t="shared" si="16"/>
        <v>98318000000000</v>
      </c>
      <c r="AC530" s="1">
        <f t="shared" si="16"/>
        <v>90769200000000</v>
      </c>
      <c r="AD530" s="1">
        <f t="shared" si="16"/>
        <v>83510300000000</v>
      </c>
      <c r="AE530" s="1">
        <f t="shared" si="16"/>
        <v>76195300000000</v>
      </c>
      <c r="AF530" s="1">
        <f t="shared" si="16"/>
        <v>68823800000000</v>
      </c>
      <c r="AG530" s="1">
        <f t="shared" si="16"/>
        <v>61608200000000</v>
      </c>
      <c r="AH530" s="1">
        <f t="shared" si="16"/>
        <v>54287500000000</v>
      </c>
      <c r="AI530" s="1">
        <f t="shared" si="16"/>
        <v>46859100000000</v>
      </c>
      <c r="AJ530" s="1">
        <f t="shared" si="16"/>
        <v>39453000000000</v>
      </c>
      <c r="AK530" s="1">
        <f t="shared" si="16"/>
        <v>31991600000000</v>
      </c>
      <c r="AL530" s="1">
        <f t="shared" si="16"/>
        <v>24315700000000</v>
      </c>
      <c r="AM530" s="1">
        <f t="shared" si="16"/>
        <v>16478300000000</v>
      </c>
      <c r="AN530" s="1">
        <f t="shared" si="16"/>
        <v>8399520000000</v>
      </c>
      <c r="AO530" s="1">
        <f t="shared" si="16"/>
        <v>0</v>
      </c>
    </row>
    <row r="531" spans="1:41" x14ac:dyDescent="0.2">
      <c r="A531" s="4" t="s">
        <v>512</v>
      </c>
      <c r="B531" s="4" t="s">
        <v>507</v>
      </c>
      <c r="C531" t="s">
        <v>539</v>
      </c>
      <c r="D531" s="1">
        <f t="shared" si="17"/>
        <v>663942000000000</v>
      </c>
      <c r="E531" s="1">
        <f t="shared" si="16"/>
        <v>677226000000000</v>
      </c>
      <c r="F531" s="1">
        <f t="shared" si="16"/>
        <v>671194000000000</v>
      </c>
      <c r="G531" s="1">
        <f t="shared" si="16"/>
        <v>693977000000000</v>
      </c>
      <c r="H531" s="1">
        <f t="shared" si="16"/>
        <v>696970000000000</v>
      </c>
      <c r="I531" s="1">
        <f t="shared" si="16"/>
        <v>697729000000000</v>
      </c>
      <c r="J531" s="1">
        <f t="shared" si="16"/>
        <v>694689000000000</v>
      </c>
      <c r="K531" s="1">
        <f t="shared" si="16"/>
        <v>703084000000000</v>
      </c>
      <c r="L531" s="1">
        <f t="shared" si="16"/>
        <v>682738000000000</v>
      </c>
      <c r="M531" s="1">
        <f t="shared" si="16"/>
        <v>673964000000000</v>
      </c>
      <c r="N531" s="1">
        <f t="shared" si="16"/>
        <v>662766000000000</v>
      </c>
      <c r="O531" s="1">
        <f t="shared" si="16"/>
        <v>649230000000000</v>
      </c>
      <c r="P531" s="1">
        <f t="shared" si="16"/>
        <v>628278000000000</v>
      </c>
      <c r="Q531" s="1">
        <f t="shared" si="16"/>
        <v>615857000000000</v>
      </c>
      <c r="R531" s="1">
        <f t="shared" si="16"/>
        <v>596334000000000</v>
      </c>
      <c r="S531" s="1">
        <f t="shared" si="16"/>
        <v>575086000000000</v>
      </c>
      <c r="T531" s="1">
        <f t="shared" si="16"/>
        <v>552867000000000</v>
      </c>
      <c r="U531" s="1">
        <f t="shared" si="16"/>
        <v>531858000000000</v>
      </c>
      <c r="V531" s="1">
        <f t="shared" si="16"/>
        <v>505317000000000</v>
      </c>
      <c r="W531" s="1">
        <f t="shared" si="16"/>
        <v>478764000000000</v>
      </c>
      <c r="X531" s="1">
        <f t="shared" si="16"/>
        <v>456698000000000</v>
      </c>
      <c r="Y531" s="1">
        <f t="shared" si="16"/>
        <v>429889000000000</v>
      </c>
      <c r="Z531" s="1">
        <f t="shared" si="16"/>
        <v>403073000000000</v>
      </c>
      <c r="AA531" s="1">
        <f t="shared" si="16"/>
        <v>376251000000000</v>
      </c>
      <c r="AB531" s="1">
        <f t="shared" si="16"/>
        <v>352849000000000</v>
      </c>
      <c r="AC531" s="1">
        <f t="shared" si="16"/>
        <v>325757000000000</v>
      </c>
      <c r="AD531" s="1">
        <f t="shared" si="16"/>
        <v>298665000000000</v>
      </c>
      <c r="AE531" s="1">
        <f t="shared" si="16"/>
        <v>271561000000000</v>
      </c>
      <c r="AF531" s="1">
        <f t="shared" si="16"/>
        <v>246816000000000</v>
      </c>
      <c r="AG531" s="1">
        <f t="shared" si="16"/>
        <v>221536000000000</v>
      </c>
      <c r="AH531" s="1">
        <f t="shared" si="16"/>
        <v>193884000000000</v>
      </c>
      <c r="AI531" s="1">
        <f t="shared" si="16"/>
        <v>167806000000000</v>
      </c>
      <c r="AJ531" s="1">
        <f t="shared" si="16"/>
        <v>141186000000000</v>
      </c>
      <c r="AK531" s="1">
        <f t="shared" si="16"/>
        <v>114030000000000</v>
      </c>
      <c r="AL531" s="1">
        <f t="shared" si="16"/>
        <v>87124500000000</v>
      </c>
      <c r="AM531" s="1">
        <f t="shared" si="16"/>
        <v>59152700000000</v>
      </c>
      <c r="AN531" s="1">
        <f t="shared" si="16"/>
        <v>30111500000000</v>
      </c>
      <c r="AO531" s="1">
        <f t="shared" si="16"/>
        <v>0</v>
      </c>
    </row>
    <row r="532" spans="1:41" x14ac:dyDescent="0.2">
      <c r="A532" s="4" t="s">
        <v>512</v>
      </c>
      <c r="B532" s="4" t="s">
        <v>536</v>
      </c>
      <c r="C532" t="s">
        <v>539</v>
      </c>
      <c r="D532" s="1">
        <f t="shared" si="17"/>
        <v>1586840000000</v>
      </c>
      <c r="E532" s="1">
        <f t="shared" si="16"/>
        <v>1619660000000</v>
      </c>
      <c r="F532" s="1">
        <f t="shared" si="16"/>
        <v>1602030000000</v>
      </c>
      <c r="G532" s="1">
        <f t="shared" si="16"/>
        <v>1663400000000</v>
      </c>
      <c r="H532" s="1">
        <f t="shared" si="16"/>
        <v>1666480000000</v>
      </c>
      <c r="I532" s="1">
        <f t="shared" si="16"/>
        <v>1666470000000</v>
      </c>
      <c r="J532" s="1">
        <f t="shared" si="16"/>
        <v>1663340000000</v>
      </c>
      <c r="K532" s="1">
        <f t="shared" si="16"/>
        <v>1680770000000</v>
      </c>
      <c r="L532" s="1">
        <f t="shared" si="16"/>
        <v>1632470000000</v>
      </c>
      <c r="M532" s="1">
        <f t="shared" si="16"/>
        <v>1613090000000</v>
      </c>
      <c r="N532" s="1">
        <f t="shared" si="16"/>
        <v>1584100000000</v>
      </c>
      <c r="O532" s="1">
        <f t="shared" si="16"/>
        <v>1552950000000</v>
      </c>
      <c r="P532" s="1">
        <f t="shared" si="16"/>
        <v>1506550000000</v>
      </c>
      <c r="Q532" s="1">
        <f t="shared" si="16"/>
        <v>1471740000000</v>
      </c>
      <c r="R532" s="1">
        <f t="shared" si="16"/>
        <v>1428780000000</v>
      </c>
      <c r="S532" s="1">
        <f t="shared" si="16"/>
        <v>1378350000000</v>
      </c>
      <c r="T532" s="1">
        <f t="shared" si="16"/>
        <v>1321350000000</v>
      </c>
      <c r="U532" s="1">
        <f t="shared" si="16"/>
        <v>1269090000000</v>
      </c>
      <c r="V532" s="1">
        <f t="shared" si="16"/>
        <v>1210760000000</v>
      </c>
      <c r="W532" s="1">
        <f t="shared" si="16"/>
        <v>1151880000000</v>
      </c>
      <c r="X532" s="1">
        <f t="shared" si="16"/>
        <v>1092490000000</v>
      </c>
      <c r="Y532" s="1">
        <f t="shared" si="16"/>
        <v>1028360000000</v>
      </c>
      <c r="Z532" s="1">
        <f t="shared" si="16"/>
        <v>968166000000</v>
      </c>
      <c r="AA532" s="1">
        <f t="shared" si="16"/>
        <v>903740000000</v>
      </c>
      <c r="AB532" s="1">
        <f t="shared" si="16"/>
        <v>842726000000</v>
      </c>
      <c r="AC532" s="1">
        <f t="shared" si="16"/>
        <v>778022000000</v>
      </c>
      <c r="AD532" s="1">
        <f t="shared" si="16"/>
        <v>716217000000</v>
      </c>
      <c r="AE532" s="1">
        <f t="shared" si="16"/>
        <v>653856000000</v>
      </c>
      <c r="AF532" s="1">
        <f t="shared" si="16"/>
        <v>590935000000</v>
      </c>
      <c r="AG532" s="1">
        <f t="shared" si="16"/>
        <v>527467000000</v>
      </c>
      <c r="AH532" s="1">
        <f t="shared" si="16"/>
        <v>465321000000</v>
      </c>
      <c r="AI532" s="1">
        <f t="shared" si="16"/>
        <v>402101000000</v>
      </c>
      <c r="AJ532" s="1">
        <f t="shared" si="16"/>
        <v>337792000000</v>
      </c>
      <c r="AK532" s="1">
        <f t="shared" si="16"/>
        <v>274515000000</v>
      </c>
      <c r="AL532" s="1">
        <f t="shared" si="16"/>
        <v>208307000000</v>
      </c>
      <c r="AM532" s="1">
        <f t="shared" si="16"/>
        <v>141016000000</v>
      </c>
      <c r="AN532" s="1">
        <f t="shared" si="16"/>
        <v>72109100000</v>
      </c>
      <c r="AO532" s="1">
        <f t="shared" si="16"/>
        <v>0</v>
      </c>
    </row>
    <row r="533" spans="1:41" x14ac:dyDescent="0.2">
      <c r="A533" s="4" t="s">
        <v>512</v>
      </c>
      <c r="B533" s="4" t="s">
        <v>508</v>
      </c>
      <c r="C533" t="s">
        <v>539</v>
      </c>
      <c r="D533" s="1">
        <f t="shared" si="17"/>
        <v>0</v>
      </c>
      <c r="E533" s="1">
        <f t="shared" si="16"/>
        <v>0</v>
      </c>
      <c r="F533" s="1">
        <f t="shared" si="16"/>
        <v>0</v>
      </c>
      <c r="G533" s="1">
        <f t="shared" si="16"/>
        <v>0</v>
      </c>
      <c r="H533" s="1">
        <f t="shared" si="16"/>
        <v>0</v>
      </c>
      <c r="I533" s="1">
        <f t="shared" si="16"/>
        <v>0</v>
      </c>
      <c r="J533" s="1">
        <f t="shared" si="16"/>
        <v>0</v>
      </c>
      <c r="K533" s="1">
        <f t="shared" si="16"/>
        <v>0</v>
      </c>
      <c r="L533" s="1">
        <f t="shared" si="16"/>
        <v>0</v>
      </c>
      <c r="M533" s="1">
        <f t="shared" si="16"/>
        <v>0</v>
      </c>
      <c r="N533" s="1">
        <f t="shared" si="16"/>
        <v>0</v>
      </c>
      <c r="O533" s="1">
        <f t="shared" si="16"/>
        <v>0</v>
      </c>
      <c r="P533" s="1">
        <f t="shared" si="16"/>
        <v>0</v>
      </c>
      <c r="Q533" s="1">
        <f t="shared" si="16"/>
        <v>0</v>
      </c>
      <c r="R533" s="1">
        <f t="shared" si="16"/>
        <v>0</v>
      </c>
      <c r="S533" s="1">
        <f t="shared" si="16"/>
        <v>0</v>
      </c>
      <c r="T533" s="1">
        <f t="shared" si="16"/>
        <v>0</v>
      </c>
      <c r="U533" s="1">
        <f t="shared" si="16"/>
        <v>0</v>
      </c>
      <c r="V533" s="1">
        <f t="shared" si="16"/>
        <v>0</v>
      </c>
      <c r="W533" s="1">
        <f t="shared" si="16"/>
        <v>0</v>
      </c>
      <c r="X533" s="1">
        <f t="shared" si="16"/>
        <v>0</v>
      </c>
      <c r="Y533" s="1">
        <f t="shared" si="16"/>
        <v>0</v>
      </c>
      <c r="Z533" s="1">
        <f t="shared" si="16"/>
        <v>0</v>
      </c>
      <c r="AA533" s="1">
        <f t="shared" si="16"/>
        <v>0</v>
      </c>
      <c r="AB533" s="1">
        <f t="shared" si="16"/>
        <v>0</v>
      </c>
      <c r="AC533" s="1">
        <f t="shared" si="16"/>
        <v>0</v>
      </c>
      <c r="AD533" s="1">
        <f t="shared" si="16"/>
        <v>0</v>
      </c>
      <c r="AE533" s="1">
        <f t="shared" si="16"/>
        <v>0</v>
      </c>
      <c r="AF533" s="1">
        <f t="shared" si="16"/>
        <v>0</v>
      </c>
      <c r="AG533" s="1">
        <f t="shared" si="16"/>
        <v>0</v>
      </c>
      <c r="AH533" s="1">
        <f t="shared" si="16"/>
        <v>0</v>
      </c>
      <c r="AI533" s="1">
        <f t="shared" si="16"/>
        <v>0</v>
      </c>
      <c r="AJ533" s="1">
        <f t="shared" si="16"/>
        <v>0</v>
      </c>
      <c r="AK533" s="1">
        <f t="shared" si="16"/>
        <v>0</v>
      </c>
      <c r="AL533" s="1">
        <f t="shared" si="16"/>
        <v>0</v>
      </c>
      <c r="AM533" s="1">
        <f t="shared" si="16"/>
        <v>0</v>
      </c>
      <c r="AN533" s="1">
        <f t="shared" si="16"/>
        <v>0</v>
      </c>
      <c r="AO533" s="1">
        <f t="shared" si="16"/>
        <v>0</v>
      </c>
    </row>
    <row r="534" spans="1:41" x14ac:dyDescent="0.2">
      <c r="A534" s="4" t="s">
        <v>512</v>
      </c>
      <c r="B534" s="4" t="s">
        <v>537</v>
      </c>
      <c r="C534" t="s">
        <v>539</v>
      </c>
      <c r="D534" s="1">
        <f t="shared" si="17"/>
        <v>373832000000</v>
      </c>
      <c r="E534" s="1">
        <f t="shared" si="16"/>
        <v>381709000000</v>
      </c>
      <c r="F534" s="1">
        <f t="shared" si="16"/>
        <v>377489000000</v>
      </c>
      <c r="G534" s="1">
        <f t="shared" si="16"/>
        <v>390809000000</v>
      </c>
      <c r="H534" s="1">
        <f t="shared" si="16"/>
        <v>392317000000</v>
      </c>
      <c r="I534" s="1">
        <f t="shared" si="16"/>
        <v>393051000000</v>
      </c>
      <c r="J534" s="1">
        <f t="shared" si="16"/>
        <v>391374000000</v>
      </c>
      <c r="K534" s="1">
        <f t="shared" si="16"/>
        <v>396126000000</v>
      </c>
      <c r="L534" s="1">
        <f t="shared" si="16"/>
        <v>384469000000</v>
      </c>
      <c r="M534" s="1">
        <f t="shared" si="16"/>
        <v>379335000000</v>
      </c>
      <c r="N534" s="1">
        <f t="shared" si="16"/>
        <v>372939000000</v>
      </c>
      <c r="O534" s="1">
        <f t="shared" si="16"/>
        <v>365320000000</v>
      </c>
      <c r="P534" s="1">
        <f t="shared" ref="E534:AO541" si="18">SUMIFS(P$2:P$251,$A$2:$A$251,$A534,$B$2:$B$251,$B534)-SUMIFS(P$2:P$251,$A$2:$A$251,$A534,$B$2:$B$251,$B534)*SUMIFS($D$510:$D$522,$A$510:$A$522,$A534,$B$510:$B$522,$B534)+SUMIFS(P$257:P$506,$A$257:$A$506,$A534,$B$257:$B$506,$B534)</f>
        <v>353941000000</v>
      </c>
      <c r="Q534" s="1">
        <f t="shared" si="18"/>
        <v>346775000000</v>
      </c>
      <c r="R534" s="1">
        <f t="shared" si="18"/>
        <v>335400000000</v>
      </c>
      <c r="S534" s="1">
        <f t="shared" si="18"/>
        <v>323740000000</v>
      </c>
      <c r="T534" s="1">
        <f t="shared" si="18"/>
        <v>311264000000</v>
      </c>
      <c r="U534" s="1">
        <f t="shared" si="18"/>
        <v>298578000000</v>
      </c>
      <c r="V534" s="1">
        <f t="shared" si="18"/>
        <v>284679000000</v>
      </c>
      <c r="W534" s="1">
        <f t="shared" si="18"/>
        <v>270668000000</v>
      </c>
      <c r="X534" s="1">
        <f t="shared" si="18"/>
        <v>256557000000</v>
      </c>
      <c r="Y534" s="1">
        <f t="shared" si="18"/>
        <v>241918000000</v>
      </c>
      <c r="Z534" s="1">
        <f t="shared" si="18"/>
        <v>227618000000</v>
      </c>
      <c r="AA534" s="1">
        <f t="shared" si="18"/>
        <v>212840000000</v>
      </c>
      <c r="AB534" s="1">
        <f t="shared" si="18"/>
        <v>198006000000</v>
      </c>
      <c r="AC534" s="1">
        <f t="shared" si="18"/>
        <v>183120000000</v>
      </c>
      <c r="AD534" s="1">
        <f t="shared" si="18"/>
        <v>168470000000</v>
      </c>
      <c r="AE534" s="1">
        <f t="shared" si="18"/>
        <v>153709000000</v>
      </c>
      <c r="AF534" s="1">
        <f t="shared" si="18"/>
        <v>138834000000</v>
      </c>
      <c r="AG534" s="1">
        <f t="shared" si="18"/>
        <v>124060000000</v>
      </c>
      <c r="AH534" s="1">
        <f t="shared" si="18"/>
        <v>109314000000</v>
      </c>
      <c r="AI534" s="1">
        <f t="shared" si="18"/>
        <v>94509700000</v>
      </c>
      <c r="AJ534" s="1">
        <f t="shared" si="18"/>
        <v>79565800000</v>
      </c>
      <c r="AK534" s="1">
        <f t="shared" si="18"/>
        <v>64511100000</v>
      </c>
      <c r="AL534" s="1">
        <f t="shared" si="18"/>
        <v>49027300000</v>
      </c>
      <c r="AM534" s="1">
        <f t="shared" si="18"/>
        <v>33220600000</v>
      </c>
      <c r="AN534" s="1">
        <f t="shared" si="18"/>
        <v>16931100000</v>
      </c>
      <c r="AO534" s="1">
        <f t="shared" si="18"/>
        <v>0</v>
      </c>
    </row>
    <row r="535" spans="1:41" x14ac:dyDescent="0.2">
      <c r="A535" s="4" t="s">
        <v>512</v>
      </c>
      <c r="B535" s="4" t="s">
        <v>506</v>
      </c>
      <c r="C535" t="s">
        <v>539</v>
      </c>
      <c r="D535" s="1">
        <f t="shared" si="17"/>
        <v>4624230000000</v>
      </c>
      <c r="E535" s="1">
        <f t="shared" si="18"/>
        <v>4716900000000</v>
      </c>
      <c r="F535" s="1">
        <f t="shared" si="18"/>
        <v>4677180000000</v>
      </c>
      <c r="G535" s="1">
        <f t="shared" si="18"/>
        <v>4838170000000</v>
      </c>
      <c r="H535" s="1">
        <f t="shared" si="18"/>
        <v>4860560000000</v>
      </c>
      <c r="I535" s="1">
        <f t="shared" si="18"/>
        <v>4856330000000</v>
      </c>
      <c r="J535" s="1">
        <f t="shared" si="18"/>
        <v>4835100000000</v>
      </c>
      <c r="K535" s="1">
        <f t="shared" si="18"/>
        <v>4900280000000</v>
      </c>
      <c r="L535" s="1">
        <f t="shared" si="18"/>
        <v>4752470000000</v>
      </c>
      <c r="M535" s="1">
        <f t="shared" si="18"/>
        <v>4691970000000</v>
      </c>
      <c r="N535" s="1">
        <f t="shared" si="18"/>
        <v>4617340000000</v>
      </c>
      <c r="O535" s="1">
        <f t="shared" si="18"/>
        <v>4522030000000</v>
      </c>
      <c r="P535" s="1">
        <f t="shared" si="18"/>
        <v>4374920000000</v>
      </c>
      <c r="Q535" s="1">
        <f t="shared" si="18"/>
        <v>4288890000000</v>
      </c>
      <c r="R535" s="1">
        <f t="shared" si="18"/>
        <v>4153150000000</v>
      </c>
      <c r="S535" s="1">
        <f t="shared" si="18"/>
        <v>4007650000000</v>
      </c>
      <c r="T535" s="1">
        <f t="shared" si="18"/>
        <v>3853490000000</v>
      </c>
      <c r="U535" s="1">
        <f t="shared" si="18"/>
        <v>3691410000000</v>
      </c>
      <c r="V535" s="1">
        <f t="shared" si="18"/>
        <v>3522210000000</v>
      </c>
      <c r="W535" s="1">
        <f t="shared" si="18"/>
        <v>3351350000000</v>
      </c>
      <c r="X535" s="1">
        <f t="shared" si="18"/>
        <v>3174500000000</v>
      </c>
      <c r="Y535" s="1">
        <f t="shared" si="18"/>
        <v>2996580000000</v>
      </c>
      <c r="Z535" s="1">
        <f t="shared" si="18"/>
        <v>2813610000000</v>
      </c>
      <c r="AA535" s="1">
        <f t="shared" si="18"/>
        <v>2633760000000</v>
      </c>
      <c r="AB535" s="1">
        <f t="shared" si="18"/>
        <v>2449390000000</v>
      </c>
      <c r="AC535" s="1">
        <f t="shared" si="18"/>
        <v>2267650000000</v>
      </c>
      <c r="AD535" s="1">
        <f t="shared" si="18"/>
        <v>2084860000000</v>
      </c>
      <c r="AE535" s="1">
        <f t="shared" si="18"/>
        <v>1900930000000</v>
      </c>
      <c r="AF535" s="1">
        <f t="shared" si="18"/>
        <v>1718220000000</v>
      </c>
      <c r="AG535" s="1">
        <f t="shared" si="18"/>
        <v>1535980000000</v>
      </c>
      <c r="AH535" s="1">
        <f t="shared" si="18"/>
        <v>1353490000000</v>
      </c>
      <c r="AI535" s="1">
        <f t="shared" si="18"/>
        <v>1169890000000</v>
      </c>
      <c r="AJ535" s="1">
        <f t="shared" si="18"/>
        <v>985666000000</v>
      </c>
      <c r="AK535" s="1">
        <f t="shared" si="18"/>
        <v>797151000000</v>
      </c>
      <c r="AL535" s="1">
        <f t="shared" si="18"/>
        <v>606704000000</v>
      </c>
      <c r="AM535" s="1">
        <f t="shared" si="18"/>
        <v>411428000000</v>
      </c>
      <c r="AN535" s="1">
        <f t="shared" si="18"/>
        <v>209460000000</v>
      </c>
      <c r="AO535" s="1">
        <f t="shared" si="18"/>
        <v>0</v>
      </c>
    </row>
    <row r="536" spans="1:41" x14ac:dyDescent="0.2">
      <c r="A536" s="4" t="s">
        <v>512</v>
      </c>
      <c r="B536" s="4" t="s">
        <v>538</v>
      </c>
      <c r="C536" t="s">
        <v>539</v>
      </c>
      <c r="D536" s="1">
        <f t="shared" si="17"/>
        <v>0</v>
      </c>
      <c r="E536" s="1">
        <f t="shared" si="18"/>
        <v>0</v>
      </c>
      <c r="F536" s="1">
        <f t="shared" si="18"/>
        <v>0</v>
      </c>
      <c r="G536" s="1">
        <f t="shared" si="18"/>
        <v>0</v>
      </c>
      <c r="H536" s="1">
        <f t="shared" si="18"/>
        <v>0</v>
      </c>
      <c r="I536" s="1">
        <f t="shared" si="18"/>
        <v>0</v>
      </c>
      <c r="J536" s="1">
        <f t="shared" si="18"/>
        <v>0</v>
      </c>
      <c r="K536" s="1">
        <f t="shared" si="18"/>
        <v>0</v>
      </c>
      <c r="L536" s="1">
        <f t="shared" si="18"/>
        <v>0</v>
      </c>
      <c r="M536" s="1">
        <f t="shared" si="18"/>
        <v>0</v>
      </c>
      <c r="N536" s="1">
        <f t="shared" si="18"/>
        <v>0</v>
      </c>
      <c r="O536" s="1">
        <f t="shared" si="18"/>
        <v>0</v>
      </c>
      <c r="P536" s="1">
        <f t="shared" si="18"/>
        <v>0</v>
      </c>
      <c r="Q536" s="1">
        <f t="shared" si="18"/>
        <v>0</v>
      </c>
      <c r="R536" s="1">
        <f t="shared" si="18"/>
        <v>0</v>
      </c>
      <c r="S536" s="1">
        <f t="shared" si="18"/>
        <v>0</v>
      </c>
      <c r="T536" s="1">
        <f t="shared" si="18"/>
        <v>0</v>
      </c>
      <c r="U536" s="1">
        <f t="shared" si="18"/>
        <v>0</v>
      </c>
      <c r="V536" s="1">
        <f t="shared" si="18"/>
        <v>0</v>
      </c>
      <c r="W536" s="1">
        <f t="shared" si="18"/>
        <v>0</v>
      </c>
      <c r="X536" s="1">
        <f t="shared" si="18"/>
        <v>0</v>
      </c>
      <c r="Y536" s="1">
        <f t="shared" si="18"/>
        <v>0</v>
      </c>
      <c r="Z536" s="1">
        <f t="shared" si="18"/>
        <v>0</v>
      </c>
      <c r="AA536" s="1">
        <f t="shared" si="18"/>
        <v>0</v>
      </c>
      <c r="AB536" s="1">
        <f t="shared" si="18"/>
        <v>0</v>
      </c>
      <c r="AC536" s="1">
        <f t="shared" si="18"/>
        <v>0</v>
      </c>
      <c r="AD536" s="1">
        <f t="shared" si="18"/>
        <v>0</v>
      </c>
      <c r="AE536" s="1">
        <f t="shared" si="18"/>
        <v>0</v>
      </c>
      <c r="AF536" s="1">
        <f t="shared" si="18"/>
        <v>0</v>
      </c>
      <c r="AG536" s="1">
        <f t="shared" si="18"/>
        <v>0</v>
      </c>
      <c r="AH536" s="1">
        <f t="shared" si="18"/>
        <v>0</v>
      </c>
      <c r="AI536" s="1">
        <f t="shared" si="18"/>
        <v>0</v>
      </c>
      <c r="AJ536" s="1">
        <f t="shared" si="18"/>
        <v>0</v>
      </c>
      <c r="AK536" s="1">
        <f t="shared" si="18"/>
        <v>0</v>
      </c>
      <c r="AL536" s="1">
        <f t="shared" si="18"/>
        <v>0</v>
      </c>
      <c r="AM536" s="1">
        <f t="shared" si="18"/>
        <v>0</v>
      </c>
      <c r="AN536" s="1">
        <f t="shared" si="18"/>
        <v>0</v>
      </c>
      <c r="AO536" s="1">
        <f t="shared" si="18"/>
        <v>0</v>
      </c>
    </row>
    <row r="537" spans="1:41" x14ac:dyDescent="0.2">
      <c r="A537" s="4" t="s">
        <v>503</v>
      </c>
      <c r="B537" s="4" t="s">
        <v>513</v>
      </c>
      <c r="C537" t="s">
        <v>539</v>
      </c>
      <c r="D537" s="1">
        <f t="shared" si="17"/>
        <v>332779000000000</v>
      </c>
      <c r="E537" s="1">
        <f t="shared" si="18"/>
        <v>339943000000000</v>
      </c>
      <c r="F537" s="1">
        <f t="shared" si="18"/>
        <v>339963000000000</v>
      </c>
      <c r="G537" s="1">
        <f t="shared" si="18"/>
        <v>336768000000000</v>
      </c>
      <c r="H537" s="1">
        <f t="shared" si="18"/>
        <v>335283000000000</v>
      </c>
      <c r="I537" s="1">
        <f t="shared" si="18"/>
        <v>333982000000000</v>
      </c>
      <c r="J537" s="1">
        <f t="shared" si="18"/>
        <v>331845000000000</v>
      </c>
      <c r="K537" s="1">
        <f t="shared" si="18"/>
        <v>329025000000000</v>
      </c>
      <c r="L537" s="1">
        <f t="shared" si="18"/>
        <v>319110000000000</v>
      </c>
      <c r="M537" s="1">
        <f t="shared" si="18"/>
        <v>310373000000000</v>
      </c>
      <c r="N537" s="1">
        <f t="shared" si="18"/>
        <v>300613000000000</v>
      </c>
      <c r="O537" s="1">
        <f t="shared" si="18"/>
        <v>288553000000000</v>
      </c>
      <c r="P537" s="1">
        <f t="shared" si="18"/>
        <v>278314000000000</v>
      </c>
      <c r="Q537" s="1">
        <f t="shared" si="18"/>
        <v>268136000000000</v>
      </c>
      <c r="R537" s="1">
        <f t="shared" si="18"/>
        <v>257301000000000</v>
      </c>
      <c r="S537" s="1">
        <f t="shared" si="18"/>
        <v>247658000000000</v>
      </c>
      <c r="T537" s="1">
        <f t="shared" si="18"/>
        <v>237671000000000</v>
      </c>
      <c r="U537" s="1">
        <f t="shared" si="18"/>
        <v>226859000000000</v>
      </c>
      <c r="V537" s="1">
        <f t="shared" si="18"/>
        <v>216115000000000</v>
      </c>
      <c r="W537" s="1">
        <f t="shared" si="18"/>
        <v>204459000000000</v>
      </c>
      <c r="X537" s="1">
        <f t="shared" si="18"/>
        <v>193884000000000</v>
      </c>
      <c r="Y537" s="1">
        <f t="shared" si="18"/>
        <v>183172000000000</v>
      </c>
      <c r="Z537" s="1">
        <f t="shared" si="18"/>
        <v>171426000000000</v>
      </c>
      <c r="AA537" s="1">
        <f t="shared" si="18"/>
        <v>158604000000000</v>
      </c>
      <c r="AB537" s="1">
        <f t="shared" si="18"/>
        <v>146414000000000</v>
      </c>
      <c r="AC537" s="1">
        <f t="shared" si="18"/>
        <v>133279000000000</v>
      </c>
      <c r="AD537" s="1">
        <f t="shared" si="18"/>
        <v>120059000000000</v>
      </c>
      <c r="AE537" s="1">
        <f t="shared" si="18"/>
        <v>107618000000000</v>
      </c>
      <c r="AF537" s="1">
        <f t="shared" si="18"/>
        <v>97139600000000</v>
      </c>
      <c r="AG537" s="1">
        <f t="shared" si="18"/>
        <v>86368500000000</v>
      </c>
      <c r="AH537" s="1">
        <f t="shared" si="18"/>
        <v>75877500000000</v>
      </c>
      <c r="AI537" s="1">
        <f t="shared" si="18"/>
        <v>65685000000000</v>
      </c>
      <c r="AJ537" s="1">
        <f t="shared" si="18"/>
        <v>55847400000000</v>
      </c>
      <c r="AK537" s="1">
        <f t="shared" si="18"/>
        <v>47552600000000</v>
      </c>
      <c r="AL537" s="1">
        <f t="shared" si="18"/>
        <v>39549000000000</v>
      </c>
      <c r="AM537" s="1">
        <f t="shared" si="18"/>
        <v>31937300000000</v>
      </c>
      <c r="AN537" s="1">
        <f t="shared" si="18"/>
        <v>24913600000000</v>
      </c>
      <c r="AO537" s="1">
        <f t="shared" si="18"/>
        <v>18477600000000</v>
      </c>
    </row>
    <row r="538" spans="1:41" x14ac:dyDescent="0.2">
      <c r="A538" s="4" t="s">
        <v>503</v>
      </c>
      <c r="B538" s="4" t="s">
        <v>535</v>
      </c>
      <c r="C538" t="s">
        <v>539</v>
      </c>
      <c r="D538" s="1">
        <f t="shared" si="17"/>
        <v>255416000000000</v>
      </c>
      <c r="E538" s="1">
        <f t="shared" si="18"/>
        <v>249515000000000</v>
      </c>
      <c r="F538" s="1">
        <f t="shared" si="18"/>
        <v>238523000000000</v>
      </c>
      <c r="G538" s="1">
        <f t="shared" si="18"/>
        <v>226752000000000</v>
      </c>
      <c r="H538" s="1">
        <f t="shared" si="18"/>
        <v>215395000000000</v>
      </c>
      <c r="I538" s="1">
        <f t="shared" si="18"/>
        <v>204572000000000</v>
      </c>
      <c r="J538" s="1">
        <f t="shared" si="18"/>
        <v>194663000000000</v>
      </c>
      <c r="K538" s="1">
        <f t="shared" si="18"/>
        <v>183735000000000</v>
      </c>
      <c r="L538" s="1">
        <f t="shared" si="18"/>
        <v>170661000000000</v>
      </c>
      <c r="M538" s="1">
        <f t="shared" si="18"/>
        <v>157504000000000</v>
      </c>
      <c r="N538" s="1">
        <f t="shared" si="18"/>
        <v>145798000000000</v>
      </c>
      <c r="O538" s="1">
        <f t="shared" si="18"/>
        <v>132840000000000</v>
      </c>
      <c r="P538" s="1">
        <f t="shared" si="18"/>
        <v>122170000000000</v>
      </c>
      <c r="Q538" s="1">
        <f t="shared" si="18"/>
        <v>111412000000000</v>
      </c>
      <c r="R538" s="1">
        <f t="shared" si="18"/>
        <v>101345000000000</v>
      </c>
      <c r="S538" s="1">
        <f t="shared" si="18"/>
        <v>92004100000000</v>
      </c>
      <c r="T538" s="1">
        <f t="shared" si="18"/>
        <v>83677800000000</v>
      </c>
      <c r="U538" s="1">
        <f t="shared" si="18"/>
        <v>75284300000000</v>
      </c>
      <c r="V538" s="1">
        <f t="shared" si="18"/>
        <v>67456200000000</v>
      </c>
      <c r="W538" s="1">
        <f t="shared" si="18"/>
        <v>59872500000000</v>
      </c>
      <c r="X538" s="1">
        <f t="shared" si="18"/>
        <v>53114700000000</v>
      </c>
      <c r="Y538" s="1">
        <f t="shared" si="18"/>
        <v>46590300000000</v>
      </c>
      <c r="Z538" s="1">
        <f t="shared" si="18"/>
        <v>40354300000000</v>
      </c>
      <c r="AA538" s="1">
        <f t="shared" si="18"/>
        <v>34573600000000</v>
      </c>
      <c r="AB538" s="1">
        <f t="shared" si="18"/>
        <v>29268600000000</v>
      </c>
      <c r="AC538" s="1">
        <f t="shared" si="18"/>
        <v>24414000000000</v>
      </c>
      <c r="AD538" s="1">
        <f t="shared" si="18"/>
        <v>20025000000000</v>
      </c>
      <c r="AE538" s="1">
        <f t="shared" si="18"/>
        <v>16115900000000</v>
      </c>
      <c r="AF538" s="1">
        <f t="shared" si="18"/>
        <v>12999500000000</v>
      </c>
      <c r="AG538" s="1">
        <f t="shared" si="18"/>
        <v>10201500000000</v>
      </c>
      <c r="AH538" s="1">
        <f t="shared" si="18"/>
        <v>7782090000000</v>
      </c>
      <c r="AI538" s="1">
        <f t="shared" si="18"/>
        <v>5735270000000</v>
      </c>
      <c r="AJ538" s="1">
        <f t="shared" si="18"/>
        <v>4054780000000</v>
      </c>
      <c r="AK538" s="1">
        <f t="shared" si="18"/>
        <v>2753340000000</v>
      </c>
      <c r="AL538" s="1">
        <f t="shared" si="18"/>
        <v>1721870000000</v>
      </c>
      <c r="AM538" s="1">
        <f t="shared" si="18"/>
        <v>941196000000</v>
      </c>
      <c r="AN538" s="1">
        <f t="shared" si="18"/>
        <v>392085000000</v>
      </c>
      <c r="AO538" s="1">
        <f t="shared" si="18"/>
        <v>40173500000</v>
      </c>
    </row>
    <row r="539" spans="1:41" x14ac:dyDescent="0.2">
      <c r="A539" s="4" t="s">
        <v>503</v>
      </c>
      <c r="B539" s="4" t="s">
        <v>509</v>
      </c>
      <c r="C539" t="s">
        <v>539</v>
      </c>
      <c r="D539" s="1">
        <f t="shared" si="17"/>
        <v>53400500000000</v>
      </c>
      <c r="E539" s="1">
        <f t="shared" si="18"/>
        <v>52214000000000</v>
      </c>
      <c r="F539" s="1">
        <f t="shared" si="18"/>
        <v>49961900000000</v>
      </c>
      <c r="G539" s="1">
        <f t="shared" si="18"/>
        <v>47400000000000</v>
      </c>
      <c r="H539" s="1">
        <f t="shared" si="18"/>
        <v>45091300000000</v>
      </c>
      <c r="I539" s="1">
        <f t="shared" si="18"/>
        <v>42886100000000</v>
      </c>
      <c r="J539" s="1">
        <f t="shared" si="18"/>
        <v>40716900000000</v>
      </c>
      <c r="K539" s="1">
        <f t="shared" si="18"/>
        <v>38480900000000</v>
      </c>
      <c r="L539" s="1">
        <f t="shared" si="18"/>
        <v>35684500000000</v>
      </c>
      <c r="M539" s="1">
        <f t="shared" si="18"/>
        <v>33002700000000</v>
      </c>
      <c r="N539" s="1">
        <f t="shared" si="18"/>
        <v>30494100000000</v>
      </c>
      <c r="O539" s="1">
        <f t="shared" si="18"/>
        <v>27843600000000</v>
      </c>
      <c r="P539" s="1">
        <f t="shared" si="18"/>
        <v>25498000000000</v>
      </c>
      <c r="Q539" s="1">
        <f t="shared" si="18"/>
        <v>23301600000000</v>
      </c>
      <c r="R539" s="1">
        <f t="shared" si="18"/>
        <v>21243000000000</v>
      </c>
      <c r="S539" s="1">
        <f t="shared" si="18"/>
        <v>19330100000000</v>
      </c>
      <c r="T539" s="1">
        <f t="shared" si="18"/>
        <v>17444100000000</v>
      </c>
      <c r="U539" s="1">
        <f t="shared" si="18"/>
        <v>15728000000000</v>
      </c>
      <c r="V539" s="1">
        <f t="shared" si="18"/>
        <v>14084100000000</v>
      </c>
      <c r="W539" s="1">
        <f t="shared" si="18"/>
        <v>12491400000000</v>
      </c>
      <c r="X539" s="1">
        <f t="shared" si="18"/>
        <v>11071300000000</v>
      </c>
      <c r="Y539" s="1">
        <f t="shared" si="18"/>
        <v>9733490000000</v>
      </c>
      <c r="Z539" s="1">
        <f t="shared" si="18"/>
        <v>8456590000000</v>
      </c>
      <c r="AA539" s="1">
        <f t="shared" si="18"/>
        <v>7241650000000</v>
      </c>
      <c r="AB539" s="1">
        <f t="shared" si="18"/>
        <v>6126270000000</v>
      </c>
      <c r="AC539" s="1">
        <f t="shared" si="18"/>
        <v>5105330000000</v>
      </c>
      <c r="AD539" s="1">
        <f t="shared" si="18"/>
        <v>4203120000000</v>
      </c>
      <c r="AE539" s="1">
        <f t="shared" si="18"/>
        <v>3378660000000</v>
      </c>
      <c r="AF539" s="1">
        <f t="shared" si="18"/>
        <v>2715220000000</v>
      </c>
      <c r="AG539" s="1">
        <f t="shared" si="18"/>
        <v>2139060000000</v>
      </c>
      <c r="AH539" s="1">
        <f t="shared" si="18"/>
        <v>1627330000000</v>
      </c>
      <c r="AI539" s="1">
        <f t="shared" si="18"/>
        <v>1204780000000</v>
      </c>
      <c r="AJ539" s="1">
        <f t="shared" si="18"/>
        <v>846459000000</v>
      </c>
      <c r="AK539" s="1">
        <f t="shared" si="18"/>
        <v>575888000000</v>
      </c>
      <c r="AL539" s="1">
        <f t="shared" si="18"/>
        <v>360537000000</v>
      </c>
      <c r="AM539" s="1">
        <f t="shared" si="18"/>
        <v>197307000000</v>
      </c>
      <c r="AN539" s="1">
        <f t="shared" si="18"/>
        <v>81914500000</v>
      </c>
      <c r="AO539" s="1">
        <f t="shared" si="18"/>
        <v>8396670000</v>
      </c>
    </row>
    <row r="540" spans="1:41" x14ac:dyDescent="0.2">
      <c r="A540" s="4" t="s">
        <v>503</v>
      </c>
      <c r="B540" s="4" t="s">
        <v>510</v>
      </c>
      <c r="C540" t="s">
        <v>539</v>
      </c>
      <c r="D540" s="1">
        <f t="shared" si="17"/>
        <v>5446660000000</v>
      </c>
      <c r="E540" s="1">
        <f t="shared" si="18"/>
        <v>5324150000000</v>
      </c>
      <c r="F540" s="1">
        <f t="shared" si="18"/>
        <v>5093120000000</v>
      </c>
      <c r="G540" s="1">
        <f t="shared" si="18"/>
        <v>4824490000000</v>
      </c>
      <c r="H540" s="1">
        <f t="shared" si="18"/>
        <v>4598660000000</v>
      </c>
      <c r="I540" s="1">
        <f t="shared" si="18"/>
        <v>4374860000000</v>
      </c>
      <c r="J540" s="1">
        <f t="shared" si="18"/>
        <v>4146950000000</v>
      </c>
      <c r="K540" s="1">
        <f t="shared" si="18"/>
        <v>3927360000000</v>
      </c>
      <c r="L540" s="1">
        <f t="shared" si="18"/>
        <v>3637340000000</v>
      </c>
      <c r="M540" s="1">
        <f t="shared" si="18"/>
        <v>3366150000000</v>
      </c>
      <c r="N540" s="1">
        <f t="shared" si="18"/>
        <v>3106000000000</v>
      </c>
      <c r="O540" s="1">
        <f t="shared" si="18"/>
        <v>2837910000000</v>
      </c>
      <c r="P540" s="1">
        <f t="shared" si="18"/>
        <v>2600680000000</v>
      </c>
      <c r="Q540" s="1">
        <f t="shared" si="18"/>
        <v>2378490000000</v>
      </c>
      <c r="R540" s="1">
        <f t="shared" si="18"/>
        <v>2165060000000</v>
      </c>
      <c r="S540" s="1">
        <f t="shared" si="18"/>
        <v>1966830000000</v>
      </c>
      <c r="T540" s="1">
        <f t="shared" si="18"/>
        <v>1780940000000</v>
      </c>
      <c r="U540" s="1">
        <f t="shared" si="18"/>
        <v>1602960000000</v>
      </c>
      <c r="V540" s="1">
        <f t="shared" si="18"/>
        <v>1436820000000</v>
      </c>
      <c r="W540" s="1">
        <f t="shared" si="18"/>
        <v>1275720000000</v>
      </c>
      <c r="X540" s="1">
        <f t="shared" si="18"/>
        <v>1128490000000</v>
      </c>
      <c r="Y540" s="1">
        <f t="shared" si="18"/>
        <v>989902000000</v>
      </c>
      <c r="Z540" s="1">
        <f t="shared" si="18"/>
        <v>860979000000</v>
      </c>
      <c r="AA540" s="1">
        <f t="shared" si="18"/>
        <v>738254000000</v>
      </c>
      <c r="AB540" s="1">
        <f t="shared" si="18"/>
        <v>625497000000</v>
      </c>
      <c r="AC540" s="1">
        <f t="shared" si="18"/>
        <v>522189000000</v>
      </c>
      <c r="AD540" s="1">
        <f t="shared" si="18"/>
        <v>426586000000</v>
      </c>
      <c r="AE540" s="1">
        <f t="shared" si="18"/>
        <v>343436000000</v>
      </c>
      <c r="AF540" s="1">
        <f t="shared" si="18"/>
        <v>276399000000</v>
      </c>
      <c r="AG540" s="1">
        <f t="shared" si="18"/>
        <v>218101000000</v>
      </c>
      <c r="AH540" s="1">
        <f t="shared" si="18"/>
        <v>166271000000</v>
      </c>
      <c r="AI540" s="1">
        <f t="shared" si="18"/>
        <v>122422000000</v>
      </c>
      <c r="AJ540" s="1">
        <f t="shared" si="18"/>
        <v>86199000000</v>
      </c>
      <c r="AK540" s="1">
        <f t="shared" si="18"/>
        <v>58716800000</v>
      </c>
      <c r="AL540" s="1">
        <f t="shared" si="18"/>
        <v>36733100000</v>
      </c>
      <c r="AM540" s="1">
        <f t="shared" si="18"/>
        <v>20110100000</v>
      </c>
      <c r="AN540" s="1">
        <f t="shared" si="18"/>
        <v>8353390000</v>
      </c>
      <c r="AO540" s="1">
        <f t="shared" si="18"/>
        <v>855216000</v>
      </c>
    </row>
    <row r="541" spans="1:41" x14ac:dyDescent="0.2">
      <c r="A541" s="4" t="s">
        <v>503</v>
      </c>
      <c r="B541" s="4" t="s">
        <v>507</v>
      </c>
      <c r="C541" t="s">
        <v>539</v>
      </c>
      <c r="D541" s="1">
        <f t="shared" si="17"/>
        <v>74237300000000</v>
      </c>
      <c r="E541" s="1">
        <f t="shared" si="18"/>
        <v>72576500000000</v>
      </c>
      <c r="F541" s="1">
        <f t="shared" si="18"/>
        <v>69435600000000</v>
      </c>
      <c r="G541" s="1">
        <f t="shared" si="18"/>
        <v>65819200000000</v>
      </c>
      <c r="H541" s="1">
        <f t="shared" si="18"/>
        <v>62672000000000</v>
      </c>
      <c r="I541" s="1">
        <f t="shared" si="18"/>
        <v>59664300000000</v>
      </c>
      <c r="J541" s="1">
        <f t="shared" si="18"/>
        <v>56597200000000</v>
      </c>
      <c r="K541" s="1">
        <f t="shared" si="18"/>
        <v>53541800000000</v>
      </c>
      <c r="L541" s="1">
        <f t="shared" ref="E541:AO548" si="19">SUMIFS(L$2:L$251,$A$2:$A$251,$A541,$B$2:$B$251,$B541)-SUMIFS(L$2:L$251,$A$2:$A$251,$A541,$B$2:$B$251,$B541)*SUMIFS($D$510:$D$522,$A$510:$A$522,$A541,$B$510:$B$522,$B541)+SUMIFS(L$257:L$506,$A$257:$A$506,$A541,$B$257:$B$506,$B541)</f>
        <v>49531200000000</v>
      </c>
      <c r="M541" s="1">
        <f t="shared" si="19"/>
        <v>45848100000000</v>
      </c>
      <c r="N541" s="1">
        <f t="shared" si="19"/>
        <v>42314500000000</v>
      </c>
      <c r="O541" s="1">
        <f t="shared" si="19"/>
        <v>38671700000000</v>
      </c>
      <c r="P541" s="1">
        <f t="shared" si="19"/>
        <v>35448400000000</v>
      </c>
      <c r="Q541" s="1">
        <f t="shared" si="19"/>
        <v>32375300000000</v>
      </c>
      <c r="R541" s="1">
        <f t="shared" si="19"/>
        <v>29495700000000</v>
      </c>
      <c r="S541" s="1">
        <f t="shared" si="19"/>
        <v>26820500000000</v>
      </c>
      <c r="T541" s="1">
        <f t="shared" si="19"/>
        <v>24248200000000</v>
      </c>
      <c r="U541" s="1">
        <f t="shared" si="19"/>
        <v>21846800000000</v>
      </c>
      <c r="V541" s="1">
        <f t="shared" si="19"/>
        <v>19563500000000</v>
      </c>
      <c r="W541" s="1">
        <f t="shared" si="19"/>
        <v>17389200000000</v>
      </c>
      <c r="X541" s="1">
        <f t="shared" si="19"/>
        <v>15414400000000</v>
      </c>
      <c r="Y541" s="1">
        <f t="shared" si="19"/>
        <v>13507700000000</v>
      </c>
      <c r="Z541" s="1">
        <f t="shared" si="19"/>
        <v>11735100000000</v>
      </c>
      <c r="AA541" s="1">
        <f t="shared" si="19"/>
        <v>10059400000000</v>
      </c>
      <c r="AB541" s="1">
        <f t="shared" si="19"/>
        <v>8520150000000</v>
      </c>
      <c r="AC541" s="1">
        <f t="shared" si="19"/>
        <v>7110160000000</v>
      </c>
      <c r="AD541" s="1">
        <f t="shared" si="19"/>
        <v>5834190000000</v>
      </c>
      <c r="AE541" s="1">
        <f t="shared" si="19"/>
        <v>4696720000000</v>
      </c>
      <c r="AF541" s="1">
        <f t="shared" si="19"/>
        <v>3772040000000</v>
      </c>
      <c r="AG541" s="1">
        <f t="shared" si="19"/>
        <v>2963930000000</v>
      </c>
      <c r="AH541" s="1">
        <f t="shared" si="19"/>
        <v>2264120000000</v>
      </c>
      <c r="AI541" s="1">
        <f t="shared" si="19"/>
        <v>1671150000000</v>
      </c>
      <c r="AJ541" s="1">
        <f t="shared" si="19"/>
        <v>1180380000000</v>
      </c>
      <c r="AK541" s="1">
        <f t="shared" si="19"/>
        <v>801494000000</v>
      </c>
      <c r="AL541" s="1">
        <f t="shared" si="19"/>
        <v>501100000000</v>
      </c>
      <c r="AM541" s="1">
        <f t="shared" si="19"/>
        <v>273736000000</v>
      </c>
      <c r="AN541" s="1">
        <f t="shared" si="19"/>
        <v>113763000000</v>
      </c>
      <c r="AO541" s="1">
        <f t="shared" si="19"/>
        <v>11662000000</v>
      </c>
    </row>
    <row r="542" spans="1:41" x14ac:dyDescent="0.2">
      <c r="A542" s="4" t="s">
        <v>503</v>
      </c>
      <c r="B542" s="4" t="s">
        <v>536</v>
      </c>
      <c r="C542" t="s">
        <v>539</v>
      </c>
      <c r="D542" s="1">
        <f t="shared" si="17"/>
        <v>9148830000000</v>
      </c>
      <c r="E542" s="1">
        <f t="shared" si="19"/>
        <v>8948300000000</v>
      </c>
      <c r="F542" s="1">
        <f t="shared" si="19"/>
        <v>8556080000000</v>
      </c>
      <c r="G542" s="1">
        <f t="shared" si="19"/>
        <v>8111220000000</v>
      </c>
      <c r="H542" s="1">
        <f t="shared" si="19"/>
        <v>7724120000000</v>
      </c>
      <c r="I542" s="1">
        <f t="shared" si="19"/>
        <v>7346310000000</v>
      </c>
      <c r="J542" s="1">
        <f t="shared" si="19"/>
        <v>6969280000000</v>
      </c>
      <c r="K542" s="1">
        <f t="shared" si="19"/>
        <v>6593640000000</v>
      </c>
      <c r="L542" s="1">
        <f t="shared" si="19"/>
        <v>6110450000000</v>
      </c>
      <c r="M542" s="1">
        <f t="shared" si="19"/>
        <v>5651970000000</v>
      </c>
      <c r="N542" s="1">
        <f t="shared" si="19"/>
        <v>5218580000000</v>
      </c>
      <c r="O542" s="1">
        <f t="shared" si="19"/>
        <v>4765550000000</v>
      </c>
      <c r="P542" s="1">
        <f t="shared" si="19"/>
        <v>4370280000000</v>
      </c>
      <c r="Q542" s="1">
        <f t="shared" si="19"/>
        <v>3989200000000</v>
      </c>
      <c r="R542" s="1">
        <f t="shared" si="19"/>
        <v>3637290000000</v>
      </c>
      <c r="S542" s="1">
        <f t="shared" si="19"/>
        <v>3305440000000</v>
      </c>
      <c r="T542" s="1">
        <f t="shared" si="19"/>
        <v>2991060000000</v>
      </c>
      <c r="U542" s="1">
        <f t="shared" si="19"/>
        <v>2693150000000</v>
      </c>
      <c r="V542" s="1">
        <f t="shared" si="19"/>
        <v>2415000000000</v>
      </c>
      <c r="W542" s="1">
        <f t="shared" si="19"/>
        <v>2141380000000</v>
      </c>
      <c r="X542" s="1">
        <f t="shared" si="19"/>
        <v>1897430000000</v>
      </c>
      <c r="Y542" s="1">
        <f t="shared" si="19"/>
        <v>1665290000000</v>
      </c>
      <c r="Z542" s="1">
        <f t="shared" si="19"/>
        <v>1446200000000</v>
      </c>
      <c r="AA542" s="1">
        <f t="shared" si="19"/>
        <v>1239820000000</v>
      </c>
      <c r="AB542" s="1">
        <f t="shared" si="19"/>
        <v>1050220000000</v>
      </c>
      <c r="AC542" s="1">
        <f t="shared" si="19"/>
        <v>874200000000</v>
      </c>
      <c r="AD542" s="1">
        <f t="shared" si="19"/>
        <v>717250000000</v>
      </c>
      <c r="AE542" s="1">
        <f t="shared" si="19"/>
        <v>577343000000</v>
      </c>
      <c r="AF542" s="1">
        <f t="shared" si="19"/>
        <v>465001000000</v>
      </c>
      <c r="AG542" s="1">
        <f t="shared" si="19"/>
        <v>364899000000</v>
      </c>
      <c r="AH542" s="1">
        <f t="shared" si="19"/>
        <v>279477000000</v>
      </c>
      <c r="AI542" s="1">
        <f t="shared" si="19"/>
        <v>205979000000</v>
      </c>
      <c r="AJ542" s="1">
        <f t="shared" si="19"/>
        <v>145218000000</v>
      </c>
      <c r="AK542" s="1">
        <f t="shared" si="19"/>
        <v>98554000000</v>
      </c>
      <c r="AL542" s="1">
        <f t="shared" si="19"/>
        <v>61575800000</v>
      </c>
      <c r="AM542" s="1">
        <f t="shared" si="19"/>
        <v>33878300000</v>
      </c>
      <c r="AN542" s="1">
        <f t="shared" si="19"/>
        <v>14034800000</v>
      </c>
      <c r="AO542" s="1">
        <f t="shared" si="19"/>
        <v>1437450000</v>
      </c>
    </row>
    <row r="543" spans="1:41" x14ac:dyDescent="0.2">
      <c r="A543" s="4" t="s">
        <v>503</v>
      </c>
      <c r="B543" s="4" t="s">
        <v>508</v>
      </c>
      <c r="C543" t="s">
        <v>539</v>
      </c>
      <c r="D543" s="1">
        <f t="shared" si="17"/>
        <v>23356700000</v>
      </c>
      <c r="E543" s="1">
        <f t="shared" si="19"/>
        <v>22884500000</v>
      </c>
      <c r="F543" s="1">
        <f t="shared" si="19"/>
        <v>21852800000</v>
      </c>
      <c r="G543" s="1">
        <f t="shared" si="19"/>
        <v>20700500000</v>
      </c>
      <c r="H543" s="1">
        <f t="shared" si="19"/>
        <v>19778300000</v>
      </c>
      <c r="I543" s="1">
        <f t="shared" si="19"/>
        <v>18816600000</v>
      </c>
      <c r="J543" s="1">
        <f t="shared" si="19"/>
        <v>17837100000</v>
      </c>
      <c r="K543" s="1">
        <f t="shared" si="19"/>
        <v>16862400000</v>
      </c>
      <c r="L543" s="1">
        <f t="shared" si="19"/>
        <v>15637800000</v>
      </c>
      <c r="M543" s="1">
        <f t="shared" si="19"/>
        <v>14426300000</v>
      </c>
      <c r="N543" s="1">
        <f t="shared" si="19"/>
        <v>13329400000</v>
      </c>
      <c r="O543" s="1">
        <f t="shared" si="19"/>
        <v>12196500000</v>
      </c>
      <c r="P543" s="1">
        <f t="shared" si="19"/>
        <v>11194200000</v>
      </c>
      <c r="Q543" s="1">
        <f t="shared" si="19"/>
        <v>10201200000</v>
      </c>
      <c r="R543" s="1">
        <f t="shared" si="19"/>
        <v>9271540000</v>
      </c>
      <c r="S543" s="1">
        <f t="shared" si="19"/>
        <v>8456910000</v>
      </c>
      <c r="T543" s="1">
        <f t="shared" si="19"/>
        <v>7626070000</v>
      </c>
      <c r="U543" s="1">
        <f t="shared" si="19"/>
        <v>6894450000</v>
      </c>
      <c r="V543" s="1">
        <f t="shared" si="19"/>
        <v>6169420000</v>
      </c>
      <c r="W543" s="1">
        <f t="shared" si="19"/>
        <v>5467350000</v>
      </c>
      <c r="X543" s="1">
        <f t="shared" si="19"/>
        <v>4841460000</v>
      </c>
      <c r="Y543" s="1">
        <f t="shared" si="19"/>
        <v>4270820000</v>
      </c>
      <c r="Z543" s="1">
        <f t="shared" si="19"/>
        <v>3707420000</v>
      </c>
      <c r="AA543" s="1">
        <f t="shared" si="19"/>
        <v>3155900000</v>
      </c>
      <c r="AB543" s="1">
        <f t="shared" si="19"/>
        <v>2677030000</v>
      </c>
      <c r="AC543" s="1">
        <f t="shared" si="19"/>
        <v>2237950000</v>
      </c>
      <c r="AD543" s="1">
        <f t="shared" si="19"/>
        <v>1835990000</v>
      </c>
      <c r="AE543" s="1">
        <f t="shared" si="19"/>
        <v>1477700000</v>
      </c>
      <c r="AF543" s="1">
        <f t="shared" si="19"/>
        <v>1190140000</v>
      </c>
      <c r="AG543" s="1">
        <f t="shared" si="19"/>
        <v>933918000</v>
      </c>
      <c r="AH543" s="1">
        <f t="shared" si="19"/>
        <v>713433000</v>
      </c>
      <c r="AI543" s="1">
        <f t="shared" si="19"/>
        <v>525636000</v>
      </c>
      <c r="AJ543" s="1">
        <f t="shared" si="19"/>
        <v>371199000</v>
      </c>
      <c r="AK543" s="1">
        <f t="shared" si="19"/>
        <v>252322000</v>
      </c>
      <c r="AL543" s="1">
        <f t="shared" si="19"/>
        <v>157974000</v>
      </c>
      <c r="AM543" s="1">
        <f t="shared" si="19"/>
        <v>86457300</v>
      </c>
      <c r="AN543" s="1">
        <f t="shared" si="19"/>
        <v>35896600</v>
      </c>
      <c r="AO543" s="1">
        <f t="shared" si="19"/>
        <v>3680020</v>
      </c>
    </row>
    <row r="544" spans="1:41" x14ac:dyDescent="0.2">
      <c r="A544" s="4" t="s">
        <v>503</v>
      </c>
      <c r="B544" s="4" t="s">
        <v>537</v>
      </c>
      <c r="C544" t="s">
        <v>539</v>
      </c>
      <c r="D544" s="1">
        <f t="shared" si="17"/>
        <v>413830000000</v>
      </c>
      <c r="E544" s="1">
        <f t="shared" si="19"/>
        <v>404448000000</v>
      </c>
      <c r="F544" s="1">
        <f t="shared" si="19"/>
        <v>386830000000</v>
      </c>
      <c r="G544" s="1">
        <f t="shared" si="19"/>
        <v>366695000000</v>
      </c>
      <c r="H544" s="1">
        <f t="shared" si="19"/>
        <v>349173000000</v>
      </c>
      <c r="I544" s="1">
        <f t="shared" si="19"/>
        <v>332426000000</v>
      </c>
      <c r="J544" s="1">
        <f t="shared" si="19"/>
        <v>315349000000</v>
      </c>
      <c r="K544" s="1">
        <f t="shared" si="19"/>
        <v>298335000000</v>
      </c>
      <c r="L544" s="1">
        <f t="shared" si="19"/>
        <v>276245000000</v>
      </c>
      <c r="M544" s="1">
        <f t="shared" si="19"/>
        <v>255590000000</v>
      </c>
      <c r="N544" s="1">
        <f t="shared" si="19"/>
        <v>235779000000</v>
      </c>
      <c r="O544" s="1">
        <f t="shared" si="19"/>
        <v>215372000000</v>
      </c>
      <c r="P544" s="1">
        <f t="shared" si="19"/>
        <v>197878000000</v>
      </c>
      <c r="Q544" s="1">
        <f t="shared" si="19"/>
        <v>180400000000</v>
      </c>
      <c r="R544" s="1">
        <f t="shared" si="19"/>
        <v>164544000000</v>
      </c>
      <c r="S544" s="1">
        <f t="shared" si="19"/>
        <v>149325000000</v>
      </c>
      <c r="T544" s="1">
        <f t="shared" si="19"/>
        <v>135169000000</v>
      </c>
      <c r="U544" s="1">
        <f t="shared" si="19"/>
        <v>121946000000</v>
      </c>
      <c r="V544" s="1">
        <f t="shared" si="19"/>
        <v>109182000000</v>
      </c>
      <c r="W544" s="1">
        <f t="shared" si="19"/>
        <v>96817700000</v>
      </c>
      <c r="X544" s="1">
        <f t="shared" si="19"/>
        <v>85793500000</v>
      </c>
      <c r="Y544" s="1">
        <f t="shared" si="19"/>
        <v>75153100000</v>
      </c>
      <c r="Z544" s="1">
        <f t="shared" si="19"/>
        <v>65569200000</v>
      </c>
      <c r="AA544" s="1">
        <f t="shared" si="19"/>
        <v>56073500000</v>
      </c>
      <c r="AB544" s="1">
        <f t="shared" si="19"/>
        <v>47362800000</v>
      </c>
      <c r="AC544" s="1">
        <f t="shared" si="19"/>
        <v>39630400000</v>
      </c>
      <c r="AD544" s="1">
        <f t="shared" si="19"/>
        <v>32412200000</v>
      </c>
      <c r="AE544" s="1">
        <f t="shared" si="19"/>
        <v>26175400000</v>
      </c>
      <c r="AF544" s="1">
        <f t="shared" si="19"/>
        <v>20973800000</v>
      </c>
      <c r="AG544" s="1">
        <f t="shared" si="19"/>
        <v>16497400000</v>
      </c>
      <c r="AH544" s="1">
        <f t="shared" si="19"/>
        <v>12617700000</v>
      </c>
      <c r="AI544" s="1">
        <f t="shared" si="19"/>
        <v>9298210000</v>
      </c>
      <c r="AJ544" s="1">
        <f t="shared" si="19"/>
        <v>6562000000</v>
      </c>
      <c r="AK544" s="1">
        <f t="shared" si="19"/>
        <v>4458680000</v>
      </c>
      <c r="AL544" s="1">
        <f t="shared" si="19"/>
        <v>2790020000</v>
      </c>
      <c r="AM544" s="1">
        <f t="shared" si="19"/>
        <v>1525880000</v>
      </c>
      <c r="AN544" s="1">
        <f t="shared" si="19"/>
        <v>634264000</v>
      </c>
      <c r="AO544" s="1">
        <f t="shared" si="19"/>
        <v>64961900</v>
      </c>
    </row>
    <row r="545" spans="1:41" x14ac:dyDescent="0.2">
      <c r="A545" s="4" t="s">
        <v>503</v>
      </c>
      <c r="B545" s="4" t="s">
        <v>506</v>
      </c>
      <c r="C545" t="s">
        <v>539</v>
      </c>
      <c r="D545" s="1">
        <f t="shared" si="17"/>
        <v>78404700000000</v>
      </c>
      <c r="E545" s="1">
        <f t="shared" si="19"/>
        <v>76686400000000</v>
      </c>
      <c r="F545" s="1">
        <f t="shared" si="19"/>
        <v>73312700000000</v>
      </c>
      <c r="G545" s="1">
        <f t="shared" si="19"/>
        <v>69536800000000</v>
      </c>
      <c r="H545" s="1">
        <f t="shared" si="19"/>
        <v>66171900000000</v>
      </c>
      <c r="I545" s="1">
        <f t="shared" si="19"/>
        <v>62957200000000</v>
      </c>
      <c r="J545" s="1">
        <f t="shared" si="19"/>
        <v>59758200000000</v>
      </c>
      <c r="K545" s="1">
        <f t="shared" si="19"/>
        <v>56496300000000</v>
      </c>
      <c r="L545" s="1">
        <f t="shared" si="19"/>
        <v>52355600000000</v>
      </c>
      <c r="M545" s="1">
        <f t="shared" si="19"/>
        <v>48417200000000</v>
      </c>
      <c r="N545" s="1">
        <f t="shared" si="19"/>
        <v>44703800000000</v>
      </c>
      <c r="O545" s="1">
        <f t="shared" si="19"/>
        <v>40873000000000</v>
      </c>
      <c r="P545" s="1">
        <f t="shared" si="19"/>
        <v>37483800000000</v>
      </c>
      <c r="Q545" s="1">
        <f t="shared" si="19"/>
        <v>34200800000000</v>
      </c>
      <c r="R545" s="1">
        <f t="shared" si="19"/>
        <v>31176800000000</v>
      </c>
      <c r="S545" s="1">
        <f t="shared" si="19"/>
        <v>28318600000000</v>
      </c>
      <c r="T545" s="1">
        <f t="shared" si="19"/>
        <v>25618100000000</v>
      </c>
      <c r="U545" s="1">
        <f t="shared" si="19"/>
        <v>23096400000000</v>
      </c>
      <c r="V545" s="1">
        <f t="shared" si="19"/>
        <v>20700000000000</v>
      </c>
      <c r="W545" s="1">
        <f t="shared" si="19"/>
        <v>18338400000000</v>
      </c>
      <c r="X545" s="1">
        <f t="shared" si="19"/>
        <v>16268700000000</v>
      </c>
      <c r="Y545" s="1">
        <f t="shared" si="19"/>
        <v>14269200000000</v>
      </c>
      <c r="Z545" s="1">
        <f t="shared" si="19"/>
        <v>12409100000000</v>
      </c>
      <c r="AA545" s="1">
        <f t="shared" si="19"/>
        <v>10623000000000</v>
      </c>
      <c r="AB545" s="1">
        <f t="shared" si="19"/>
        <v>8983480000000</v>
      </c>
      <c r="AC545" s="1">
        <f t="shared" si="19"/>
        <v>7506460000000</v>
      </c>
      <c r="AD545" s="1">
        <f t="shared" si="19"/>
        <v>6147850000000</v>
      </c>
      <c r="AE545" s="1">
        <f t="shared" si="19"/>
        <v>4956610000000</v>
      </c>
      <c r="AF545" s="1">
        <f t="shared" si="19"/>
        <v>3983400000000</v>
      </c>
      <c r="AG545" s="1">
        <f t="shared" si="19"/>
        <v>3131700000000</v>
      </c>
      <c r="AH545" s="1">
        <f t="shared" si="19"/>
        <v>2393830000000</v>
      </c>
      <c r="AI545" s="1">
        <f t="shared" si="19"/>
        <v>1758600000000</v>
      </c>
      <c r="AJ545" s="1">
        <f t="shared" si="19"/>
        <v>1242510000000</v>
      </c>
      <c r="AK545" s="1">
        <f t="shared" si="19"/>
        <v>843053000000</v>
      </c>
      <c r="AL545" s="1">
        <f t="shared" si="19"/>
        <v>530826000000</v>
      </c>
      <c r="AM545" s="1">
        <f t="shared" si="19"/>
        <v>289998000000</v>
      </c>
      <c r="AN545" s="1">
        <f t="shared" si="19"/>
        <v>120105000000</v>
      </c>
      <c r="AO545" s="1">
        <f t="shared" si="19"/>
        <v>12318600000</v>
      </c>
    </row>
    <row r="546" spans="1:41" x14ac:dyDescent="0.2">
      <c r="A546" s="4" t="s">
        <v>503</v>
      </c>
      <c r="B546" s="4" t="s">
        <v>538</v>
      </c>
      <c r="C546" t="s">
        <v>539</v>
      </c>
      <c r="D546" s="1">
        <f t="shared" si="17"/>
        <v>437810000000</v>
      </c>
      <c r="E546" s="1">
        <f t="shared" si="19"/>
        <v>879440000000</v>
      </c>
      <c r="F546" s="1">
        <f t="shared" si="19"/>
        <v>1297230000000</v>
      </c>
      <c r="G546" s="1">
        <f t="shared" si="19"/>
        <v>1690480000000</v>
      </c>
      <c r="H546" s="1">
        <f t="shared" si="19"/>
        <v>2069690000000</v>
      </c>
      <c r="I546" s="1">
        <f t="shared" si="19"/>
        <v>2434280000000</v>
      </c>
      <c r="J546" s="1">
        <f t="shared" si="19"/>
        <v>2785660000000</v>
      </c>
      <c r="K546" s="1">
        <f t="shared" si="19"/>
        <v>3107160000000</v>
      </c>
      <c r="L546" s="1">
        <f t="shared" si="19"/>
        <v>3353890000000</v>
      </c>
      <c r="M546" s="1">
        <f t="shared" si="19"/>
        <v>3565330000000</v>
      </c>
      <c r="N546" s="1">
        <f t="shared" si="19"/>
        <v>3759590000000</v>
      </c>
      <c r="O546" s="1">
        <f t="shared" si="19"/>
        <v>3885000000000</v>
      </c>
      <c r="P546" s="1">
        <f t="shared" si="19"/>
        <v>4018270000000</v>
      </c>
      <c r="Q546" s="1">
        <f t="shared" si="19"/>
        <v>4112130000000</v>
      </c>
      <c r="R546" s="1">
        <f t="shared" si="19"/>
        <v>4184530000000</v>
      </c>
      <c r="S546" s="1">
        <f t="shared" si="19"/>
        <v>4237610000000</v>
      </c>
      <c r="T546" s="1">
        <f t="shared" si="19"/>
        <v>4276320000000</v>
      </c>
      <c r="U546" s="1">
        <f t="shared" si="19"/>
        <v>4279270000000</v>
      </c>
      <c r="V546" s="1">
        <f t="shared" si="19"/>
        <v>4258120000000</v>
      </c>
      <c r="W546" s="1">
        <f t="shared" si="19"/>
        <v>4196600000000</v>
      </c>
      <c r="X546" s="1">
        <f t="shared" si="19"/>
        <v>4135690000000</v>
      </c>
      <c r="Y546" s="1">
        <f t="shared" si="19"/>
        <v>4035960000000</v>
      </c>
      <c r="Z546" s="1">
        <f t="shared" si="19"/>
        <v>3901850000000</v>
      </c>
      <c r="AA546" s="1">
        <f t="shared" si="19"/>
        <v>3734260000000</v>
      </c>
      <c r="AB546" s="1">
        <f t="shared" si="19"/>
        <v>3542640000000</v>
      </c>
      <c r="AC546" s="1">
        <f t="shared" si="19"/>
        <v>3326680000000</v>
      </c>
      <c r="AD546" s="1">
        <f t="shared" si="19"/>
        <v>3088000000000</v>
      </c>
      <c r="AE546" s="1">
        <f t="shared" si="19"/>
        <v>2831470000000</v>
      </c>
      <c r="AF546" s="1">
        <f t="shared" si="19"/>
        <v>2619080000000</v>
      </c>
      <c r="AG546" s="1">
        <f t="shared" si="19"/>
        <v>2389100000000</v>
      </c>
      <c r="AH546" s="1">
        <f t="shared" si="19"/>
        <v>2146860000000</v>
      </c>
      <c r="AI546" s="1">
        <f t="shared" si="19"/>
        <v>1898680000000</v>
      </c>
      <c r="AJ546" s="1">
        <f t="shared" si="19"/>
        <v>1650720000000</v>
      </c>
      <c r="AK546" s="1">
        <f t="shared" si="19"/>
        <v>1432490000000</v>
      </c>
      <c r="AL546" s="1">
        <f t="shared" si="19"/>
        <v>1215270000000</v>
      </c>
      <c r="AM546" s="1">
        <f t="shared" si="19"/>
        <v>999339000000</v>
      </c>
      <c r="AN546" s="1">
        <f t="shared" si="19"/>
        <v>794555000000</v>
      </c>
      <c r="AO546" s="1">
        <f t="shared" si="19"/>
        <v>599297000000</v>
      </c>
    </row>
    <row r="547" spans="1:41" x14ac:dyDescent="0.2">
      <c r="A547" s="4" t="s">
        <v>514</v>
      </c>
      <c r="B547" s="4" t="s">
        <v>513</v>
      </c>
      <c r="C547" t="s">
        <v>539</v>
      </c>
      <c r="D547" s="1">
        <f t="shared" si="17"/>
        <v>204703000000000</v>
      </c>
      <c r="E547" s="1">
        <f t="shared" si="19"/>
        <v>218769000000000</v>
      </c>
      <c r="F547" s="1">
        <f t="shared" si="19"/>
        <v>233141000000000</v>
      </c>
      <c r="G547" s="1">
        <f t="shared" si="19"/>
        <v>245535000000000</v>
      </c>
      <c r="H547" s="1">
        <f t="shared" si="19"/>
        <v>257134000000000</v>
      </c>
      <c r="I547" s="1">
        <f t="shared" si="19"/>
        <v>268905000000000</v>
      </c>
      <c r="J547" s="1">
        <f t="shared" si="19"/>
        <v>280841000000000</v>
      </c>
      <c r="K547" s="1">
        <f t="shared" si="19"/>
        <v>293826000000000</v>
      </c>
      <c r="L547" s="1">
        <f t="shared" si="19"/>
        <v>303803000000000</v>
      </c>
      <c r="M547" s="1">
        <f t="shared" si="19"/>
        <v>314744000000000</v>
      </c>
      <c r="N547" s="1">
        <f t="shared" si="19"/>
        <v>324790000000000</v>
      </c>
      <c r="O547" s="1">
        <f t="shared" si="19"/>
        <v>335832000000000</v>
      </c>
      <c r="P547" s="1">
        <f t="shared" si="19"/>
        <v>346023000000000</v>
      </c>
      <c r="Q547" s="1">
        <f t="shared" si="19"/>
        <v>357238000000000</v>
      </c>
      <c r="R547" s="1">
        <f t="shared" si="19"/>
        <v>368472000000000</v>
      </c>
      <c r="S547" s="1">
        <f t="shared" si="19"/>
        <v>378955000000000</v>
      </c>
      <c r="T547" s="1">
        <f t="shared" si="19"/>
        <v>390146000000000</v>
      </c>
      <c r="U547" s="1">
        <f t="shared" si="19"/>
        <v>400572000000000</v>
      </c>
      <c r="V547" s="1">
        <f t="shared" si="19"/>
        <v>409310000000000</v>
      </c>
      <c r="W547" s="1">
        <f t="shared" si="19"/>
        <v>417843000000000</v>
      </c>
      <c r="X547" s="1">
        <f t="shared" si="19"/>
        <v>426357000000000</v>
      </c>
      <c r="Y547" s="1">
        <f t="shared" si="19"/>
        <v>433931000000000</v>
      </c>
      <c r="Z547" s="1">
        <f t="shared" si="19"/>
        <v>442493000000000</v>
      </c>
      <c r="AA547" s="1">
        <f t="shared" si="19"/>
        <v>450893000000000</v>
      </c>
      <c r="AB547" s="1">
        <f t="shared" si="19"/>
        <v>459162000000000</v>
      </c>
      <c r="AC547" s="1">
        <f t="shared" si="19"/>
        <v>467413000000000</v>
      </c>
      <c r="AD547" s="1">
        <f t="shared" si="19"/>
        <v>475740000000000</v>
      </c>
      <c r="AE547" s="1">
        <f t="shared" si="19"/>
        <v>482972000000000</v>
      </c>
      <c r="AF547" s="1">
        <f t="shared" si="19"/>
        <v>490966000000000</v>
      </c>
      <c r="AG547" s="1">
        <f t="shared" si="19"/>
        <v>499067000000000</v>
      </c>
      <c r="AH547" s="1">
        <f t="shared" si="19"/>
        <v>507157000000000</v>
      </c>
      <c r="AI547" s="1">
        <f t="shared" si="19"/>
        <v>515408000000000</v>
      </c>
      <c r="AJ547" s="1">
        <f t="shared" si="19"/>
        <v>523313000000000</v>
      </c>
      <c r="AK547" s="1">
        <f t="shared" si="19"/>
        <v>528209000000000</v>
      </c>
      <c r="AL547" s="1">
        <f t="shared" si="19"/>
        <v>532723000000000</v>
      </c>
      <c r="AM547" s="1">
        <f t="shared" si="19"/>
        <v>537239000000000</v>
      </c>
      <c r="AN547" s="1">
        <f t="shared" si="19"/>
        <v>541653000000000</v>
      </c>
      <c r="AO547" s="1">
        <f t="shared" si="19"/>
        <v>546207000000000</v>
      </c>
    </row>
    <row r="548" spans="1:41" x14ac:dyDescent="0.2">
      <c r="A548" s="4" t="s">
        <v>514</v>
      </c>
      <c r="B548" s="4" t="s">
        <v>535</v>
      </c>
      <c r="C548" t="s">
        <v>539</v>
      </c>
      <c r="D548" s="1">
        <f t="shared" si="17"/>
        <v>12022000000000</v>
      </c>
      <c r="E548" s="1">
        <f t="shared" si="19"/>
        <v>12113700000000</v>
      </c>
      <c r="F548" s="1">
        <f t="shared" si="19"/>
        <v>12174800000000</v>
      </c>
      <c r="G548" s="1">
        <f t="shared" si="19"/>
        <v>12035300000000</v>
      </c>
      <c r="H548" s="1">
        <f t="shared" ref="E548:AO554" si="20">SUMIFS(H$2:H$251,$A$2:$A$251,$A548,$B$2:$B$251,$B548)-SUMIFS(H$2:H$251,$A$2:$A$251,$A548,$B$2:$B$251,$B548)*SUMIFS($D$510:$D$522,$A$510:$A$522,$A548,$B$510:$B$522,$B548)+SUMIFS(H$257:H$506,$A$257:$A$506,$A548,$B$257:$B$506,$B548)</f>
        <v>11881500000000</v>
      </c>
      <c r="I548" s="1">
        <f t="shared" si="20"/>
        <v>11713200000000</v>
      </c>
      <c r="J548" s="1">
        <f t="shared" si="20"/>
        <v>11530300000000</v>
      </c>
      <c r="K548" s="1">
        <f t="shared" si="20"/>
        <v>11257000000000</v>
      </c>
      <c r="L548" s="1">
        <f t="shared" si="20"/>
        <v>11048100000000</v>
      </c>
      <c r="M548" s="1">
        <f t="shared" si="20"/>
        <v>10755700000000</v>
      </c>
      <c r="N548" s="1">
        <f t="shared" si="20"/>
        <v>10455200000000</v>
      </c>
      <c r="O548" s="1">
        <f t="shared" si="20"/>
        <v>10145800000000</v>
      </c>
      <c r="P548" s="1">
        <f t="shared" si="20"/>
        <v>9830430000000</v>
      </c>
      <c r="Q548" s="1">
        <f t="shared" si="20"/>
        <v>9508280000000</v>
      </c>
      <c r="R548" s="1">
        <f t="shared" si="20"/>
        <v>9178160000000</v>
      </c>
      <c r="S548" s="1">
        <f t="shared" si="20"/>
        <v>8841350000000</v>
      </c>
      <c r="T548" s="1">
        <f t="shared" si="20"/>
        <v>8497570000000</v>
      </c>
      <c r="U548" s="1">
        <f t="shared" si="20"/>
        <v>8147150000000</v>
      </c>
      <c r="V548" s="1">
        <f t="shared" si="20"/>
        <v>7745020000000</v>
      </c>
      <c r="W548" s="1">
        <f t="shared" si="20"/>
        <v>7342290000000</v>
      </c>
      <c r="X548" s="1">
        <f t="shared" si="20"/>
        <v>6938730000000</v>
      </c>
      <c r="Y548" s="1">
        <f t="shared" si="20"/>
        <v>6534460000000</v>
      </c>
      <c r="Z548" s="1">
        <f t="shared" si="20"/>
        <v>6129570000000</v>
      </c>
      <c r="AA548" s="1">
        <f t="shared" si="20"/>
        <v>5724570000000</v>
      </c>
      <c r="AB548" s="1">
        <f t="shared" si="20"/>
        <v>5318780000000</v>
      </c>
      <c r="AC548" s="1">
        <f t="shared" si="20"/>
        <v>4912670000000</v>
      </c>
      <c r="AD548" s="1">
        <f t="shared" si="20"/>
        <v>4481070000000</v>
      </c>
      <c r="AE548" s="1">
        <f t="shared" si="20"/>
        <v>4077130000000</v>
      </c>
      <c r="AF548" s="1">
        <f t="shared" si="20"/>
        <v>3673210000000</v>
      </c>
      <c r="AG548" s="1">
        <f t="shared" si="20"/>
        <v>3270590000000</v>
      </c>
      <c r="AH548" s="1">
        <f t="shared" si="20"/>
        <v>2868570000000</v>
      </c>
      <c r="AI548" s="1">
        <f t="shared" si="20"/>
        <v>2466390000000</v>
      </c>
      <c r="AJ548" s="1">
        <f t="shared" si="20"/>
        <v>2064560000000</v>
      </c>
      <c r="AK548" s="1">
        <f t="shared" si="20"/>
        <v>1654440000000</v>
      </c>
      <c r="AL548" s="1">
        <f t="shared" si="20"/>
        <v>1249200000000</v>
      </c>
      <c r="AM548" s="1">
        <f t="shared" si="20"/>
        <v>849016000000</v>
      </c>
      <c r="AN548" s="1">
        <f t="shared" si="20"/>
        <v>453585000000</v>
      </c>
      <c r="AO548" s="1">
        <f t="shared" si="20"/>
        <v>62914200000</v>
      </c>
    </row>
    <row r="549" spans="1:41" x14ac:dyDescent="0.2">
      <c r="A549" s="4" t="s">
        <v>514</v>
      </c>
      <c r="B549" s="4" t="s">
        <v>509</v>
      </c>
      <c r="C549" t="s">
        <v>539</v>
      </c>
      <c r="D549" s="1">
        <f t="shared" si="17"/>
        <v>557473000000000</v>
      </c>
      <c r="E549" s="1">
        <f t="shared" si="20"/>
        <v>562490000000000</v>
      </c>
      <c r="F549" s="1">
        <f t="shared" si="20"/>
        <v>565131000000000</v>
      </c>
      <c r="G549" s="1">
        <f t="shared" si="20"/>
        <v>557842000000000</v>
      </c>
      <c r="H549" s="1">
        <f t="shared" si="20"/>
        <v>550793000000000</v>
      </c>
      <c r="I549" s="1">
        <f t="shared" si="20"/>
        <v>542246000000000</v>
      </c>
      <c r="J549" s="1">
        <f t="shared" si="20"/>
        <v>533869000000000</v>
      </c>
      <c r="K549" s="1">
        <f t="shared" si="20"/>
        <v>524057000000000</v>
      </c>
      <c r="L549" s="1">
        <f t="shared" si="20"/>
        <v>511433000000000</v>
      </c>
      <c r="M549" s="1">
        <f t="shared" si="20"/>
        <v>497717000000000</v>
      </c>
      <c r="N549" s="1">
        <f t="shared" si="20"/>
        <v>484310000000000</v>
      </c>
      <c r="O549" s="1">
        <f t="shared" si="20"/>
        <v>469808000000000</v>
      </c>
      <c r="P549" s="1">
        <f t="shared" si="20"/>
        <v>455044000000000</v>
      </c>
      <c r="Q549" s="1">
        <f t="shared" si="20"/>
        <v>440570000000000</v>
      </c>
      <c r="R549" s="1">
        <f t="shared" si="20"/>
        <v>425123000000000</v>
      </c>
      <c r="S549" s="1">
        <f t="shared" si="20"/>
        <v>409917000000000</v>
      </c>
      <c r="T549" s="1">
        <f t="shared" si="20"/>
        <v>393839000000000</v>
      </c>
      <c r="U549" s="1">
        <f t="shared" si="20"/>
        <v>377468000000000</v>
      </c>
      <c r="V549" s="1">
        <f t="shared" si="20"/>
        <v>359005000000000</v>
      </c>
      <c r="W549" s="1">
        <f t="shared" si="20"/>
        <v>340064000000000</v>
      </c>
      <c r="X549" s="1">
        <f t="shared" si="20"/>
        <v>321521000000000</v>
      </c>
      <c r="Y549" s="1">
        <f t="shared" si="20"/>
        <v>302549000000000</v>
      </c>
      <c r="Z549" s="1">
        <f t="shared" si="20"/>
        <v>283933000000000</v>
      </c>
      <c r="AA549" s="1">
        <f t="shared" si="20"/>
        <v>264966000000000</v>
      </c>
      <c r="AB549" s="1">
        <f t="shared" si="20"/>
        <v>246296000000000</v>
      </c>
      <c r="AC549" s="1">
        <f t="shared" si="20"/>
        <v>227315000000000</v>
      </c>
      <c r="AD549" s="1">
        <f t="shared" si="20"/>
        <v>208610000000000</v>
      </c>
      <c r="AE549" s="1">
        <f t="shared" si="20"/>
        <v>189655000000000</v>
      </c>
      <c r="AF549" s="1">
        <f t="shared" si="20"/>
        <v>170732000000000</v>
      </c>
      <c r="AG549" s="1">
        <f t="shared" si="20"/>
        <v>152082000000000</v>
      </c>
      <c r="AH549" s="1">
        <f t="shared" si="20"/>
        <v>133286000000000</v>
      </c>
      <c r="AI549" s="1">
        <f t="shared" si="20"/>
        <v>114647000000000</v>
      </c>
      <c r="AJ549" s="1">
        <f t="shared" si="20"/>
        <v>95895100000000</v>
      </c>
      <c r="AK549" s="1">
        <f t="shared" si="20"/>
        <v>76845500000000</v>
      </c>
      <c r="AL549" s="1">
        <f t="shared" si="20"/>
        <v>57954600000000</v>
      </c>
      <c r="AM549" s="1">
        <f t="shared" si="20"/>
        <v>39388800000000</v>
      </c>
      <c r="AN549" s="1">
        <f t="shared" si="20"/>
        <v>21018600000000</v>
      </c>
      <c r="AO549" s="1">
        <f t="shared" si="20"/>
        <v>2915370000000</v>
      </c>
    </row>
    <row r="550" spans="1:41" x14ac:dyDescent="0.2">
      <c r="A550" s="4" t="s">
        <v>514</v>
      </c>
      <c r="B550" s="4" t="s">
        <v>510</v>
      </c>
      <c r="C550" t="s">
        <v>539</v>
      </c>
      <c r="D550" s="1">
        <f t="shared" si="17"/>
        <v>0</v>
      </c>
      <c r="E550" s="1">
        <f t="shared" si="20"/>
        <v>0</v>
      </c>
      <c r="F550" s="1">
        <f t="shared" si="20"/>
        <v>0</v>
      </c>
      <c r="G550" s="1">
        <f t="shared" si="20"/>
        <v>0</v>
      </c>
      <c r="H550" s="1">
        <f t="shared" si="20"/>
        <v>0</v>
      </c>
      <c r="I550" s="1">
        <f t="shared" si="20"/>
        <v>0</v>
      </c>
      <c r="J550" s="1">
        <f t="shared" si="20"/>
        <v>0</v>
      </c>
      <c r="K550" s="1">
        <f t="shared" si="20"/>
        <v>0</v>
      </c>
      <c r="L550" s="1">
        <f t="shared" si="20"/>
        <v>0</v>
      </c>
      <c r="M550" s="1">
        <f t="shared" si="20"/>
        <v>0</v>
      </c>
      <c r="N550" s="1">
        <f t="shared" si="20"/>
        <v>0</v>
      </c>
      <c r="O550" s="1">
        <f t="shared" si="20"/>
        <v>0</v>
      </c>
      <c r="P550" s="1">
        <f t="shared" si="20"/>
        <v>0</v>
      </c>
      <c r="Q550" s="1">
        <f t="shared" si="20"/>
        <v>0</v>
      </c>
      <c r="R550" s="1">
        <f t="shared" si="20"/>
        <v>0</v>
      </c>
      <c r="S550" s="1">
        <f t="shared" si="20"/>
        <v>0</v>
      </c>
      <c r="T550" s="1">
        <f t="shared" si="20"/>
        <v>0</v>
      </c>
      <c r="U550" s="1">
        <f t="shared" si="20"/>
        <v>0</v>
      </c>
      <c r="V550" s="1">
        <f t="shared" si="20"/>
        <v>0</v>
      </c>
      <c r="W550" s="1">
        <f t="shared" si="20"/>
        <v>0</v>
      </c>
      <c r="X550" s="1">
        <f t="shared" si="20"/>
        <v>0</v>
      </c>
      <c r="Y550" s="1">
        <f t="shared" si="20"/>
        <v>0</v>
      </c>
      <c r="Z550" s="1">
        <f t="shared" si="20"/>
        <v>0</v>
      </c>
      <c r="AA550" s="1">
        <f t="shared" si="20"/>
        <v>0</v>
      </c>
      <c r="AB550" s="1">
        <f t="shared" si="20"/>
        <v>0</v>
      </c>
      <c r="AC550" s="1">
        <f t="shared" si="20"/>
        <v>0</v>
      </c>
      <c r="AD550" s="1">
        <f t="shared" si="20"/>
        <v>0</v>
      </c>
      <c r="AE550" s="1">
        <f t="shared" si="20"/>
        <v>0</v>
      </c>
      <c r="AF550" s="1">
        <f t="shared" si="20"/>
        <v>0</v>
      </c>
      <c r="AG550" s="1">
        <f t="shared" si="20"/>
        <v>0</v>
      </c>
      <c r="AH550" s="1">
        <f t="shared" si="20"/>
        <v>0</v>
      </c>
      <c r="AI550" s="1">
        <f t="shared" si="20"/>
        <v>0</v>
      </c>
      <c r="AJ550" s="1">
        <f t="shared" si="20"/>
        <v>0</v>
      </c>
      <c r="AK550" s="1">
        <f t="shared" si="20"/>
        <v>0</v>
      </c>
      <c r="AL550" s="1">
        <f t="shared" si="20"/>
        <v>0</v>
      </c>
      <c r="AM550" s="1">
        <f t="shared" si="20"/>
        <v>0</v>
      </c>
      <c r="AN550" s="1">
        <f t="shared" si="20"/>
        <v>0</v>
      </c>
      <c r="AO550" s="1">
        <f t="shared" si="20"/>
        <v>0</v>
      </c>
    </row>
    <row r="551" spans="1:41" x14ac:dyDescent="0.2">
      <c r="A551" s="4" t="s">
        <v>514</v>
      </c>
      <c r="B551" s="4" t="s">
        <v>507</v>
      </c>
      <c r="C551" t="s">
        <v>539</v>
      </c>
      <c r="D551" s="1">
        <f t="shared" si="17"/>
        <v>19390400000000</v>
      </c>
      <c r="E551" s="1">
        <f t="shared" si="20"/>
        <v>19532200000000</v>
      </c>
      <c r="F551" s="1">
        <f t="shared" si="20"/>
        <v>19625100000000</v>
      </c>
      <c r="G551" s="1">
        <f t="shared" si="20"/>
        <v>19414700000000</v>
      </c>
      <c r="H551" s="1">
        <f t="shared" si="20"/>
        <v>19180200000000</v>
      </c>
      <c r="I551" s="1">
        <f t="shared" si="20"/>
        <v>18839400000000</v>
      </c>
      <c r="J551" s="1">
        <f t="shared" si="20"/>
        <v>18559100000000</v>
      </c>
      <c r="K551" s="1">
        <f t="shared" si="20"/>
        <v>18254500000000</v>
      </c>
      <c r="L551" s="1">
        <f t="shared" si="20"/>
        <v>17779400000000</v>
      </c>
      <c r="M551" s="1">
        <f t="shared" si="20"/>
        <v>17293600000000</v>
      </c>
      <c r="N551" s="1">
        <f t="shared" si="20"/>
        <v>16795700000000</v>
      </c>
      <c r="O551" s="1">
        <f t="shared" si="20"/>
        <v>16349600000000</v>
      </c>
      <c r="P551" s="1">
        <f t="shared" si="20"/>
        <v>15827600000000</v>
      </c>
      <c r="Q551" s="1">
        <f t="shared" si="20"/>
        <v>15295900000000</v>
      </c>
      <c r="R551" s="1">
        <f t="shared" si="20"/>
        <v>14808900000000</v>
      </c>
      <c r="S551" s="1">
        <f t="shared" si="20"/>
        <v>14253300000000</v>
      </c>
      <c r="T551" s="1">
        <f t="shared" si="20"/>
        <v>13687700000000</v>
      </c>
      <c r="U551" s="1">
        <f t="shared" si="20"/>
        <v>13112600000000</v>
      </c>
      <c r="V551" s="1">
        <f t="shared" si="20"/>
        <v>12483200000000</v>
      </c>
      <c r="W551" s="1">
        <f t="shared" si="20"/>
        <v>11807800000000</v>
      </c>
      <c r="X551" s="1">
        <f t="shared" si="20"/>
        <v>11174600000000</v>
      </c>
      <c r="Y551" s="1">
        <f t="shared" si="20"/>
        <v>10538200000000</v>
      </c>
      <c r="Z551" s="1">
        <f t="shared" si="20"/>
        <v>9863670000000</v>
      </c>
      <c r="AA551" s="1">
        <f t="shared" si="20"/>
        <v>9224740000000</v>
      </c>
      <c r="AB551" s="1">
        <f t="shared" si="20"/>
        <v>8552360000000</v>
      </c>
      <c r="AC551" s="1">
        <f t="shared" si="20"/>
        <v>7910230000000</v>
      </c>
      <c r="AD551" s="1">
        <f t="shared" si="20"/>
        <v>7240600000000</v>
      </c>
      <c r="AE551" s="1">
        <f t="shared" si="20"/>
        <v>6596700000000</v>
      </c>
      <c r="AF551" s="1">
        <f t="shared" si="20"/>
        <v>5930490000000</v>
      </c>
      <c r="AG551" s="1">
        <f t="shared" si="20"/>
        <v>5287450000000</v>
      </c>
      <c r="AH551" s="1">
        <f t="shared" si="20"/>
        <v>4627750000000</v>
      </c>
      <c r="AI551" s="1">
        <f t="shared" si="20"/>
        <v>3984180000000</v>
      </c>
      <c r="AJ551" s="1">
        <f t="shared" si="20"/>
        <v>3328120000000</v>
      </c>
      <c r="AK551" s="1">
        <f t="shared" si="20"/>
        <v>2666990000000</v>
      </c>
      <c r="AL551" s="1">
        <f t="shared" si="20"/>
        <v>2013730000000</v>
      </c>
      <c r="AM551" s="1">
        <f t="shared" si="20"/>
        <v>1368630000000</v>
      </c>
      <c r="AN551" s="1">
        <f t="shared" si="20"/>
        <v>731189000000</v>
      </c>
      <c r="AO551" s="1">
        <f t="shared" si="20"/>
        <v>101419000000</v>
      </c>
    </row>
    <row r="552" spans="1:41" x14ac:dyDescent="0.2">
      <c r="A552" s="4" t="s">
        <v>514</v>
      </c>
      <c r="B552" s="4" t="s">
        <v>536</v>
      </c>
      <c r="C552" t="s">
        <v>539</v>
      </c>
      <c r="D552" s="1">
        <f t="shared" si="17"/>
        <v>20069000000000</v>
      </c>
      <c r="E552" s="1">
        <f t="shared" si="20"/>
        <v>20283500000000</v>
      </c>
      <c r="F552" s="1">
        <f t="shared" si="20"/>
        <v>20352000000000</v>
      </c>
      <c r="G552" s="1">
        <f t="shared" si="20"/>
        <v>20117500000000</v>
      </c>
      <c r="H552" s="1">
        <f t="shared" si="20"/>
        <v>19859100000000</v>
      </c>
      <c r="I552" s="1">
        <f t="shared" si="20"/>
        <v>19576500000000</v>
      </c>
      <c r="J552" s="1">
        <f t="shared" si="20"/>
        <v>19190900000000</v>
      </c>
      <c r="K552" s="1">
        <f t="shared" si="20"/>
        <v>18863000000000</v>
      </c>
      <c r="L552" s="1">
        <f t="shared" si="20"/>
        <v>18437900000000</v>
      </c>
      <c r="M552" s="1">
        <f t="shared" si="20"/>
        <v>17926200000000</v>
      </c>
      <c r="N552" s="1">
        <f t="shared" si="20"/>
        <v>17402800000000</v>
      </c>
      <c r="O552" s="1">
        <f t="shared" si="20"/>
        <v>16931200000000</v>
      </c>
      <c r="P552" s="1">
        <f t="shared" si="20"/>
        <v>16384000000000</v>
      </c>
      <c r="Q552" s="1">
        <f t="shared" si="20"/>
        <v>15886500000000</v>
      </c>
      <c r="R552" s="1">
        <f t="shared" si="20"/>
        <v>15315700000000</v>
      </c>
      <c r="S552" s="1">
        <f t="shared" si="20"/>
        <v>14735600000000</v>
      </c>
      <c r="T552" s="1">
        <f t="shared" si="20"/>
        <v>14196500000000</v>
      </c>
      <c r="U552" s="1">
        <f t="shared" si="20"/>
        <v>13594600000000</v>
      </c>
      <c r="V552" s="1">
        <f t="shared" si="20"/>
        <v>12938700000000</v>
      </c>
      <c r="W552" s="1">
        <f t="shared" si="20"/>
        <v>12237200000000</v>
      </c>
      <c r="X552" s="1">
        <f t="shared" si="20"/>
        <v>11578000000000</v>
      </c>
      <c r="Y552" s="1">
        <f t="shared" si="20"/>
        <v>10916000000000</v>
      </c>
      <c r="Z552" s="1">
        <f t="shared" si="20"/>
        <v>10215900000000</v>
      </c>
      <c r="AA552" s="1">
        <f t="shared" si="20"/>
        <v>9551860000000</v>
      </c>
      <c r="AB552" s="1">
        <f t="shared" si="20"/>
        <v>8854560000000</v>
      </c>
      <c r="AC552" s="1">
        <f t="shared" si="20"/>
        <v>8187780000000</v>
      </c>
      <c r="AD552" s="1">
        <f t="shared" si="20"/>
        <v>7519090000000</v>
      </c>
      <c r="AE552" s="1">
        <f t="shared" si="20"/>
        <v>6825750000000</v>
      </c>
      <c r="AF552" s="1">
        <f t="shared" si="20"/>
        <v>6156220000000</v>
      </c>
      <c r="AG552" s="1">
        <f t="shared" si="20"/>
        <v>5469150000000</v>
      </c>
      <c r="AH552" s="1">
        <f t="shared" si="20"/>
        <v>4802080000000</v>
      </c>
      <c r="AI552" s="1">
        <f t="shared" si="20"/>
        <v>4133240000000</v>
      </c>
      <c r="AJ552" s="1">
        <f t="shared" si="20"/>
        <v>3452220000000</v>
      </c>
      <c r="AK552" s="1">
        <f t="shared" si="20"/>
        <v>2766440000000</v>
      </c>
      <c r="AL552" s="1">
        <f t="shared" si="20"/>
        <v>2088820000000</v>
      </c>
      <c r="AM552" s="1">
        <f t="shared" si="20"/>
        <v>1419670000000</v>
      </c>
      <c r="AN552" s="1">
        <f t="shared" si="20"/>
        <v>758454000000</v>
      </c>
      <c r="AO552" s="1">
        <f t="shared" si="20"/>
        <v>104857000000</v>
      </c>
    </row>
    <row r="553" spans="1:41" x14ac:dyDescent="0.2">
      <c r="A553" s="4" t="s">
        <v>514</v>
      </c>
      <c r="B553" s="4" t="s">
        <v>508</v>
      </c>
      <c r="C553" t="s">
        <v>539</v>
      </c>
      <c r="D553" s="1">
        <f t="shared" si="17"/>
        <v>97921300000000</v>
      </c>
      <c r="E553" s="1">
        <f t="shared" si="20"/>
        <v>98600100000000</v>
      </c>
      <c r="F553" s="1">
        <f t="shared" si="20"/>
        <v>99034200000000</v>
      </c>
      <c r="G553" s="1">
        <f t="shared" si="20"/>
        <v>98391100000000</v>
      </c>
      <c r="H553" s="1">
        <f t="shared" si="20"/>
        <v>96749400000000</v>
      </c>
      <c r="I553" s="1">
        <f t="shared" si="20"/>
        <v>95835000000000</v>
      </c>
      <c r="J553" s="1">
        <f t="shared" si="20"/>
        <v>93979900000000</v>
      </c>
      <c r="K553" s="1">
        <f t="shared" si="20"/>
        <v>92033300000000</v>
      </c>
      <c r="L553" s="1">
        <f t="shared" si="20"/>
        <v>89994600000000</v>
      </c>
      <c r="M553" s="1">
        <f t="shared" si="20"/>
        <v>87873800000000</v>
      </c>
      <c r="N553" s="1">
        <f t="shared" si="20"/>
        <v>84990300000000</v>
      </c>
      <c r="O553" s="1">
        <f t="shared" si="20"/>
        <v>82717200000000</v>
      </c>
      <c r="P553" s="1">
        <f t="shared" si="20"/>
        <v>80374600000000</v>
      </c>
      <c r="Q553" s="1">
        <f t="shared" si="20"/>
        <v>77365500000000</v>
      </c>
      <c r="R553" s="1">
        <f t="shared" si="20"/>
        <v>74889300000000</v>
      </c>
      <c r="S553" s="1">
        <f t="shared" si="20"/>
        <v>72338300000000</v>
      </c>
      <c r="T553" s="1">
        <f t="shared" si="20"/>
        <v>69201800000000</v>
      </c>
      <c r="U553" s="1">
        <f t="shared" si="20"/>
        <v>66527000000000</v>
      </c>
      <c r="V553" s="1">
        <f t="shared" si="20"/>
        <v>63327000000000</v>
      </c>
      <c r="W553" s="1">
        <f t="shared" si="20"/>
        <v>60112300000000</v>
      </c>
      <c r="X553" s="1">
        <f t="shared" si="20"/>
        <v>56478000000000</v>
      </c>
      <c r="Y553" s="1">
        <f t="shared" si="20"/>
        <v>53257800000000</v>
      </c>
      <c r="Z553" s="1">
        <f t="shared" si="20"/>
        <v>50022900000000</v>
      </c>
      <c r="AA553" s="1">
        <f t="shared" si="20"/>
        <v>46777900000000</v>
      </c>
      <c r="AB553" s="1">
        <f t="shared" si="20"/>
        <v>43215100000000</v>
      </c>
      <c r="AC553" s="1">
        <f t="shared" si="20"/>
        <v>39967500000000</v>
      </c>
      <c r="AD553" s="1">
        <f t="shared" si="20"/>
        <v>36709400000000</v>
      </c>
      <c r="AE553" s="1">
        <f t="shared" si="20"/>
        <v>33441600000000</v>
      </c>
      <c r="AF553" s="1">
        <f t="shared" si="20"/>
        <v>30165500000000</v>
      </c>
      <c r="AG553" s="1">
        <f t="shared" si="20"/>
        <v>26709800000000</v>
      </c>
      <c r="AH553" s="1">
        <f t="shared" si="20"/>
        <v>23455700000000</v>
      </c>
      <c r="AI553" s="1">
        <f t="shared" si="20"/>
        <v>20191900000000</v>
      </c>
      <c r="AJ553" s="1">
        <f t="shared" si="20"/>
        <v>16922700000000</v>
      </c>
      <c r="AK553" s="1">
        <f t="shared" si="20"/>
        <v>13561000000000</v>
      </c>
      <c r="AL553" s="1">
        <f t="shared" si="20"/>
        <v>10239300000000</v>
      </c>
      <c r="AM553" s="1">
        <f t="shared" si="20"/>
        <v>6912750000000</v>
      </c>
      <c r="AN553" s="1">
        <f t="shared" si="20"/>
        <v>3693120000000</v>
      </c>
      <c r="AO553" s="1">
        <f t="shared" si="20"/>
        <v>512252000000</v>
      </c>
    </row>
    <row r="554" spans="1:41" x14ac:dyDescent="0.2">
      <c r="A554" s="4" t="s">
        <v>514</v>
      </c>
      <c r="B554" s="4" t="s">
        <v>537</v>
      </c>
      <c r="C554" t="s">
        <v>539</v>
      </c>
      <c r="D554" s="1">
        <f t="shared" si="17"/>
        <v>6456990000000</v>
      </c>
      <c r="E554" s="1">
        <f t="shared" si="20"/>
        <v>6498220000000</v>
      </c>
      <c r="F554" s="1">
        <f t="shared" si="20"/>
        <v>6532620000000</v>
      </c>
      <c r="G554" s="1">
        <f t="shared" si="20"/>
        <v>6456910000000</v>
      </c>
      <c r="H554" s="1">
        <f t="shared" si="20"/>
        <v>6373580000000</v>
      </c>
      <c r="I554" s="1">
        <f t="shared" si="20"/>
        <v>6274320000000</v>
      </c>
      <c r="J554" s="1">
        <f t="shared" si="20"/>
        <v>6175820000000</v>
      </c>
      <c r="K554" s="1">
        <f t="shared" si="20"/>
        <v>6062030000000</v>
      </c>
      <c r="L554" s="1">
        <f t="shared" si="20"/>
        <v>5911840000000</v>
      </c>
      <c r="M554" s="1">
        <f t="shared" si="20"/>
        <v>5757490000000</v>
      </c>
      <c r="N554" s="1">
        <f t="shared" si="20"/>
        <v>5598570000000</v>
      </c>
      <c r="O554" s="1">
        <f t="shared" si="20"/>
        <v>5434780000000</v>
      </c>
      <c r="P554" s="1">
        <f t="shared" si="20"/>
        <v>5267630000000</v>
      </c>
      <c r="Q554" s="1">
        <f t="shared" si="20"/>
        <v>5096670000000</v>
      </c>
      <c r="R554" s="1">
        <f t="shared" si="20"/>
        <v>4921300000000</v>
      </c>
      <c r="S554" s="1">
        <f t="shared" si="20"/>
        <v>4742180000000</v>
      </c>
      <c r="T554" s="1">
        <f t="shared" si="20"/>
        <v>4559180000000</v>
      </c>
      <c r="U554" s="1">
        <f t="shared" si="20"/>
        <v>4367640000000</v>
      </c>
      <c r="V554" s="1">
        <f t="shared" si="20"/>
        <v>4154980000000</v>
      </c>
      <c r="W554" s="1">
        <f t="shared" si="20"/>
        <v>3937360000000</v>
      </c>
      <c r="X554" s="1">
        <f t="shared" si="20"/>
        <v>3719480000000</v>
      </c>
      <c r="Y554" s="1">
        <f t="shared" si="20"/>
        <v>3501410000000</v>
      </c>
      <c r="Z554" s="1">
        <f t="shared" si="20"/>
        <v>3283190000000</v>
      </c>
      <c r="AA554" s="1">
        <f t="shared" si="20"/>
        <v>3065100000000</v>
      </c>
      <c r="AB554" s="1">
        <f t="shared" si="20"/>
        <v>2849780000000</v>
      </c>
      <c r="AC554" s="1">
        <f t="shared" si="20"/>
        <v>2631190000000</v>
      </c>
      <c r="AD554" s="1">
        <f t="shared" si="20"/>
        <v>2412690000000</v>
      </c>
      <c r="AE554" s="1">
        <f t="shared" si="20"/>
        <v>2194320000000</v>
      </c>
      <c r="AF554" s="1">
        <f t="shared" si="20"/>
        <v>1976150000000</v>
      </c>
      <c r="AG554" s="1">
        <f t="shared" si="20"/>
        <v>1758850000000</v>
      </c>
      <c r="AH554" s="1">
        <f t="shared" si="20"/>
        <v>1542060000000</v>
      </c>
      <c r="AI554" s="1">
        <f t="shared" si="20"/>
        <v>1325350000000</v>
      </c>
      <c r="AJ554" s="1">
        <f t="shared" si="20"/>
        <v>1110130000000</v>
      </c>
      <c r="AK554" s="1">
        <f t="shared" si="20"/>
        <v>888695000000</v>
      </c>
      <c r="AL554" s="1">
        <f t="shared" si="20"/>
        <v>671017000000</v>
      </c>
      <c r="AM554" s="1">
        <f t="shared" si="20"/>
        <v>455592000000</v>
      </c>
      <c r="AN554" s="1">
        <f t="shared" si="20"/>
        <v>243399000000</v>
      </c>
      <c r="AO554" s="1">
        <f t="shared" ref="E554:AO561" si="21">SUMIFS(AO$2:AO$251,$A$2:$A$251,$A554,$B$2:$B$251,$B554)-SUMIFS(AO$2:AO$251,$A$2:$A$251,$A554,$B$2:$B$251,$B554)*SUMIFS($D$510:$D$522,$A$510:$A$522,$A554,$B$510:$B$522,$B554)+SUMIFS(AO$257:AO$506,$A$257:$A$506,$A554,$B$257:$B$506,$B554)</f>
        <v>33726200000</v>
      </c>
    </row>
    <row r="555" spans="1:41" x14ac:dyDescent="0.2">
      <c r="A555" s="4" t="s">
        <v>514</v>
      </c>
      <c r="B555" s="4" t="s">
        <v>506</v>
      </c>
      <c r="C555" t="s">
        <v>539</v>
      </c>
      <c r="D555" s="1">
        <f t="shared" si="17"/>
        <v>6864190000000</v>
      </c>
      <c r="E555" s="1">
        <f t="shared" si="21"/>
        <v>6911400000000</v>
      </c>
      <c r="F555" s="1">
        <f t="shared" si="21"/>
        <v>6941480000000</v>
      </c>
      <c r="G555" s="1">
        <f t="shared" si="21"/>
        <v>6861020000000</v>
      </c>
      <c r="H555" s="1">
        <f t="shared" si="21"/>
        <v>6772460000000</v>
      </c>
      <c r="I555" s="1">
        <f t="shared" si="21"/>
        <v>6675690000000</v>
      </c>
      <c r="J555" s="1">
        <f t="shared" si="21"/>
        <v>6562800000000</v>
      </c>
      <c r="K555" s="1">
        <f t="shared" si="21"/>
        <v>6449930000000</v>
      </c>
      <c r="L555" s="1">
        <f t="shared" si="21"/>
        <v>6284990000000</v>
      </c>
      <c r="M555" s="1">
        <f t="shared" si="21"/>
        <v>6123040000000</v>
      </c>
      <c r="N555" s="1">
        <f t="shared" si="21"/>
        <v>5949320000000</v>
      </c>
      <c r="O555" s="1">
        <f t="shared" si="21"/>
        <v>5777280000000</v>
      </c>
      <c r="P555" s="1">
        <f t="shared" si="21"/>
        <v>5601490000000</v>
      </c>
      <c r="Q555" s="1">
        <f t="shared" si="21"/>
        <v>5415580000000</v>
      </c>
      <c r="R555" s="1">
        <f t="shared" si="21"/>
        <v>5230990000000</v>
      </c>
      <c r="S555" s="1">
        <f t="shared" si="21"/>
        <v>5036890000000</v>
      </c>
      <c r="T555" s="1">
        <f t="shared" si="21"/>
        <v>4844120000000</v>
      </c>
      <c r="U555" s="1">
        <f t="shared" si="21"/>
        <v>4647250000000</v>
      </c>
      <c r="V555" s="1">
        <f t="shared" si="21"/>
        <v>4414660000000</v>
      </c>
      <c r="W555" s="1">
        <f t="shared" si="21"/>
        <v>4186400000000</v>
      </c>
      <c r="X555" s="1">
        <f t="shared" si="21"/>
        <v>3953460000000</v>
      </c>
      <c r="Y555" s="1">
        <f t="shared" si="21"/>
        <v>3724270000000</v>
      </c>
      <c r="Z555" s="1">
        <f t="shared" si="21"/>
        <v>3491030000000</v>
      </c>
      <c r="AA555" s="1">
        <f t="shared" si="21"/>
        <v>3261370000000</v>
      </c>
      <c r="AB555" s="1">
        <f t="shared" si="21"/>
        <v>3022030000000</v>
      </c>
      <c r="AC555" s="1">
        <f t="shared" si="21"/>
        <v>2803270000000</v>
      </c>
      <c r="AD555" s="1">
        <f t="shared" si="21"/>
        <v>2557000000000</v>
      </c>
      <c r="AE555" s="1">
        <f t="shared" si="21"/>
        <v>2336330000000</v>
      </c>
      <c r="AF555" s="1">
        <f t="shared" si="21"/>
        <v>2093110000000</v>
      </c>
      <c r="AG555" s="1">
        <f t="shared" si="21"/>
        <v>1871500000000</v>
      </c>
      <c r="AH555" s="1">
        <f t="shared" si="21"/>
        <v>1632390000000</v>
      </c>
      <c r="AI555" s="1">
        <f t="shared" si="21"/>
        <v>1409370000000</v>
      </c>
      <c r="AJ555" s="1">
        <f t="shared" si="21"/>
        <v>1184590000000</v>
      </c>
      <c r="AK555" s="1">
        <f t="shared" si="21"/>
        <v>949267000000</v>
      </c>
      <c r="AL555" s="1">
        <f t="shared" si="21"/>
        <v>709927000000</v>
      </c>
      <c r="AM555" s="1">
        <f t="shared" si="21"/>
        <v>482501000000</v>
      </c>
      <c r="AN555" s="1">
        <f t="shared" si="21"/>
        <v>257775000000</v>
      </c>
      <c r="AO555" s="1">
        <f t="shared" si="21"/>
        <v>35754500000</v>
      </c>
    </row>
    <row r="556" spans="1:41" x14ac:dyDescent="0.2">
      <c r="A556" s="4" t="s">
        <v>514</v>
      </c>
      <c r="B556" s="4" t="s">
        <v>538</v>
      </c>
      <c r="C556" t="s">
        <v>539</v>
      </c>
      <c r="D556" s="1">
        <f t="shared" si="17"/>
        <v>661732000000</v>
      </c>
      <c r="E556" s="1">
        <f t="shared" si="21"/>
        <v>1371830000000</v>
      </c>
      <c r="F556" s="1">
        <f t="shared" si="21"/>
        <v>2126030000000</v>
      </c>
      <c r="G556" s="1">
        <f t="shared" si="21"/>
        <v>2883030000000</v>
      </c>
      <c r="H556" s="1">
        <f t="shared" si="21"/>
        <v>3663510000000</v>
      </c>
      <c r="I556" s="1">
        <f t="shared" si="21"/>
        <v>4466340000000</v>
      </c>
      <c r="J556" s="1">
        <f t="shared" si="21"/>
        <v>5291340000000</v>
      </c>
      <c r="K556" s="1">
        <f t="shared" si="21"/>
        <v>6130960000000</v>
      </c>
      <c r="L556" s="1">
        <f t="shared" si="21"/>
        <v>6964340000000</v>
      </c>
      <c r="M556" s="1">
        <f t="shared" si="21"/>
        <v>7801450000000</v>
      </c>
      <c r="N556" s="1">
        <f t="shared" si="21"/>
        <v>8649390000000</v>
      </c>
      <c r="O556" s="1">
        <f t="shared" si="21"/>
        <v>9509120000000</v>
      </c>
      <c r="P556" s="1">
        <f t="shared" si="21"/>
        <v>10378700000000</v>
      </c>
      <c r="Q556" s="1">
        <f t="shared" si="21"/>
        <v>11260000000000</v>
      </c>
      <c r="R556" s="1">
        <f t="shared" si="21"/>
        <v>12150200000000</v>
      </c>
      <c r="S556" s="1">
        <f t="shared" si="21"/>
        <v>13061800000000</v>
      </c>
      <c r="T556" s="1">
        <f t="shared" si="21"/>
        <v>13956800000000</v>
      </c>
      <c r="U556" s="1">
        <f t="shared" si="21"/>
        <v>14871800000000</v>
      </c>
      <c r="V556" s="1">
        <f t="shared" si="21"/>
        <v>15711500000000</v>
      </c>
      <c r="W556" s="1">
        <f t="shared" si="21"/>
        <v>16532400000000</v>
      </c>
      <c r="X556" s="1">
        <f t="shared" si="21"/>
        <v>17354200000000</v>
      </c>
      <c r="Y556" s="1">
        <f t="shared" si="21"/>
        <v>18174000000000</v>
      </c>
      <c r="Z556" s="1">
        <f t="shared" si="21"/>
        <v>19005900000000</v>
      </c>
      <c r="AA556" s="1">
        <f t="shared" si="21"/>
        <v>19822600000000</v>
      </c>
      <c r="AB556" s="1">
        <f t="shared" si="21"/>
        <v>20630800000000</v>
      </c>
      <c r="AC556" s="1">
        <f t="shared" si="21"/>
        <v>21440500000000</v>
      </c>
      <c r="AD556" s="1">
        <f t="shared" si="21"/>
        <v>22261300000000</v>
      </c>
      <c r="AE556" s="1">
        <f t="shared" si="21"/>
        <v>23061600000000</v>
      </c>
      <c r="AF556" s="1">
        <f t="shared" si="21"/>
        <v>23855200000000</v>
      </c>
      <c r="AG556" s="1">
        <f t="shared" si="21"/>
        <v>24654500000000</v>
      </c>
      <c r="AH556" s="1">
        <f t="shared" si="21"/>
        <v>25451400000000</v>
      </c>
      <c r="AI556" s="1">
        <f t="shared" si="21"/>
        <v>26270300000000</v>
      </c>
      <c r="AJ556" s="1">
        <f t="shared" si="21"/>
        <v>27057100000000</v>
      </c>
      <c r="AK556" s="1">
        <f t="shared" si="21"/>
        <v>27706200000000</v>
      </c>
      <c r="AL556" s="1">
        <f t="shared" si="21"/>
        <v>28317000000000</v>
      </c>
      <c r="AM556" s="1">
        <f t="shared" si="21"/>
        <v>28923800000000</v>
      </c>
      <c r="AN556" s="1">
        <f t="shared" si="21"/>
        <v>29520100000000</v>
      </c>
      <c r="AO556" s="1">
        <f t="shared" si="21"/>
        <v>30130300000000</v>
      </c>
    </row>
    <row r="557" spans="1:41" x14ac:dyDescent="0.2">
      <c r="A557" s="4" t="s">
        <v>515</v>
      </c>
      <c r="B557" s="4" t="s">
        <v>513</v>
      </c>
      <c r="C557" t="s">
        <v>539</v>
      </c>
      <c r="D557" s="1">
        <f t="shared" si="17"/>
        <v>342701000000000</v>
      </c>
      <c r="E557" s="1">
        <f t="shared" si="21"/>
        <v>346316000000000</v>
      </c>
      <c r="F557" s="1">
        <f t="shared" si="21"/>
        <v>350854000000000</v>
      </c>
      <c r="G557" s="1">
        <f t="shared" si="21"/>
        <v>353347000000000</v>
      </c>
      <c r="H557" s="1">
        <f t="shared" si="21"/>
        <v>355890000000000</v>
      </c>
      <c r="I557" s="1">
        <f t="shared" si="21"/>
        <v>358349000000000</v>
      </c>
      <c r="J557" s="1">
        <f t="shared" si="21"/>
        <v>360822000000000</v>
      </c>
      <c r="K557" s="1">
        <f t="shared" si="21"/>
        <v>363194000000000</v>
      </c>
      <c r="L557" s="1">
        <f t="shared" si="21"/>
        <v>361476000000000</v>
      </c>
      <c r="M557" s="1">
        <f t="shared" si="21"/>
        <v>359593000000000</v>
      </c>
      <c r="N557" s="1">
        <f t="shared" si="21"/>
        <v>358751000000000</v>
      </c>
      <c r="O557" s="1">
        <f t="shared" si="21"/>
        <v>356736000000000</v>
      </c>
      <c r="P557" s="1">
        <f t="shared" si="21"/>
        <v>354739000000000</v>
      </c>
      <c r="Q557" s="1">
        <f t="shared" si="21"/>
        <v>349348000000000</v>
      </c>
      <c r="R557" s="1">
        <f t="shared" si="21"/>
        <v>343817000000000</v>
      </c>
      <c r="S557" s="1">
        <f t="shared" si="21"/>
        <v>337162000000000</v>
      </c>
      <c r="T557" s="1">
        <f t="shared" si="21"/>
        <v>331376000000000</v>
      </c>
      <c r="U557" s="1">
        <f t="shared" si="21"/>
        <v>325467000000000</v>
      </c>
      <c r="V557" s="1">
        <f t="shared" si="21"/>
        <v>320671000000000</v>
      </c>
      <c r="W557" s="1">
        <f t="shared" si="21"/>
        <v>316556000000000</v>
      </c>
      <c r="X557" s="1">
        <f t="shared" si="21"/>
        <v>311580000000000</v>
      </c>
      <c r="Y557" s="1">
        <f t="shared" si="21"/>
        <v>307476000000000</v>
      </c>
      <c r="Z557" s="1">
        <f t="shared" si="21"/>
        <v>302080000000000</v>
      </c>
      <c r="AA557" s="1">
        <f t="shared" si="21"/>
        <v>298111000000000</v>
      </c>
      <c r="AB557" s="1">
        <f t="shared" si="21"/>
        <v>294807000000000</v>
      </c>
      <c r="AC557" s="1">
        <f t="shared" si="21"/>
        <v>290451000000000</v>
      </c>
      <c r="AD557" s="1">
        <f t="shared" si="21"/>
        <v>286017000000000</v>
      </c>
      <c r="AE557" s="1">
        <f t="shared" si="21"/>
        <v>282487000000000</v>
      </c>
      <c r="AF557" s="1">
        <f t="shared" si="21"/>
        <v>279179000000000</v>
      </c>
      <c r="AG557" s="1">
        <f t="shared" si="21"/>
        <v>275860000000000</v>
      </c>
      <c r="AH557" s="1">
        <f t="shared" si="21"/>
        <v>273441000000000</v>
      </c>
      <c r="AI557" s="1">
        <f t="shared" si="21"/>
        <v>269976000000000</v>
      </c>
      <c r="AJ557" s="1">
        <f t="shared" si="21"/>
        <v>267294000000000</v>
      </c>
      <c r="AK557" s="1">
        <f t="shared" si="21"/>
        <v>266088000000000</v>
      </c>
      <c r="AL557" s="1">
        <f t="shared" si="21"/>
        <v>264863000000000</v>
      </c>
      <c r="AM557" s="1">
        <f t="shared" si="21"/>
        <v>264555000000000</v>
      </c>
      <c r="AN557" s="1">
        <f t="shared" si="21"/>
        <v>263243000000000</v>
      </c>
      <c r="AO557" s="1">
        <f t="shared" si="21"/>
        <v>261914000000000</v>
      </c>
    </row>
    <row r="558" spans="1:41" x14ac:dyDescent="0.2">
      <c r="A558" s="4" t="s">
        <v>515</v>
      </c>
      <c r="B558" s="4" t="s">
        <v>535</v>
      </c>
      <c r="C558" t="s">
        <v>539</v>
      </c>
      <c r="D558" s="1">
        <f t="shared" si="17"/>
        <v>179081000000000</v>
      </c>
      <c r="E558" s="1">
        <f t="shared" si="21"/>
        <v>172271000000000</v>
      </c>
      <c r="F558" s="1">
        <f t="shared" si="21"/>
        <v>165576000000000</v>
      </c>
      <c r="G558" s="1">
        <f t="shared" si="21"/>
        <v>158987000000000</v>
      </c>
      <c r="H558" s="1">
        <f t="shared" si="21"/>
        <v>153403000000000</v>
      </c>
      <c r="I558" s="1">
        <f t="shared" si="21"/>
        <v>147039000000000</v>
      </c>
      <c r="J558" s="1">
        <f t="shared" si="21"/>
        <v>141600000000000</v>
      </c>
      <c r="K558" s="1">
        <f t="shared" si="21"/>
        <v>135436000000000</v>
      </c>
      <c r="L558" s="1">
        <f t="shared" si="21"/>
        <v>129384000000000</v>
      </c>
      <c r="M558" s="1">
        <f t="shared" si="21"/>
        <v>122708000000000</v>
      </c>
      <c r="N558" s="1">
        <f t="shared" si="21"/>
        <v>116909000000000</v>
      </c>
      <c r="O558" s="1">
        <f t="shared" si="21"/>
        <v>110531000000000</v>
      </c>
      <c r="P558" s="1">
        <f t="shared" si="21"/>
        <v>104969000000000</v>
      </c>
      <c r="Q558" s="1">
        <f t="shared" si="21"/>
        <v>98257500000000</v>
      </c>
      <c r="R558" s="1">
        <f t="shared" si="21"/>
        <v>91755300000000</v>
      </c>
      <c r="S558" s="1">
        <f t="shared" si="21"/>
        <v>85461500000000</v>
      </c>
      <c r="T558" s="1">
        <f t="shared" si="21"/>
        <v>79378100000000</v>
      </c>
      <c r="U558" s="1">
        <f t="shared" si="21"/>
        <v>73505500000000</v>
      </c>
      <c r="V558" s="1">
        <f t="shared" si="21"/>
        <v>68342900000000</v>
      </c>
      <c r="W558" s="1">
        <f t="shared" si="21"/>
        <v>62865700000000</v>
      </c>
      <c r="X558" s="1">
        <f t="shared" si="21"/>
        <v>58047500000000</v>
      </c>
      <c r="Y558" s="1">
        <f t="shared" si="21"/>
        <v>53390000000000</v>
      </c>
      <c r="Z558" s="1">
        <f t="shared" si="21"/>
        <v>48495300000000</v>
      </c>
      <c r="AA558" s="1">
        <f t="shared" si="21"/>
        <v>44547700000000</v>
      </c>
      <c r="AB558" s="1">
        <f t="shared" si="21"/>
        <v>40364700000000</v>
      </c>
      <c r="AC558" s="1">
        <f t="shared" si="21"/>
        <v>36341000000000</v>
      </c>
      <c r="AD558" s="1">
        <f t="shared" si="21"/>
        <v>32475800000000</v>
      </c>
      <c r="AE558" s="1">
        <f t="shared" si="21"/>
        <v>28768400000000</v>
      </c>
      <c r="AF558" s="1">
        <f t="shared" si="21"/>
        <v>25456200000000</v>
      </c>
      <c r="AG558" s="1">
        <f t="shared" si="21"/>
        <v>22249200000000</v>
      </c>
      <c r="AH558" s="1">
        <f t="shared" si="21"/>
        <v>19147700000000</v>
      </c>
      <c r="AI558" s="1">
        <f t="shared" si="21"/>
        <v>16151700000000</v>
      </c>
      <c r="AJ558" s="1">
        <f t="shared" si="21"/>
        <v>13180100000000</v>
      </c>
      <c r="AK558" s="1">
        <f t="shared" si="21"/>
        <v>10495500000000</v>
      </c>
      <c r="AL558" s="1">
        <f t="shared" si="21"/>
        <v>7873810000000</v>
      </c>
      <c r="AM558" s="1">
        <f t="shared" si="21"/>
        <v>5309820000000</v>
      </c>
      <c r="AN558" s="1">
        <f t="shared" si="21"/>
        <v>2817200000000</v>
      </c>
      <c r="AO558" s="1">
        <f t="shared" si="21"/>
        <v>387997000000</v>
      </c>
    </row>
    <row r="559" spans="1:41" x14ac:dyDescent="0.2">
      <c r="A559" s="4" t="s">
        <v>515</v>
      </c>
      <c r="B559" s="4" t="s">
        <v>509</v>
      </c>
      <c r="C559" t="s">
        <v>539</v>
      </c>
      <c r="D559" s="1">
        <f t="shared" si="17"/>
        <v>13917700000000</v>
      </c>
      <c r="E559" s="1">
        <f t="shared" si="21"/>
        <v>13251600000000</v>
      </c>
      <c r="F559" s="1">
        <f t="shared" si="21"/>
        <v>12602200000000</v>
      </c>
      <c r="G559" s="1">
        <f t="shared" si="21"/>
        <v>12147300000000</v>
      </c>
      <c r="H559" s="1">
        <f t="shared" si="21"/>
        <v>11700200000000</v>
      </c>
      <c r="I559" s="1">
        <f t="shared" si="21"/>
        <v>11259000000000</v>
      </c>
      <c r="J559" s="1">
        <f t="shared" si="21"/>
        <v>10823500000000</v>
      </c>
      <c r="K559" s="1">
        <f t="shared" si="21"/>
        <v>10393900000000</v>
      </c>
      <c r="L559" s="1">
        <f t="shared" si="21"/>
        <v>9894090000000</v>
      </c>
      <c r="M559" s="1">
        <f t="shared" si="21"/>
        <v>9405160000000</v>
      </c>
      <c r="N559" s="1">
        <f t="shared" si="21"/>
        <v>8927620000000</v>
      </c>
      <c r="O559" s="1">
        <f t="shared" si="21"/>
        <v>8460420000000</v>
      </c>
      <c r="P559" s="1">
        <f t="shared" si="21"/>
        <v>8003900000000</v>
      </c>
      <c r="Q559" s="1">
        <f t="shared" si="21"/>
        <v>7558270000000</v>
      </c>
      <c r="R559" s="1">
        <f t="shared" si="21"/>
        <v>7062740000000</v>
      </c>
      <c r="S559" s="1">
        <f t="shared" si="21"/>
        <v>6582840000000</v>
      </c>
      <c r="T559" s="1">
        <f t="shared" si="21"/>
        <v>6118730000000</v>
      </c>
      <c r="U559" s="1">
        <f t="shared" si="21"/>
        <v>5670420000000</v>
      </c>
      <c r="V559" s="1">
        <f t="shared" si="21"/>
        <v>5287850000000</v>
      </c>
      <c r="W559" s="1">
        <f t="shared" si="21"/>
        <v>4868540000000</v>
      </c>
      <c r="X559" s="1">
        <f t="shared" si="21"/>
        <v>4509850000000</v>
      </c>
      <c r="Y559" s="1">
        <f t="shared" si="21"/>
        <v>4124060000000</v>
      </c>
      <c r="Z559" s="1">
        <f t="shared" si="21"/>
        <v>3765280000000</v>
      </c>
      <c r="AA559" s="1">
        <f t="shared" si="21"/>
        <v>3442320000000</v>
      </c>
      <c r="AB559" s="1">
        <f t="shared" si="21"/>
        <v>3133400000000</v>
      </c>
      <c r="AC559" s="1">
        <f t="shared" si="21"/>
        <v>2831430000000</v>
      </c>
      <c r="AD559" s="1">
        <f t="shared" si="21"/>
        <v>2542970000000</v>
      </c>
      <c r="AE559" s="1">
        <f t="shared" si="21"/>
        <v>2261880000000</v>
      </c>
      <c r="AF559" s="1">
        <f t="shared" si="21"/>
        <v>1993670000000</v>
      </c>
      <c r="AG559" s="1">
        <f t="shared" si="21"/>
        <v>1735440000000</v>
      </c>
      <c r="AH559" s="1">
        <f t="shared" si="21"/>
        <v>1487200000000</v>
      </c>
      <c r="AI559" s="1">
        <f t="shared" si="21"/>
        <v>1248960000000</v>
      </c>
      <c r="AJ559" s="1">
        <f t="shared" si="21"/>
        <v>1020650000000</v>
      </c>
      <c r="AK559" s="1">
        <f t="shared" si="21"/>
        <v>808757000000</v>
      </c>
      <c r="AL559" s="1">
        <f t="shared" si="21"/>
        <v>603659000000</v>
      </c>
      <c r="AM559" s="1">
        <f t="shared" si="21"/>
        <v>405946000000</v>
      </c>
      <c r="AN559" s="1">
        <f t="shared" si="21"/>
        <v>214228000000</v>
      </c>
      <c r="AO559" s="1">
        <f t="shared" si="21"/>
        <v>29383500000</v>
      </c>
    </row>
    <row r="560" spans="1:41" x14ac:dyDescent="0.2">
      <c r="A560" s="4" t="s">
        <v>515</v>
      </c>
      <c r="B560" s="4" t="s">
        <v>510</v>
      </c>
      <c r="C560" t="s">
        <v>539</v>
      </c>
      <c r="D560" s="1">
        <f t="shared" si="17"/>
        <v>4379700000000</v>
      </c>
      <c r="E560" s="1">
        <f t="shared" si="21"/>
        <v>4325700000000</v>
      </c>
      <c r="F560" s="1">
        <f t="shared" si="21"/>
        <v>4268190000000</v>
      </c>
      <c r="G560" s="1">
        <f t="shared" si="21"/>
        <v>4144390000000</v>
      </c>
      <c r="H560" s="1">
        <f t="shared" si="21"/>
        <v>4021410000000</v>
      </c>
      <c r="I560" s="1">
        <f t="shared" si="21"/>
        <v>3890230000000</v>
      </c>
      <c r="J560" s="1">
        <f t="shared" si="21"/>
        <v>3767870000000</v>
      </c>
      <c r="K560" s="1">
        <f t="shared" si="21"/>
        <v>3645750000000</v>
      </c>
      <c r="L560" s="1">
        <f t="shared" si="21"/>
        <v>3485760000000</v>
      </c>
      <c r="M560" s="1">
        <f t="shared" si="21"/>
        <v>3335890000000</v>
      </c>
      <c r="N560" s="1">
        <f t="shared" si="21"/>
        <v>3188440000000</v>
      </c>
      <c r="O560" s="1">
        <f t="shared" si="21"/>
        <v>3043020000000</v>
      </c>
      <c r="P560" s="1">
        <f t="shared" si="21"/>
        <v>2893210000000</v>
      </c>
      <c r="Q560" s="1">
        <f t="shared" si="21"/>
        <v>2714680000000</v>
      </c>
      <c r="R560" s="1">
        <f t="shared" si="21"/>
        <v>2541380000000</v>
      </c>
      <c r="S560" s="1">
        <f t="shared" si="21"/>
        <v>2379060000000</v>
      </c>
      <c r="T560" s="1">
        <f t="shared" si="21"/>
        <v>2215970000000</v>
      </c>
      <c r="U560" s="1">
        <f t="shared" si="21"/>
        <v>2058150000000</v>
      </c>
      <c r="V560" s="1">
        <f t="shared" si="21"/>
        <v>1920590000000</v>
      </c>
      <c r="W560" s="1">
        <f t="shared" si="21"/>
        <v>1786710000000</v>
      </c>
      <c r="X560" s="1">
        <f t="shared" si="21"/>
        <v>1656590000000</v>
      </c>
      <c r="Y560" s="1">
        <f t="shared" si="21"/>
        <v>1530230000000</v>
      </c>
      <c r="Z560" s="1">
        <f t="shared" si="21"/>
        <v>1407550000000</v>
      </c>
      <c r="AA560" s="1">
        <f t="shared" si="21"/>
        <v>1295930000000</v>
      </c>
      <c r="AB560" s="1">
        <f t="shared" si="21"/>
        <v>1187000000000</v>
      </c>
      <c r="AC560" s="1">
        <f t="shared" si="21"/>
        <v>1080750000000</v>
      </c>
      <c r="AD560" s="1">
        <f t="shared" si="21"/>
        <v>977172000000</v>
      </c>
      <c r="AE560" s="1">
        <f t="shared" si="21"/>
        <v>876248000000</v>
      </c>
      <c r="AF560" s="1">
        <f t="shared" si="21"/>
        <v>777960000000</v>
      </c>
      <c r="AG560" s="1">
        <f t="shared" si="21"/>
        <v>684428000000</v>
      </c>
      <c r="AH560" s="1">
        <f t="shared" si="21"/>
        <v>591161000000</v>
      </c>
      <c r="AI560" s="1">
        <f t="shared" si="21"/>
        <v>500543000000</v>
      </c>
      <c r="AJ560" s="1">
        <f t="shared" si="21"/>
        <v>413887000000</v>
      </c>
      <c r="AK560" s="1">
        <f t="shared" si="21"/>
        <v>330413000000</v>
      </c>
      <c r="AL560" s="1">
        <f t="shared" si="21"/>
        <v>248517000000</v>
      </c>
      <c r="AM560" s="1">
        <f t="shared" si="21"/>
        <v>168210000000</v>
      </c>
      <c r="AN560" s="1">
        <f t="shared" si="21"/>
        <v>89788900000</v>
      </c>
      <c r="AO560" s="1">
        <f t="shared" si="21"/>
        <v>12400800000</v>
      </c>
    </row>
    <row r="561" spans="1:41" x14ac:dyDescent="0.2">
      <c r="A561" s="4" t="s">
        <v>515</v>
      </c>
      <c r="B561" s="4" t="s">
        <v>507</v>
      </c>
      <c r="C561" t="s">
        <v>539</v>
      </c>
      <c r="D561" s="1">
        <f t="shared" si="17"/>
        <v>62094500000000</v>
      </c>
      <c r="E561" s="1">
        <f t="shared" si="21"/>
        <v>59632200000000</v>
      </c>
      <c r="F561" s="1">
        <f t="shared" si="21"/>
        <v>57123900000000</v>
      </c>
      <c r="G561" s="1">
        <f t="shared" si="21"/>
        <v>55109600000000</v>
      </c>
      <c r="H561" s="1">
        <f t="shared" si="21"/>
        <v>53041100000000</v>
      </c>
      <c r="I561" s="1">
        <f t="shared" si="21"/>
        <v>51085500000000</v>
      </c>
      <c r="J561" s="1">
        <f t="shared" si="21"/>
        <v>49071800000000</v>
      </c>
      <c r="K561" s="1">
        <f t="shared" si="21"/>
        <v>47087700000000</v>
      </c>
      <c r="L561" s="1">
        <f t="shared" si="21"/>
        <v>44904000000000</v>
      </c>
      <c r="M561" s="1">
        <f t="shared" si="21"/>
        <v>42690600000000</v>
      </c>
      <c r="N561" s="1">
        <f t="shared" si="21"/>
        <v>40528600000000</v>
      </c>
      <c r="O561" s="1">
        <f t="shared" si="21"/>
        <v>38481300000000</v>
      </c>
      <c r="P561" s="1">
        <f t="shared" si="21"/>
        <v>36411200000000</v>
      </c>
      <c r="Q561" s="1">
        <f t="shared" si="21"/>
        <v>34138200000000</v>
      </c>
      <c r="R561" s="1">
        <f t="shared" si="21"/>
        <v>31872900000000</v>
      </c>
      <c r="S561" s="1">
        <f t="shared" si="21"/>
        <v>29738300000000</v>
      </c>
      <c r="T561" s="1">
        <f t="shared" si="21"/>
        <v>27672100000000</v>
      </c>
      <c r="U561" s="1">
        <f t="shared" si="21"/>
        <v>25621900000000</v>
      </c>
      <c r="V561" s="1">
        <f t="shared" si="21"/>
        <v>23795300000000</v>
      </c>
      <c r="W561" s="1">
        <f t="shared" si="21"/>
        <v>21979300000000</v>
      </c>
      <c r="X561" s="1">
        <f t="shared" si="21"/>
        <v>20272000000000</v>
      </c>
      <c r="Y561" s="1">
        <f t="shared" si="21"/>
        <v>18623400000000</v>
      </c>
      <c r="Z561" s="1">
        <f t="shared" si="21"/>
        <v>16993100000000</v>
      </c>
      <c r="AA561" s="1">
        <f t="shared" si="21"/>
        <v>15536500000000</v>
      </c>
      <c r="AB561" s="1">
        <f t="shared" si="21"/>
        <v>14093400000000</v>
      </c>
      <c r="AC561" s="1">
        <f t="shared" si="21"/>
        <v>12735100000000</v>
      </c>
      <c r="AD561" s="1">
        <f t="shared" si="21"/>
        <v>11395500000000</v>
      </c>
      <c r="AE561" s="1">
        <f t="shared" si="21"/>
        <v>10134900000000</v>
      </c>
      <c r="AF561" s="1">
        <f t="shared" si="21"/>
        <v>8945350000000</v>
      </c>
      <c r="AG561" s="1">
        <f t="shared" si="21"/>
        <v>7819010000000</v>
      </c>
      <c r="AH561" s="1">
        <f t="shared" si="21"/>
        <v>6710980000000</v>
      </c>
      <c r="AI561" s="1">
        <f t="shared" si="21"/>
        <v>5645100000000</v>
      </c>
      <c r="AJ561" s="1">
        <f t="shared" si="21"/>
        <v>4634460000000</v>
      </c>
      <c r="AK561" s="1">
        <f t="shared" ref="E561:AO568" si="22">SUMIFS(AK$2:AK$251,$A$2:$A$251,$A561,$B$2:$B$251,$B561)-SUMIFS(AK$2:AK$251,$A$2:$A$251,$A561,$B$2:$B$251,$B561)*SUMIFS($D$510:$D$522,$A$510:$A$522,$A561,$B$510:$B$522,$B561)+SUMIFS(AK$257:AK$506,$A$257:$A$506,$A561,$B$257:$B$506,$B561)</f>
        <v>3682060000000</v>
      </c>
      <c r="AL561" s="1">
        <f t="shared" si="22"/>
        <v>2764030000000</v>
      </c>
      <c r="AM561" s="1">
        <f t="shared" si="22"/>
        <v>1861520000000</v>
      </c>
      <c r="AN561" s="1">
        <f t="shared" si="22"/>
        <v>985268000000</v>
      </c>
      <c r="AO561" s="1">
        <f t="shared" si="22"/>
        <v>135778000000</v>
      </c>
    </row>
    <row r="562" spans="1:41" x14ac:dyDescent="0.2">
      <c r="A562" s="4" t="s">
        <v>515</v>
      </c>
      <c r="B562" s="4" t="s">
        <v>536</v>
      </c>
      <c r="C562" t="s">
        <v>539</v>
      </c>
      <c r="D562" s="1">
        <f t="shared" si="17"/>
        <v>34064400000000</v>
      </c>
      <c r="E562" s="1">
        <f t="shared" si="22"/>
        <v>32087800000000</v>
      </c>
      <c r="F562" s="1">
        <f t="shared" si="22"/>
        <v>30263700000000</v>
      </c>
      <c r="G562" s="1">
        <f t="shared" si="22"/>
        <v>29117900000000</v>
      </c>
      <c r="H562" s="1">
        <f t="shared" si="22"/>
        <v>28080600000000</v>
      </c>
      <c r="I562" s="1">
        <f t="shared" si="22"/>
        <v>26971100000000</v>
      </c>
      <c r="J562" s="1">
        <f t="shared" si="22"/>
        <v>25960100000000</v>
      </c>
      <c r="K562" s="1">
        <f t="shared" si="22"/>
        <v>24882500000000</v>
      </c>
      <c r="L562" s="1">
        <f t="shared" si="22"/>
        <v>23669700000000</v>
      </c>
      <c r="M562" s="1">
        <f t="shared" si="22"/>
        <v>22484200000000</v>
      </c>
      <c r="N562" s="1">
        <f t="shared" si="22"/>
        <v>21327100000000</v>
      </c>
      <c r="O562" s="1">
        <f t="shared" si="22"/>
        <v>20195800000000</v>
      </c>
      <c r="P562" s="1">
        <f t="shared" si="22"/>
        <v>19091300000000</v>
      </c>
      <c r="Q562" s="1">
        <f t="shared" si="22"/>
        <v>17887900000000</v>
      </c>
      <c r="R562" s="1">
        <f t="shared" si="22"/>
        <v>16781600000000</v>
      </c>
      <c r="S562" s="1">
        <f t="shared" si="22"/>
        <v>15648700000000</v>
      </c>
      <c r="T562" s="1">
        <f t="shared" si="22"/>
        <v>14552700000000</v>
      </c>
      <c r="U562" s="1">
        <f t="shared" si="22"/>
        <v>13546000000000</v>
      </c>
      <c r="V562" s="1">
        <f t="shared" si="22"/>
        <v>12521200000000</v>
      </c>
      <c r="W562" s="1">
        <f t="shared" si="22"/>
        <v>11533200000000</v>
      </c>
      <c r="X562" s="1">
        <f t="shared" si="22"/>
        <v>10627200000000</v>
      </c>
      <c r="Y562" s="1">
        <f t="shared" si="22"/>
        <v>9711090000000</v>
      </c>
      <c r="Z562" s="1">
        <f t="shared" si="22"/>
        <v>8871080000000</v>
      </c>
      <c r="AA562" s="1">
        <f t="shared" si="22"/>
        <v>8099580000000</v>
      </c>
      <c r="AB562" s="1">
        <f t="shared" si="22"/>
        <v>7354590000000</v>
      </c>
      <c r="AC562" s="1">
        <f t="shared" si="22"/>
        <v>6636180000000</v>
      </c>
      <c r="AD562" s="1">
        <f t="shared" si="22"/>
        <v>5944220000000</v>
      </c>
      <c r="AE562" s="1">
        <f t="shared" si="22"/>
        <v>5278600000000</v>
      </c>
      <c r="AF562" s="1">
        <f t="shared" si="22"/>
        <v>4639210000000</v>
      </c>
      <c r="AG562" s="1">
        <f t="shared" si="22"/>
        <v>4026050000000</v>
      </c>
      <c r="AH562" s="1">
        <f t="shared" si="22"/>
        <v>3439150000000</v>
      </c>
      <c r="AI562" s="1">
        <f t="shared" si="22"/>
        <v>2894510000000</v>
      </c>
      <c r="AJ562" s="1">
        <f t="shared" si="22"/>
        <v>2357410000000</v>
      </c>
      <c r="AK562" s="1">
        <f t="shared" si="22"/>
        <v>1857230000000</v>
      </c>
      <c r="AL562" s="1">
        <f t="shared" si="22"/>
        <v>1386120000000</v>
      </c>
      <c r="AM562" s="1">
        <f t="shared" si="22"/>
        <v>930761000000</v>
      </c>
      <c r="AN562" s="1">
        <f t="shared" si="22"/>
        <v>491127000000</v>
      </c>
      <c r="AO562" s="1">
        <f t="shared" si="22"/>
        <v>67258300000</v>
      </c>
    </row>
    <row r="563" spans="1:41" x14ac:dyDescent="0.2">
      <c r="A563" s="4" t="s">
        <v>515</v>
      </c>
      <c r="B563" s="4" t="s">
        <v>508</v>
      </c>
      <c r="C563" t="s">
        <v>539</v>
      </c>
      <c r="D563" s="1">
        <f t="shared" si="17"/>
        <v>0</v>
      </c>
      <c r="E563" s="1">
        <f t="shared" si="22"/>
        <v>0</v>
      </c>
      <c r="F563" s="1">
        <f t="shared" si="22"/>
        <v>0</v>
      </c>
      <c r="G563" s="1">
        <f t="shared" si="22"/>
        <v>0</v>
      </c>
      <c r="H563" s="1">
        <f t="shared" si="22"/>
        <v>0</v>
      </c>
      <c r="I563" s="1">
        <f t="shared" si="22"/>
        <v>0</v>
      </c>
      <c r="J563" s="1">
        <f t="shared" si="22"/>
        <v>0</v>
      </c>
      <c r="K563" s="1">
        <f t="shared" si="22"/>
        <v>0</v>
      </c>
      <c r="L563" s="1">
        <f t="shared" si="22"/>
        <v>0</v>
      </c>
      <c r="M563" s="1">
        <f t="shared" si="22"/>
        <v>0</v>
      </c>
      <c r="N563" s="1">
        <f t="shared" si="22"/>
        <v>0</v>
      </c>
      <c r="O563" s="1">
        <f t="shared" si="22"/>
        <v>0</v>
      </c>
      <c r="P563" s="1">
        <f t="shared" si="22"/>
        <v>0</v>
      </c>
      <c r="Q563" s="1">
        <f t="shared" si="22"/>
        <v>0</v>
      </c>
      <c r="R563" s="1">
        <f t="shared" si="22"/>
        <v>0</v>
      </c>
      <c r="S563" s="1">
        <f t="shared" si="22"/>
        <v>0</v>
      </c>
      <c r="T563" s="1">
        <f t="shared" si="22"/>
        <v>0</v>
      </c>
      <c r="U563" s="1">
        <f t="shared" si="22"/>
        <v>0</v>
      </c>
      <c r="V563" s="1">
        <f t="shared" si="22"/>
        <v>0</v>
      </c>
      <c r="W563" s="1">
        <f t="shared" si="22"/>
        <v>0</v>
      </c>
      <c r="X563" s="1">
        <f t="shared" si="22"/>
        <v>0</v>
      </c>
      <c r="Y563" s="1">
        <f t="shared" si="22"/>
        <v>0</v>
      </c>
      <c r="Z563" s="1">
        <f t="shared" si="22"/>
        <v>0</v>
      </c>
      <c r="AA563" s="1">
        <f t="shared" si="22"/>
        <v>0</v>
      </c>
      <c r="AB563" s="1">
        <f t="shared" si="22"/>
        <v>0</v>
      </c>
      <c r="AC563" s="1">
        <f t="shared" si="22"/>
        <v>0</v>
      </c>
      <c r="AD563" s="1">
        <f t="shared" si="22"/>
        <v>0</v>
      </c>
      <c r="AE563" s="1">
        <f t="shared" si="22"/>
        <v>0</v>
      </c>
      <c r="AF563" s="1">
        <f t="shared" si="22"/>
        <v>0</v>
      </c>
      <c r="AG563" s="1">
        <f t="shared" si="22"/>
        <v>0</v>
      </c>
      <c r="AH563" s="1">
        <f t="shared" si="22"/>
        <v>0</v>
      </c>
      <c r="AI563" s="1">
        <f t="shared" si="22"/>
        <v>0</v>
      </c>
      <c r="AJ563" s="1">
        <f t="shared" si="22"/>
        <v>0</v>
      </c>
      <c r="AK563" s="1">
        <f t="shared" si="22"/>
        <v>0</v>
      </c>
      <c r="AL563" s="1">
        <f t="shared" si="22"/>
        <v>0</v>
      </c>
      <c r="AM563" s="1">
        <f t="shared" si="22"/>
        <v>0</v>
      </c>
      <c r="AN563" s="1">
        <f t="shared" si="22"/>
        <v>0</v>
      </c>
      <c r="AO563" s="1">
        <f t="shared" si="22"/>
        <v>0</v>
      </c>
    </row>
    <row r="564" spans="1:41" x14ac:dyDescent="0.2">
      <c r="A564" s="4" t="s">
        <v>515</v>
      </c>
      <c r="B564" s="4" t="s">
        <v>537</v>
      </c>
      <c r="C564" t="s">
        <v>539</v>
      </c>
      <c r="D564" s="1">
        <f t="shared" si="17"/>
        <v>947963000000</v>
      </c>
      <c r="E564" s="1">
        <f t="shared" si="22"/>
        <v>910574000000</v>
      </c>
      <c r="F564" s="1">
        <f t="shared" si="22"/>
        <v>873875000000</v>
      </c>
      <c r="G564" s="1">
        <f t="shared" si="22"/>
        <v>844061000000</v>
      </c>
      <c r="H564" s="1">
        <f t="shared" si="22"/>
        <v>815550000000</v>
      </c>
      <c r="I564" s="1">
        <f t="shared" si="22"/>
        <v>787288000000</v>
      </c>
      <c r="J564" s="1">
        <f t="shared" si="22"/>
        <v>758457000000</v>
      </c>
      <c r="K564" s="1">
        <f t="shared" si="22"/>
        <v>730725000000</v>
      </c>
      <c r="L564" s="1">
        <f t="shared" si="22"/>
        <v>696392000000</v>
      </c>
      <c r="M564" s="1">
        <f t="shared" si="22"/>
        <v>663505000000</v>
      </c>
      <c r="N564" s="1">
        <f t="shared" si="22"/>
        <v>631310000000</v>
      </c>
      <c r="O564" s="1">
        <f t="shared" si="22"/>
        <v>599734000000</v>
      </c>
      <c r="P564" s="1">
        <f t="shared" si="22"/>
        <v>568801000000</v>
      </c>
      <c r="Q564" s="1">
        <f t="shared" si="22"/>
        <v>534118000000</v>
      </c>
      <c r="R564" s="1">
        <f t="shared" si="22"/>
        <v>499825000000</v>
      </c>
      <c r="S564" s="1">
        <f t="shared" si="22"/>
        <v>466573000000</v>
      </c>
      <c r="T564" s="1">
        <f t="shared" si="22"/>
        <v>434926000000</v>
      </c>
      <c r="U564" s="1">
        <f t="shared" si="22"/>
        <v>403755000000</v>
      </c>
      <c r="V564" s="1">
        <f t="shared" si="22"/>
        <v>375138000000</v>
      </c>
      <c r="W564" s="1">
        <f t="shared" si="22"/>
        <v>347416000000</v>
      </c>
      <c r="X564" s="1">
        <f t="shared" si="22"/>
        <v>320601000000</v>
      </c>
      <c r="Y564" s="1">
        <f t="shared" si="22"/>
        <v>295116000000</v>
      </c>
      <c r="Z564" s="1">
        <f t="shared" si="22"/>
        <v>270075000000</v>
      </c>
      <c r="AA564" s="1">
        <f t="shared" si="22"/>
        <v>247405000000</v>
      </c>
      <c r="AB564" s="1">
        <f t="shared" si="22"/>
        <v>225769000000</v>
      </c>
      <c r="AC564" s="1">
        <f t="shared" si="22"/>
        <v>204457000000</v>
      </c>
      <c r="AD564" s="1">
        <f t="shared" si="22"/>
        <v>184126000000</v>
      </c>
      <c r="AE564" s="1">
        <f t="shared" si="22"/>
        <v>164165000000</v>
      </c>
      <c r="AF564" s="1">
        <f t="shared" si="22"/>
        <v>145124000000</v>
      </c>
      <c r="AG564" s="1">
        <f t="shared" si="22"/>
        <v>126715000000</v>
      </c>
      <c r="AH564" s="1">
        <f t="shared" si="22"/>
        <v>108751000000</v>
      </c>
      <c r="AI564" s="1">
        <f t="shared" si="22"/>
        <v>91632900000</v>
      </c>
      <c r="AJ564" s="1">
        <f t="shared" si="22"/>
        <v>75142500000</v>
      </c>
      <c r="AK564" s="1">
        <f t="shared" si="22"/>
        <v>59712000000</v>
      </c>
      <c r="AL564" s="1">
        <f t="shared" si="22"/>
        <v>44700300000</v>
      </c>
      <c r="AM564" s="1">
        <f t="shared" si="22"/>
        <v>30109500000</v>
      </c>
      <c r="AN564" s="1">
        <f t="shared" si="22"/>
        <v>15969200000</v>
      </c>
      <c r="AO564" s="1">
        <f t="shared" si="22"/>
        <v>2194300000</v>
      </c>
    </row>
    <row r="565" spans="1:41" x14ac:dyDescent="0.2">
      <c r="A565" s="4" t="s">
        <v>515</v>
      </c>
      <c r="B565" s="4" t="s">
        <v>506</v>
      </c>
      <c r="C565" t="s">
        <v>539</v>
      </c>
      <c r="D565" s="1">
        <f t="shared" si="17"/>
        <v>21509200000000</v>
      </c>
      <c r="E565" s="1">
        <f t="shared" si="22"/>
        <v>20823900000000</v>
      </c>
      <c r="F565" s="1">
        <f t="shared" si="22"/>
        <v>20053100000000</v>
      </c>
      <c r="G565" s="1">
        <f t="shared" si="22"/>
        <v>19292800000000</v>
      </c>
      <c r="H565" s="1">
        <f t="shared" si="22"/>
        <v>18547000000000</v>
      </c>
      <c r="I565" s="1">
        <f t="shared" si="22"/>
        <v>17812700000000</v>
      </c>
      <c r="J565" s="1">
        <f t="shared" si="22"/>
        <v>17089700000000</v>
      </c>
      <c r="K565" s="1">
        <f t="shared" si="22"/>
        <v>16378300000000</v>
      </c>
      <c r="L565" s="1">
        <f t="shared" si="22"/>
        <v>15602200000000</v>
      </c>
      <c r="M565" s="1">
        <f t="shared" si="22"/>
        <v>14769000000000</v>
      </c>
      <c r="N565" s="1">
        <f t="shared" si="22"/>
        <v>14029100000000</v>
      </c>
      <c r="O565" s="1">
        <f t="shared" si="22"/>
        <v>13304700000000</v>
      </c>
      <c r="P565" s="1">
        <f t="shared" si="22"/>
        <v>12596300000000</v>
      </c>
      <c r="Q565" s="1">
        <f t="shared" si="22"/>
        <v>11778300000000</v>
      </c>
      <c r="R565" s="1">
        <f t="shared" si="22"/>
        <v>10986500000000</v>
      </c>
      <c r="S565" s="1">
        <f t="shared" si="22"/>
        <v>10220700000000</v>
      </c>
      <c r="T565" s="1">
        <f t="shared" si="22"/>
        <v>9481270000000</v>
      </c>
      <c r="U565" s="1">
        <f t="shared" si="22"/>
        <v>8768150000000</v>
      </c>
      <c r="V565" s="1">
        <f t="shared" si="22"/>
        <v>8131310000000</v>
      </c>
      <c r="W565" s="1">
        <f t="shared" si="22"/>
        <v>7515520000000</v>
      </c>
      <c r="X565" s="1">
        <f t="shared" si="22"/>
        <v>6921050000000</v>
      </c>
      <c r="Y565" s="1">
        <f t="shared" si="22"/>
        <v>6347940000000</v>
      </c>
      <c r="Z565" s="1">
        <f t="shared" si="22"/>
        <v>5795780000000</v>
      </c>
      <c r="AA565" s="1">
        <f t="shared" si="22"/>
        <v>5301550000000</v>
      </c>
      <c r="AB565" s="1">
        <f t="shared" si="22"/>
        <v>4789030000000</v>
      </c>
      <c r="AC565" s="1">
        <f t="shared" si="22"/>
        <v>4297710000000</v>
      </c>
      <c r="AD565" s="1">
        <f t="shared" si="22"/>
        <v>3856500000000</v>
      </c>
      <c r="AE565" s="1">
        <f t="shared" si="22"/>
        <v>3404700000000</v>
      </c>
      <c r="AF565" s="1">
        <f t="shared" si="22"/>
        <v>2997640000000</v>
      </c>
      <c r="AG565" s="1">
        <f t="shared" si="22"/>
        <v>2627530000000</v>
      </c>
      <c r="AH565" s="1">
        <f t="shared" si="22"/>
        <v>2267980000000</v>
      </c>
      <c r="AI565" s="1">
        <f t="shared" si="22"/>
        <v>1903020000000</v>
      </c>
      <c r="AJ565" s="1">
        <f t="shared" si="22"/>
        <v>1567140000000</v>
      </c>
      <c r="AK565" s="1">
        <f t="shared" si="22"/>
        <v>1252550000000</v>
      </c>
      <c r="AL565" s="1">
        <f t="shared" si="22"/>
        <v>935015000000</v>
      </c>
      <c r="AM565" s="1">
        <f t="shared" si="22"/>
        <v>633590000000</v>
      </c>
      <c r="AN565" s="1">
        <f t="shared" si="22"/>
        <v>337462000000</v>
      </c>
      <c r="AO565" s="1">
        <f t="shared" si="22"/>
        <v>46660500000</v>
      </c>
    </row>
    <row r="566" spans="1:41" x14ac:dyDescent="0.2">
      <c r="A566" s="4" t="s">
        <v>515</v>
      </c>
      <c r="B566" s="4" t="s">
        <v>538</v>
      </c>
      <c r="C566" t="s">
        <v>539</v>
      </c>
      <c r="D566" s="1">
        <f t="shared" si="17"/>
        <v>290343000000</v>
      </c>
      <c r="E566" s="1">
        <f t="shared" si="22"/>
        <v>572774000000</v>
      </c>
      <c r="F566" s="1">
        <f t="shared" si="22"/>
        <v>847049000000</v>
      </c>
      <c r="G566" s="1">
        <f t="shared" si="22"/>
        <v>1118010000000</v>
      </c>
      <c r="H566" s="1">
        <f t="shared" si="22"/>
        <v>1388000000000</v>
      </c>
      <c r="I566" s="1">
        <f t="shared" si="22"/>
        <v>1648820000000</v>
      </c>
      <c r="J566" s="1">
        <f t="shared" si="22"/>
        <v>1910400000000</v>
      </c>
      <c r="K566" s="1">
        <f t="shared" si="22"/>
        <v>2160450000000</v>
      </c>
      <c r="L566" s="1">
        <f t="shared" si="22"/>
        <v>2398790000000</v>
      </c>
      <c r="M566" s="1">
        <f t="shared" si="22"/>
        <v>2619570000000</v>
      </c>
      <c r="N566" s="1">
        <f t="shared" si="22"/>
        <v>2842210000000</v>
      </c>
      <c r="O566" s="1">
        <f t="shared" si="22"/>
        <v>3047990000000</v>
      </c>
      <c r="P566" s="1">
        <f t="shared" si="22"/>
        <v>3255360000000</v>
      </c>
      <c r="Q566" s="1">
        <f t="shared" si="22"/>
        <v>3420090000000</v>
      </c>
      <c r="R566" s="1">
        <f t="shared" si="22"/>
        <v>3571200000000</v>
      </c>
      <c r="S566" s="1">
        <f t="shared" si="22"/>
        <v>3709930000000</v>
      </c>
      <c r="T566" s="1">
        <f t="shared" si="22"/>
        <v>3836100000000</v>
      </c>
      <c r="U566" s="1">
        <f t="shared" si="22"/>
        <v>3949850000000</v>
      </c>
      <c r="V566" s="1">
        <f t="shared" si="22"/>
        <v>4075410000000</v>
      </c>
      <c r="W566" s="1">
        <f t="shared" si="22"/>
        <v>4169730000000</v>
      </c>
      <c r="X566" s="1">
        <f t="shared" si="22"/>
        <v>4276460000000</v>
      </c>
      <c r="Y566" s="1">
        <f t="shared" si="22"/>
        <v>4369980000000</v>
      </c>
      <c r="Z566" s="1">
        <f t="shared" si="22"/>
        <v>4433620000000</v>
      </c>
      <c r="AA566" s="1">
        <f t="shared" si="22"/>
        <v>4540660000000</v>
      </c>
      <c r="AB566" s="1">
        <f t="shared" si="22"/>
        <v>4614270000000</v>
      </c>
      <c r="AC566" s="1">
        <f t="shared" si="22"/>
        <v>4680900000000</v>
      </c>
      <c r="AD566" s="1">
        <f t="shared" si="22"/>
        <v>4738870000000</v>
      </c>
      <c r="AE566" s="1">
        <f t="shared" si="22"/>
        <v>4787650000000</v>
      </c>
      <c r="AF566" s="1">
        <f t="shared" si="22"/>
        <v>4858550000000</v>
      </c>
      <c r="AG566" s="1">
        <f t="shared" si="22"/>
        <v>4928190000000</v>
      </c>
      <c r="AH566" s="1">
        <f t="shared" si="22"/>
        <v>4988320000000</v>
      </c>
      <c r="AI566" s="1">
        <f t="shared" si="22"/>
        <v>5042000000000</v>
      </c>
      <c r="AJ566" s="1">
        <f t="shared" si="22"/>
        <v>5074680000000</v>
      </c>
      <c r="AK566" s="1">
        <f t="shared" si="22"/>
        <v>5156250000000</v>
      </c>
      <c r="AL566" s="1">
        <f t="shared" si="22"/>
        <v>5236540000000</v>
      </c>
      <c r="AM566" s="1">
        <f t="shared" si="22"/>
        <v>5309810000000</v>
      </c>
      <c r="AN566" s="1">
        <f t="shared" si="22"/>
        <v>5382050000000</v>
      </c>
      <c r="AO566" s="1">
        <f t="shared" si="22"/>
        <v>5453370000000</v>
      </c>
    </row>
    <row r="567" spans="1:41" x14ac:dyDescent="0.2">
      <c r="A567" s="4" t="s">
        <v>516</v>
      </c>
      <c r="B567" s="4" t="s">
        <v>513</v>
      </c>
      <c r="C567" t="s">
        <v>539</v>
      </c>
      <c r="D567" s="1">
        <f t="shared" si="17"/>
        <v>543777000000000</v>
      </c>
      <c r="E567" s="1">
        <f t="shared" si="22"/>
        <v>553568000000000</v>
      </c>
      <c r="F567" s="1">
        <f t="shared" si="22"/>
        <v>562368000000000</v>
      </c>
      <c r="G567" s="1">
        <f t="shared" si="22"/>
        <v>579666000000000</v>
      </c>
      <c r="H567" s="1">
        <f t="shared" si="22"/>
        <v>596161000000000</v>
      </c>
      <c r="I567" s="1">
        <f t="shared" si="22"/>
        <v>612990000000000</v>
      </c>
      <c r="J567" s="1">
        <f t="shared" si="22"/>
        <v>630025000000000</v>
      </c>
      <c r="K567" s="1">
        <f t="shared" si="22"/>
        <v>647307000000000</v>
      </c>
      <c r="L567" s="1">
        <f t="shared" si="22"/>
        <v>659275000000000</v>
      </c>
      <c r="M567" s="1">
        <f t="shared" si="22"/>
        <v>672381000000000</v>
      </c>
      <c r="N567" s="1">
        <f t="shared" si="22"/>
        <v>682228000000000</v>
      </c>
      <c r="O567" s="1">
        <f t="shared" si="22"/>
        <v>689761000000000</v>
      </c>
      <c r="P567" s="1">
        <f t="shared" si="22"/>
        <v>693576000000000</v>
      </c>
      <c r="Q567" s="1">
        <f t="shared" si="22"/>
        <v>698394000000000</v>
      </c>
      <c r="R567" s="1">
        <f t="shared" si="22"/>
        <v>700519000000000</v>
      </c>
      <c r="S567" s="1">
        <f t="shared" si="22"/>
        <v>700152000000000</v>
      </c>
      <c r="T567" s="1">
        <f t="shared" si="22"/>
        <v>698232000000000</v>
      </c>
      <c r="U567" s="1">
        <f t="shared" si="22"/>
        <v>695689000000000</v>
      </c>
      <c r="V567" s="1">
        <f t="shared" si="22"/>
        <v>693006000000000</v>
      </c>
      <c r="W567" s="1">
        <f t="shared" si="22"/>
        <v>688490000000000</v>
      </c>
      <c r="X567" s="1">
        <f t="shared" si="22"/>
        <v>683994000000000</v>
      </c>
      <c r="Y567" s="1">
        <f t="shared" si="22"/>
        <v>679999000000000</v>
      </c>
      <c r="Z567" s="1">
        <f t="shared" si="22"/>
        <v>675894000000000</v>
      </c>
      <c r="AA567" s="1">
        <f t="shared" si="22"/>
        <v>671729000000000</v>
      </c>
      <c r="AB567" s="1">
        <f t="shared" si="22"/>
        <v>668478000000000</v>
      </c>
      <c r="AC567" s="1">
        <f t="shared" si="22"/>
        <v>666463000000000</v>
      </c>
      <c r="AD567" s="1">
        <f t="shared" si="22"/>
        <v>665692000000000</v>
      </c>
      <c r="AE567" s="1">
        <f t="shared" si="22"/>
        <v>665298000000000</v>
      </c>
      <c r="AF567" s="1">
        <f t="shared" si="22"/>
        <v>668233000000000</v>
      </c>
      <c r="AG567" s="1">
        <f t="shared" si="22"/>
        <v>671616000000000</v>
      </c>
      <c r="AH567" s="1">
        <f t="shared" si="22"/>
        <v>678051000000000</v>
      </c>
      <c r="AI567" s="1">
        <f t="shared" si="22"/>
        <v>687371000000000</v>
      </c>
      <c r="AJ567" s="1">
        <f t="shared" si="22"/>
        <v>699359000000000</v>
      </c>
      <c r="AK567" s="1">
        <f t="shared" si="22"/>
        <v>714963000000000</v>
      </c>
      <c r="AL567" s="1">
        <f t="shared" si="22"/>
        <v>733037000000000</v>
      </c>
      <c r="AM567" s="1">
        <f t="shared" si="22"/>
        <v>757289000000000</v>
      </c>
      <c r="AN567" s="1">
        <f t="shared" si="22"/>
        <v>784320000000000</v>
      </c>
      <c r="AO567" s="1">
        <f t="shared" si="22"/>
        <v>817490000000000</v>
      </c>
    </row>
    <row r="568" spans="1:41" x14ac:dyDescent="0.2">
      <c r="A568" s="4" t="s">
        <v>516</v>
      </c>
      <c r="B568" s="4" t="s">
        <v>535</v>
      </c>
      <c r="C568" t="s">
        <v>539</v>
      </c>
      <c r="D568" s="1">
        <f t="shared" si="17"/>
        <v>257927000000000</v>
      </c>
      <c r="E568" s="1">
        <f t="shared" si="22"/>
        <v>251803000000000</v>
      </c>
      <c r="F568" s="1">
        <f t="shared" si="22"/>
        <v>244718000000000</v>
      </c>
      <c r="G568" s="1">
        <f t="shared" si="22"/>
        <v>242100000000000</v>
      </c>
      <c r="H568" s="1">
        <f t="shared" si="22"/>
        <v>237517000000000</v>
      </c>
      <c r="I568" s="1">
        <f t="shared" si="22"/>
        <v>233631000000000</v>
      </c>
      <c r="J568" s="1">
        <f t="shared" si="22"/>
        <v>229545000000000</v>
      </c>
      <c r="K568" s="1">
        <f t="shared" si="22"/>
        <v>225259000000000</v>
      </c>
      <c r="L568" s="1">
        <f t="shared" si="22"/>
        <v>219254000000000</v>
      </c>
      <c r="M568" s="1">
        <f t="shared" si="22"/>
        <v>212423000000000</v>
      </c>
      <c r="N568" s="1">
        <f t="shared" si="22"/>
        <v>205554000000000</v>
      </c>
      <c r="O568" s="1">
        <f t="shared" si="22"/>
        <v>197948000000000</v>
      </c>
      <c r="P568" s="1">
        <f t="shared" si="22"/>
        <v>189034000000000</v>
      </c>
      <c r="Q568" s="1">
        <f t="shared" si="22"/>
        <v>180860000000000</v>
      </c>
      <c r="R568" s="1">
        <f t="shared" si="22"/>
        <v>171528000000000</v>
      </c>
      <c r="S568" s="1">
        <f t="shared" si="22"/>
        <v>162351000000000</v>
      </c>
      <c r="T568" s="1">
        <f t="shared" si="22"/>
        <v>152779000000000</v>
      </c>
      <c r="U568" s="1">
        <f t="shared" si="22"/>
        <v>143415000000000</v>
      </c>
      <c r="V568" s="1">
        <f t="shared" si="22"/>
        <v>134260000000000</v>
      </c>
      <c r="W568" s="1">
        <f t="shared" si="22"/>
        <v>124844000000000</v>
      </c>
      <c r="X568" s="1">
        <f t="shared" si="22"/>
        <v>116138000000000</v>
      </c>
      <c r="Y568" s="1">
        <f t="shared" si="22"/>
        <v>107227000000000</v>
      </c>
      <c r="Z568" s="1">
        <f t="shared" si="22"/>
        <v>98974600000000</v>
      </c>
      <c r="AA568" s="1">
        <f t="shared" si="22"/>
        <v>90936500000000</v>
      </c>
      <c r="AB568" s="1">
        <f t="shared" si="22"/>
        <v>83112100000000</v>
      </c>
      <c r="AC568" s="1">
        <f t="shared" si="22"/>
        <v>75818200000000</v>
      </c>
      <c r="AD568" s="1">
        <f t="shared" si="22"/>
        <v>68685900000000</v>
      </c>
      <c r="AE568" s="1">
        <f t="shared" si="22"/>
        <v>61979600000000</v>
      </c>
      <c r="AF568" s="1">
        <f t="shared" si="22"/>
        <v>55619800000000</v>
      </c>
      <c r="AG568" s="1">
        <f t="shared" ref="E568:AO575" si="23">SUMIFS(AG$2:AG$251,$A$2:$A$251,$A568,$B$2:$B$251,$B568)-SUMIFS(AG$2:AG$251,$A$2:$A$251,$A568,$B$2:$B$251,$B568)*SUMIFS($D$510:$D$522,$A$510:$A$522,$A568,$B$510:$B$522,$B568)+SUMIFS(AG$257:AG$506,$A$257:$A$506,$A568,$B$257:$B$506,$B568)</f>
        <v>49316900000000</v>
      </c>
      <c r="AH568" s="1">
        <f t="shared" si="23"/>
        <v>43258000000000</v>
      </c>
      <c r="AI568" s="1">
        <f t="shared" si="23"/>
        <v>37364600000000</v>
      </c>
      <c r="AJ568" s="1">
        <f t="shared" si="23"/>
        <v>31423900000000</v>
      </c>
      <c r="AK568" s="1">
        <f t="shared" si="23"/>
        <v>25652100000000</v>
      </c>
      <c r="AL568" s="1">
        <f t="shared" si="23"/>
        <v>19810700000000</v>
      </c>
      <c r="AM568" s="1">
        <f t="shared" si="23"/>
        <v>13878200000000</v>
      </c>
      <c r="AN568" s="1">
        <f t="shared" si="23"/>
        <v>7668340000000</v>
      </c>
      <c r="AO568" s="1">
        <f t="shared" si="23"/>
        <v>1103500000000</v>
      </c>
    </row>
    <row r="569" spans="1:41" x14ac:dyDescent="0.2">
      <c r="A569" s="4" t="s">
        <v>516</v>
      </c>
      <c r="B569" s="4" t="s">
        <v>546</v>
      </c>
      <c r="C569" t="s">
        <v>539</v>
      </c>
      <c r="D569" s="1">
        <f t="shared" si="17"/>
        <v>321192000000000</v>
      </c>
      <c r="E569" s="1">
        <f t="shared" si="23"/>
        <v>312387000000000</v>
      </c>
      <c r="F569" s="1">
        <f t="shared" si="23"/>
        <v>304518000000000</v>
      </c>
      <c r="G569" s="1">
        <f t="shared" si="23"/>
        <v>299274000000000</v>
      </c>
      <c r="H569" s="1">
        <f t="shared" si="23"/>
        <v>293862000000000</v>
      </c>
      <c r="I569" s="1">
        <f t="shared" si="23"/>
        <v>289097000000000</v>
      </c>
      <c r="J569" s="1">
        <f t="shared" si="23"/>
        <v>283269000000000</v>
      </c>
      <c r="K569" s="1">
        <f t="shared" si="23"/>
        <v>277242000000000</v>
      </c>
      <c r="L569" s="1">
        <f t="shared" si="23"/>
        <v>269500000000000</v>
      </c>
      <c r="M569" s="1">
        <f t="shared" si="23"/>
        <v>261670000000000</v>
      </c>
      <c r="N569" s="1">
        <f t="shared" si="23"/>
        <v>253045000000000</v>
      </c>
      <c r="O569" s="1">
        <f t="shared" si="23"/>
        <v>242999000000000</v>
      </c>
      <c r="P569" s="1">
        <f t="shared" si="23"/>
        <v>232354000000000</v>
      </c>
      <c r="Q569" s="1">
        <f t="shared" si="23"/>
        <v>221192000000000</v>
      </c>
      <c r="R569" s="1">
        <f t="shared" si="23"/>
        <v>210182000000000</v>
      </c>
      <c r="S569" s="1">
        <f t="shared" si="23"/>
        <v>198749000000000</v>
      </c>
      <c r="T569" s="1">
        <f t="shared" si="23"/>
        <v>186975000000000</v>
      </c>
      <c r="U569" s="1">
        <f t="shared" si="23"/>
        <v>174935000000000</v>
      </c>
      <c r="V569" s="1">
        <f t="shared" si="23"/>
        <v>163707000000000</v>
      </c>
      <c r="W569" s="1">
        <f t="shared" si="23"/>
        <v>152272000000000</v>
      </c>
      <c r="X569" s="1">
        <f t="shared" si="23"/>
        <v>141152000000000</v>
      </c>
      <c r="Y569" s="1">
        <f t="shared" si="23"/>
        <v>130774000000000</v>
      </c>
      <c r="Z569" s="1">
        <f t="shared" si="23"/>
        <v>120268000000000</v>
      </c>
      <c r="AA569" s="1">
        <f t="shared" si="23"/>
        <v>110449000000000</v>
      </c>
      <c r="AB569" s="1">
        <f t="shared" si="23"/>
        <v>100897000000000</v>
      </c>
      <c r="AC569" s="1">
        <f t="shared" si="23"/>
        <v>91929600000000</v>
      </c>
      <c r="AD569" s="1">
        <f t="shared" si="23"/>
        <v>83466400000000</v>
      </c>
      <c r="AE569" s="1">
        <f t="shared" si="23"/>
        <v>75166700000000</v>
      </c>
      <c r="AF569" s="1">
        <f t="shared" si="23"/>
        <v>67266600000000</v>
      </c>
      <c r="AG569" s="1">
        <f t="shared" si="23"/>
        <v>59476600000000</v>
      </c>
      <c r="AH569" s="1">
        <f t="shared" si="23"/>
        <v>52169500000000</v>
      </c>
      <c r="AI569" s="1">
        <f t="shared" si="23"/>
        <v>45029100000000</v>
      </c>
      <c r="AJ569" s="1">
        <f t="shared" si="23"/>
        <v>37976200000000</v>
      </c>
      <c r="AK569" s="1">
        <f t="shared" si="23"/>
        <v>30933400000000</v>
      </c>
      <c r="AL569" s="1">
        <f t="shared" si="23"/>
        <v>23903800000000</v>
      </c>
      <c r="AM569" s="1">
        <f t="shared" si="23"/>
        <v>16676200000000</v>
      </c>
      <c r="AN569" s="1">
        <f t="shared" si="23"/>
        <v>9202000000000</v>
      </c>
      <c r="AO569" s="1">
        <f t="shared" si="23"/>
        <v>1325880000000</v>
      </c>
    </row>
    <row r="570" spans="1:41" x14ac:dyDescent="0.2">
      <c r="A570" s="4" t="s">
        <v>516</v>
      </c>
      <c r="B570" s="4" t="s">
        <v>510</v>
      </c>
      <c r="C570" t="s">
        <v>539</v>
      </c>
      <c r="D570" s="1">
        <f t="shared" si="17"/>
        <v>70922600000000</v>
      </c>
      <c r="E570" s="1">
        <f t="shared" si="23"/>
        <v>69944800000000</v>
      </c>
      <c r="F570" s="1">
        <f t="shared" si="23"/>
        <v>69066600000000</v>
      </c>
      <c r="G570" s="1">
        <f t="shared" si="23"/>
        <v>69048200000000</v>
      </c>
      <c r="H570" s="1">
        <f t="shared" si="23"/>
        <v>68924100000000</v>
      </c>
      <c r="I570" s="1">
        <f t="shared" si="23"/>
        <v>68786000000000</v>
      </c>
      <c r="J570" s="1">
        <f t="shared" si="23"/>
        <v>68633200000000</v>
      </c>
      <c r="K570" s="1">
        <f t="shared" si="23"/>
        <v>68557100000000</v>
      </c>
      <c r="L570" s="1">
        <f t="shared" si="23"/>
        <v>67725900000000</v>
      </c>
      <c r="M570" s="1">
        <f t="shared" si="23"/>
        <v>66981800000000</v>
      </c>
      <c r="N570" s="1">
        <f t="shared" si="23"/>
        <v>65882500000000</v>
      </c>
      <c r="O570" s="1">
        <f t="shared" si="23"/>
        <v>64696700000000</v>
      </c>
      <c r="P570" s="1">
        <f t="shared" si="23"/>
        <v>63172900000000</v>
      </c>
      <c r="Q570" s="1">
        <f t="shared" si="23"/>
        <v>61664100000000</v>
      </c>
      <c r="R570" s="1">
        <f t="shared" si="23"/>
        <v>59999900000000</v>
      </c>
      <c r="S570" s="1">
        <f t="shared" si="23"/>
        <v>58188400000000</v>
      </c>
      <c r="T570" s="1">
        <f t="shared" si="23"/>
        <v>56399200000000</v>
      </c>
      <c r="U570" s="1">
        <f t="shared" si="23"/>
        <v>54471900000000</v>
      </c>
      <c r="V570" s="1">
        <f t="shared" si="23"/>
        <v>52571500000000</v>
      </c>
      <c r="W570" s="1">
        <f t="shared" si="23"/>
        <v>50699500000000</v>
      </c>
      <c r="X570" s="1">
        <f t="shared" si="23"/>
        <v>48855700000000</v>
      </c>
      <c r="Y570" s="1">
        <f t="shared" si="23"/>
        <v>47041700000000</v>
      </c>
      <c r="Z570" s="1">
        <f t="shared" si="23"/>
        <v>45331200000000</v>
      </c>
      <c r="AA570" s="1">
        <f t="shared" si="23"/>
        <v>43720810000000</v>
      </c>
      <c r="AB570" s="1">
        <f t="shared" si="23"/>
        <v>42135640000000</v>
      </c>
      <c r="AC570" s="1">
        <f t="shared" si="23"/>
        <v>40717020000000</v>
      </c>
      <c r="AD570" s="1">
        <f t="shared" si="23"/>
        <v>39319010000000</v>
      </c>
      <c r="AE570" s="1">
        <f t="shared" si="23"/>
        <v>38146110000000</v>
      </c>
      <c r="AF570" s="1">
        <f t="shared" si="23"/>
        <v>36986230000000</v>
      </c>
      <c r="AG570" s="1">
        <f t="shared" si="23"/>
        <v>36035980000000</v>
      </c>
      <c r="AH570" s="1">
        <f t="shared" si="23"/>
        <v>35156450000000</v>
      </c>
      <c r="AI570" s="1">
        <f t="shared" si="23"/>
        <v>34470190000000</v>
      </c>
      <c r="AJ570" s="1">
        <f t="shared" si="23"/>
        <v>33902690000000</v>
      </c>
      <c r="AK570" s="1">
        <f t="shared" si="23"/>
        <v>33446850000000</v>
      </c>
      <c r="AL570" s="1">
        <f t="shared" si="23"/>
        <v>33094140000000</v>
      </c>
      <c r="AM570" s="1">
        <f t="shared" si="23"/>
        <v>32952120000000</v>
      </c>
      <c r="AN570" s="1">
        <f t="shared" si="23"/>
        <v>32948161000000</v>
      </c>
      <c r="AO570" s="1">
        <f t="shared" si="23"/>
        <v>33069584000000</v>
      </c>
    </row>
    <row r="571" spans="1:41" x14ac:dyDescent="0.2">
      <c r="A571" s="4" t="s">
        <v>516</v>
      </c>
      <c r="B571" s="4" t="s">
        <v>507</v>
      </c>
      <c r="C571" t="s">
        <v>539</v>
      </c>
      <c r="D571" s="1">
        <f t="shared" si="17"/>
        <v>15281000000000</v>
      </c>
      <c r="E571" s="1">
        <f t="shared" si="23"/>
        <v>14862100000000</v>
      </c>
      <c r="F571" s="1">
        <f t="shared" si="23"/>
        <v>14351900000000</v>
      </c>
      <c r="G571" s="1">
        <f t="shared" si="23"/>
        <v>14115000000000</v>
      </c>
      <c r="H571" s="1">
        <f t="shared" si="23"/>
        <v>13869600000000</v>
      </c>
      <c r="I571" s="1">
        <f t="shared" si="23"/>
        <v>13530400000000</v>
      </c>
      <c r="J571" s="1">
        <f t="shared" si="23"/>
        <v>13268000000000</v>
      </c>
      <c r="K571" s="1">
        <f t="shared" si="23"/>
        <v>12995700000000</v>
      </c>
      <c r="L571" s="1">
        <f t="shared" si="23"/>
        <v>12561500000000</v>
      </c>
      <c r="M571" s="1">
        <f t="shared" si="23"/>
        <v>12201500000000</v>
      </c>
      <c r="N571" s="1">
        <f t="shared" si="23"/>
        <v>11766200000000</v>
      </c>
      <c r="O571" s="1">
        <f t="shared" si="23"/>
        <v>11262600000000</v>
      </c>
      <c r="P571" s="1">
        <f t="shared" si="23"/>
        <v>10764400000000</v>
      </c>
      <c r="Q571" s="1">
        <f t="shared" si="23"/>
        <v>10271900000000</v>
      </c>
      <c r="R571" s="1">
        <f t="shared" si="23"/>
        <v>9723920000000</v>
      </c>
      <c r="S571" s="1">
        <f t="shared" si="23"/>
        <v>9186380000000</v>
      </c>
      <c r="T571" s="1">
        <f t="shared" si="23"/>
        <v>8604170000000</v>
      </c>
      <c r="U571" s="1">
        <f t="shared" si="23"/>
        <v>8037560000000</v>
      </c>
      <c r="V571" s="1">
        <f t="shared" si="23"/>
        <v>7536530000000</v>
      </c>
      <c r="W571" s="1">
        <f t="shared" si="23"/>
        <v>6998810000000</v>
      </c>
      <c r="X571" s="1">
        <f t="shared" si="23"/>
        <v>6476920000000</v>
      </c>
      <c r="Y571" s="1">
        <f t="shared" si="23"/>
        <v>5971050000000</v>
      </c>
      <c r="Z571" s="1">
        <f t="shared" si="23"/>
        <v>5481060000000</v>
      </c>
      <c r="AA571" s="1">
        <f t="shared" si="23"/>
        <v>5043840000000</v>
      </c>
      <c r="AB571" s="1">
        <f t="shared" si="23"/>
        <v>4583140000000</v>
      </c>
      <c r="AC571" s="1">
        <f t="shared" si="23"/>
        <v>4170000000000</v>
      </c>
      <c r="AD571" s="1">
        <f t="shared" si="23"/>
        <v>3767580000000</v>
      </c>
      <c r="AE571" s="1">
        <f t="shared" si="23"/>
        <v>3402280000000</v>
      </c>
      <c r="AF571" s="1">
        <f t="shared" si="23"/>
        <v>3042450000000</v>
      </c>
      <c r="AG571" s="1">
        <f t="shared" si="23"/>
        <v>2688090000000</v>
      </c>
      <c r="AH571" s="1">
        <f t="shared" si="23"/>
        <v>2357840000000</v>
      </c>
      <c r="AI571" s="1">
        <f t="shared" si="23"/>
        <v>2027910000000</v>
      </c>
      <c r="AJ571" s="1">
        <f t="shared" si="23"/>
        <v>1711600000000</v>
      </c>
      <c r="AK571" s="1">
        <f t="shared" si="23"/>
        <v>1390380000000</v>
      </c>
      <c r="AL571" s="1">
        <f t="shared" si="23"/>
        <v>1072400000000</v>
      </c>
      <c r="AM571" s="1">
        <f t="shared" si="23"/>
        <v>744272000000</v>
      </c>
      <c r="AN571" s="1">
        <f t="shared" si="23"/>
        <v>411985000000</v>
      </c>
      <c r="AO571" s="1">
        <f t="shared" si="23"/>
        <v>59161000000</v>
      </c>
    </row>
    <row r="572" spans="1:41" x14ac:dyDescent="0.2">
      <c r="A572" s="4" t="s">
        <v>516</v>
      </c>
      <c r="B572" s="4" t="s">
        <v>536</v>
      </c>
      <c r="C572" t="s">
        <v>539</v>
      </c>
      <c r="D572" s="1">
        <f t="shared" si="17"/>
        <v>363045000000000</v>
      </c>
      <c r="E572" s="1">
        <f t="shared" si="23"/>
        <v>354039000000000</v>
      </c>
      <c r="F572" s="1">
        <f t="shared" si="23"/>
        <v>344077000000000</v>
      </c>
      <c r="G572" s="1">
        <f t="shared" si="23"/>
        <v>339475000000000</v>
      </c>
      <c r="H572" s="1">
        <f t="shared" si="23"/>
        <v>333738000000000</v>
      </c>
      <c r="I572" s="1">
        <f t="shared" si="23"/>
        <v>327756000000000</v>
      </c>
      <c r="J572" s="1">
        <f t="shared" si="23"/>
        <v>321526000000000</v>
      </c>
      <c r="K572" s="1">
        <f t="shared" si="23"/>
        <v>315047000000000</v>
      </c>
      <c r="L572" s="1">
        <f t="shared" si="23"/>
        <v>306043000000000</v>
      </c>
      <c r="M572" s="1">
        <f t="shared" si="23"/>
        <v>297686000000000</v>
      </c>
      <c r="N572" s="1">
        <f t="shared" si="23"/>
        <v>287067000000000</v>
      </c>
      <c r="O572" s="1">
        <f t="shared" si="23"/>
        <v>276445000000000</v>
      </c>
      <c r="P572" s="1">
        <f t="shared" si="23"/>
        <v>263859000000000</v>
      </c>
      <c r="Q572" s="1">
        <f t="shared" si="23"/>
        <v>252070000000000</v>
      </c>
      <c r="R572" s="1">
        <f t="shared" si="23"/>
        <v>239172000000000</v>
      </c>
      <c r="S572" s="1">
        <f t="shared" si="23"/>
        <v>225904000000000</v>
      </c>
      <c r="T572" s="1">
        <f t="shared" si="23"/>
        <v>212898000000000</v>
      </c>
      <c r="U572" s="1">
        <f t="shared" si="23"/>
        <v>199626000000000</v>
      </c>
      <c r="V572" s="1">
        <f t="shared" si="23"/>
        <v>186666000000000</v>
      </c>
      <c r="W572" s="1">
        <f t="shared" si="23"/>
        <v>173552000000000</v>
      </c>
      <c r="X572" s="1">
        <f t="shared" si="23"/>
        <v>161253000000000</v>
      </c>
      <c r="Y572" s="1">
        <f t="shared" si="23"/>
        <v>148856000000000</v>
      </c>
      <c r="Z572" s="1">
        <f t="shared" si="23"/>
        <v>137224000000000</v>
      </c>
      <c r="AA572" s="1">
        <f t="shared" si="23"/>
        <v>125912000000000</v>
      </c>
      <c r="AB572" s="1">
        <f t="shared" si="23"/>
        <v>115262000000000</v>
      </c>
      <c r="AC572" s="1">
        <f t="shared" si="23"/>
        <v>104882000000000</v>
      </c>
      <c r="AD572" s="1">
        <f t="shared" si="23"/>
        <v>95059000000000</v>
      </c>
      <c r="AE572" s="1">
        <f t="shared" si="23"/>
        <v>85716400000000</v>
      </c>
      <c r="AF572" s="1">
        <f t="shared" si="23"/>
        <v>76536600000000</v>
      </c>
      <c r="AG572" s="1">
        <f t="shared" si="23"/>
        <v>67943000000000</v>
      </c>
      <c r="AH572" s="1">
        <f t="shared" si="23"/>
        <v>59595700000000</v>
      </c>
      <c r="AI572" s="1">
        <f t="shared" si="23"/>
        <v>51416200000000</v>
      </c>
      <c r="AJ572" s="1">
        <f t="shared" si="23"/>
        <v>43324900000000</v>
      </c>
      <c r="AK572" s="1">
        <f t="shared" si="23"/>
        <v>35352400000000</v>
      </c>
      <c r="AL572" s="1">
        <f t="shared" si="23"/>
        <v>27260200000000</v>
      </c>
      <c r="AM572" s="1">
        <f t="shared" si="23"/>
        <v>19082500000000</v>
      </c>
      <c r="AN572" s="1">
        <f t="shared" si="23"/>
        <v>10525200000000</v>
      </c>
      <c r="AO572" s="1">
        <f t="shared" si="23"/>
        <v>1514690000000</v>
      </c>
    </row>
    <row r="573" spans="1:41" x14ac:dyDescent="0.2">
      <c r="A573" s="4" t="s">
        <v>516</v>
      </c>
      <c r="B573" s="4" t="s">
        <v>508</v>
      </c>
      <c r="C573" t="s">
        <v>539</v>
      </c>
      <c r="D573" s="1">
        <f t="shared" si="17"/>
        <v>0</v>
      </c>
      <c r="E573" s="1">
        <f t="shared" si="23"/>
        <v>0</v>
      </c>
      <c r="F573" s="1">
        <f t="shared" si="23"/>
        <v>0</v>
      </c>
      <c r="G573" s="1">
        <f t="shared" si="23"/>
        <v>0</v>
      </c>
      <c r="H573" s="1">
        <f t="shared" si="23"/>
        <v>0</v>
      </c>
      <c r="I573" s="1">
        <f t="shared" si="23"/>
        <v>0</v>
      </c>
      <c r="J573" s="1">
        <f t="shared" si="23"/>
        <v>0</v>
      </c>
      <c r="K573" s="1">
        <f t="shared" si="23"/>
        <v>0</v>
      </c>
      <c r="L573" s="1">
        <f t="shared" si="23"/>
        <v>0</v>
      </c>
      <c r="M573" s="1">
        <f t="shared" si="23"/>
        <v>0</v>
      </c>
      <c r="N573" s="1">
        <f t="shared" si="23"/>
        <v>0</v>
      </c>
      <c r="O573" s="1">
        <f t="shared" si="23"/>
        <v>0</v>
      </c>
      <c r="P573" s="1">
        <f t="shared" si="23"/>
        <v>0</v>
      </c>
      <c r="Q573" s="1">
        <f t="shared" si="23"/>
        <v>0</v>
      </c>
      <c r="R573" s="1">
        <f t="shared" si="23"/>
        <v>0</v>
      </c>
      <c r="S573" s="1">
        <f t="shared" si="23"/>
        <v>0</v>
      </c>
      <c r="T573" s="1">
        <f t="shared" si="23"/>
        <v>0</v>
      </c>
      <c r="U573" s="1">
        <f t="shared" si="23"/>
        <v>0</v>
      </c>
      <c r="V573" s="1">
        <f t="shared" si="23"/>
        <v>0</v>
      </c>
      <c r="W573" s="1">
        <f t="shared" si="23"/>
        <v>0</v>
      </c>
      <c r="X573" s="1">
        <f t="shared" si="23"/>
        <v>0</v>
      </c>
      <c r="Y573" s="1">
        <f t="shared" si="23"/>
        <v>0</v>
      </c>
      <c r="Z573" s="1">
        <f t="shared" si="23"/>
        <v>0</v>
      </c>
      <c r="AA573" s="1">
        <f t="shared" si="23"/>
        <v>0</v>
      </c>
      <c r="AB573" s="1">
        <f t="shared" si="23"/>
        <v>0</v>
      </c>
      <c r="AC573" s="1">
        <f t="shared" si="23"/>
        <v>0</v>
      </c>
      <c r="AD573" s="1">
        <f t="shared" si="23"/>
        <v>0</v>
      </c>
      <c r="AE573" s="1">
        <f t="shared" si="23"/>
        <v>0</v>
      </c>
      <c r="AF573" s="1">
        <f t="shared" si="23"/>
        <v>0</v>
      </c>
      <c r="AG573" s="1">
        <f t="shared" si="23"/>
        <v>0</v>
      </c>
      <c r="AH573" s="1">
        <f t="shared" si="23"/>
        <v>0</v>
      </c>
      <c r="AI573" s="1">
        <f t="shared" si="23"/>
        <v>0</v>
      </c>
      <c r="AJ573" s="1">
        <f t="shared" si="23"/>
        <v>0</v>
      </c>
      <c r="AK573" s="1">
        <f t="shared" si="23"/>
        <v>0</v>
      </c>
      <c r="AL573" s="1">
        <f t="shared" si="23"/>
        <v>0</v>
      </c>
      <c r="AM573" s="1">
        <f t="shared" si="23"/>
        <v>0</v>
      </c>
      <c r="AN573" s="1">
        <f t="shared" si="23"/>
        <v>0</v>
      </c>
      <c r="AO573" s="1">
        <f t="shared" si="23"/>
        <v>0</v>
      </c>
    </row>
    <row r="574" spans="1:41" x14ac:dyDescent="0.2">
      <c r="A574" s="4" t="s">
        <v>516</v>
      </c>
      <c r="B574" s="4" t="s">
        <v>537</v>
      </c>
      <c r="C574" t="s">
        <v>539</v>
      </c>
      <c r="D574" s="1">
        <f t="shared" si="17"/>
        <v>2929660000000</v>
      </c>
      <c r="E574" s="1">
        <f t="shared" si="23"/>
        <v>2849350000000</v>
      </c>
      <c r="F574" s="1">
        <f t="shared" si="23"/>
        <v>2769180000000</v>
      </c>
      <c r="G574" s="1">
        <f t="shared" si="23"/>
        <v>2733670000000</v>
      </c>
      <c r="H574" s="1">
        <f t="shared" si="23"/>
        <v>2678570000000</v>
      </c>
      <c r="I574" s="1">
        <f t="shared" si="23"/>
        <v>2630450000000</v>
      </c>
      <c r="J574" s="1">
        <f t="shared" si="23"/>
        <v>2580350000000</v>
      </c>
      <c r="K574" s="1">
        <f t="shared" si="23"/>
        <v>2528260000000</v>
      </c>
      <c r="L574" s="1">
        <f t="shared" si="23"/>
        <v>2459000000000</v>
      </c>
      <c r="M574" s="1">
        <f t="shared" si="23"/>
        <v>2381490000000</v>
      </c>
      <c r="N574" s="1">
        <f t="shared" si="23"/>
        <v>2303630000000</v>
      </c>
      <c r="O574" s="1">
        <f t="shared" si="23"/>
        <v>2211560000000</v>
      </c>
      <c r="P574" s="1">
        <f t="shared" si="23"/>
        <v>2113500000000</v>
      </c>
      <c r="Q574" s="1">
        <f t="shared" si="23"/>
        <v>2022860000000</v>
      </c>
      <c r="R574" s="1">
        <f t="shared" si="23"/>
        <v>1914590000000</v>
      </c>
      <c r="S574" s="1">
        <f t="shared" si="23"/>
        <v>1808390000000</v>
      </c>
      <c r="T574" s="1">
        <f t="shared" si="23"/>
        <v>1704290000000</v>
      </c>
      <c r="U574" s="1">
        <f t="shared" si="23"/>
        <v>1597000000000</v>
      </c>
      <c r="V574" s="1">
        <f t="shared" si="23"/>
        <v>1492330000000</v>
      </c>
      <c r="W574" s="1">
        <f t="shared" si="23"/>
        <v>1390310000000</v>
      </c>
      <c r="X574" s="1">
        <f t="shared" si="23"/>
        <v>1290920000000</v>
      </c>
      <c r="Y574" s="1">
        <f t="shared" si="23"/>
        <v>1194210000000</v>
      </c>
      <c r="Z574" s="1">
        <f t="shared" si="23"/>
        <v>1100160000000</v>
      </c>
      <c r="AA574" s="1">
        <f t="shared" si="23"/>
        <v>1008770000000</v>
      </c>
      <c r="AB574" s="1">
        <f t="shared" si="23"/>
        <v>923468000000</v>
      </c>
      <c r="AC574" s="1">
        <f t="shared" si="23"/>
        <v>840318000000</v>
      </c>
      <c r="AD574" s="1">
        <f t="shared" si="23"/>
        <v>762211000000</v>
      </c>
      <c r="AE574" s="1">
        <f t="shared" si="23"/>
        <v>688369000000</v>
      </c>
      <c r="AF574" s="1">
        <f t="shared" si="23"/>
        <v>615621000000</v>
      </c>
      <c r="AG574" s="1">
        <f t="shared" si="23"/>
        <v>546084000000</v>
      </c>
      <c r="AH574" s="1">
        <f t="shared" si="23"/>
        <v>478994000000</v>
      </c>
      <c r="AI574" s="1">
        <f t="shared" si="23"/>
        <v>413565000000</v>
      </c>
      <c r="AJ574" s="1">
        <f t="shared" si="23"/>
        <v>349006000000</v>
      </c>
      <c r="AK574" s="1">
        <f t="shared" si="23"/>
        <v>284544000000</v>
      </c>
      <c r="AL574" s="1">
        <f t="shared" si="23"/>
        <v>219391000000</v>
      </c>
      <c r="AM574" s="1">
        <f t="shared" si="23"/>
        <v>153331000000</v>
      </c>
      <c r="AN574" s="1">
        <f t="shared" si="23"/>
        <v>84502100000</v>
      </c>
      <c r="AO574" s="1">
        <f t="shared" si="23"/>
        <v>12209800000</v>
      </c>
    </row>
    <row r="575" spans="1:41" x14ac:dyDescent="0.2">
      <c r="A575" s="4" t="s">
        <v>516</v>
      </c>
      <c r="B575" s="4" t="s">
        <v>506</v>
      </c>
      <c r="C575" t="s">
        <v>539</v>
      </c>
      <c r="D575" s="1">
        <f t="shared" si="17"/>
        <v>1489170000000</v>
      </c>
      <c r="E575" s="1">
        <f t="shared" si="23"/>
        <v>1448340000000</v>
      </c>
      <c r="F575" s="1">
        <f t="shared" si="23"/>
        <v>1407590000000</v>
      </c>
      <c r="G575" s="1">
        <f t="shared" si="23"/>
        <v>1384700000000</v>
      </c>
      <c r="H575" s="1">
        <f t="shared" si="23"/>
        <v>1360960000000</v>
      </c>
      <c r="I575" s="1">
        <f t="shared" si="23"/>
        <v>1336230000000</v>
      </c>
      <c r="J575" s="1">
        <f t="shared" si="23"/>
        <v>1302380000000</v>
      </c>
      <c r="K575" s="1">
        <f t="shared" si="23"/>
        <v>1275940000000</v>
      </c>
      <c r="L575" s="1">
        <f t="shared" si="23"/>
        <v>1240920000000</v>
      </c>
      <c r="M575" s="1">
        <f t="shared" si="23"/>
        <v>1205450000000</v>
      </c>
      <c r="N575" s="1">
        <f t="shared" si="23"/>
        <v>1162450000000</v>
      </c>
      <c r="O575" s="1">
        <f t="shared" si="23"/>
        <v>1119430000000</v>
      </c>
      <c r="P575" s="1">
        <f t="shared" si="23"/>
        <v>1069880000000</v>
      </c>
      <c r="Q575" s="1">
        <f t="shared" si="23"/>
        <v>1020880000000</v>
      </c>
      <c r="R575" s="1">
        <f t="shared" si="23"/>
        <v>966352000000</v>
      </c>
      <c r="S575" s="1">
        <f t="shared" si="23"/>
        <v>912861000000</v>
      </c>
      <c r="T575" s="1">
        <f t="shared" si="23"/>
        <v>860417000000</v>
      </c>
      <c r="U575" s="1">
        <f t="shared" si="23"/>
        <v>803756000000</v>
      </c>
      <c r="V575" s="1">
        <f t="shared" si="23"/>
        <v>748662000000</v>
      </c>
      <c r="W575" s="1">
        <f t="shared" si="23"/>
        <v>699881000000</v>
      </c>
      <c r="X575" s="1">
        <f t="shared" si="23"/>
        <v>647692000000</v>
      </c>
      <c r="Y575" s="1">
        <f t="shared" si="23"/>
        <v>597105000000</v>
      </c>
      <c r="Z575" s="1">
        <f t="shared" si="23"/>
        <v>552050000000</v>
      </c>
      <c r="AA575" s="1">
        <f t="shared" si="23"/>
        <v>504384000000</v>
      </c>
      <c r="AB575" s="1">
        <f t="shared" si="23"/>
        <v>461734000000</v>
      </c>
      <c r="AC575" s="1">
        <f t="shared" ref="E575:AO582" si="24">SUMIFS(AC$2:AC$251,$A$2:$A$251,$A575,$B$2:$B$251,$B575)-SUMIFS(AC$2:AC$251,$A$2:$A$251,$A575,$B$2:$B$251,$B575)*SUMIFS($D$510:$D$522,$A$510:$A$522,$A575,$B$510:$B$522,$B575)+SUMIFS(AC$257:AC$506,$A$257:$A$506,$A575,$B$257:$B$506,$B575)</f>
        <v>420159000000</v>
      </c>
      <c r="AD575" s="1">
        <f t="shared" si="24"/>
        <v>379656000000</v>
      </c>
      <c r="AE575" s="1">
        <f t="shared" si="24"/>
        <v>342866000000</v>
      </c>
      <c r="AF575" s="1">
        <f t="shared" si="24"/>
        <v>306622000000</v>
      </c>
      <c r="AG575" s="1">
        <f t="shared" si="24"/>
        <v>270925000000</v>
      </c>
      <c r="AH575" s="1">
        <f t="shared" si="24"/>
        <v>237640000000</v>
      </c>
      <c r="AI575" s="1">
        <f t="shared" si="24"/>
        <v>205984000000</v>
      </c>
      <c r="AJ575" s="1">
        <f t="shared" si="24"/>
        <v>172497000000</v>
      </c>
      <c r="AK575" s="1">
        <f t="shared" si="24"/>
        <v>141194000000</v>
      </c>
      <c r="AL575" s="1">
        <f t="shared" si="24"/>
        <v>108877000000</v>
      </c>
      <c r="AM575" s="1">
        <f t="shared" si="24"/>
        <v>76106000000</v>
      </c>
      <c r="AN575" s="1">
        <f t="shared" si="24"/>
        <v>41800000000</v>
      </c>
      <c r="AO575" s="1">
        <f t="shared" si="24"/>
        <v>6041980000</v>
      </c>
    </row>
    <row r="576" spans="1:41" x14ac:dyDescent="0.2">
      <c r="A576" s="4" t="s">
        <v>516</v>
      </c>
      <c r="B576" s="4" t="s">
        <v>538</v>
      </c>
      <c r="C576" t="s">
        <v>539</v>
      </c>
      <c r="D576" s="1">
        <f t="shared" si="17"/>
        <v>909828000000</v>
      </c>
      <c r="E576" s="1">
        <f t="shared" si="24"/>
        <v>1822280000000</v>
      </c>
      <c r="F576" s="1">
        <f t="shared" si="24"/>
        <v>2734520000000</v>
      </c>
      <c r="G576" s="1">
        <f t="shared" si="24"/>
        <v>3700020000000</v>
      </c>
      <c r="H576" s="1">
        <f t="shared" si="24"/>
        <v>4679310000000</v>
      </c>
      <c r="I576" s="1">
        <f t="shared" si="24"/>
        <v>5690700000000</v>
      </c>
      <c r="J576" s="1">
        <f t="shared" si="24"/>
        <v>6721680000000</v>
      </c>
      <c r="K576" s="1">
        <f t="shared" si="24"/>
        <v>7776670000000</v>
      </c>
      <c r="L576" s="1">
        <f t="shared" si="24"/>
        <v>8795710000000</v>
      </c>
      <c r="M576" s="1">
        <f t="shared" si="24"/>
        <v>9826730000000</v>
      </c>
      <c r="N576" s="1">
        <f t="shared" si="24"/>
        <v>10827100000000</v>
      </c>
      <c r="O576" s="1">
        <f t="shared" si="24"/>
        <v>11796600000000</v>
      </c>
      <c r="P576" s="1">
        <f t="shared" si="24"/>
        <v>12692000000000</v>
      </c>
      <c r="Q576" s="1">
        <f t="shared" si="24"/>
        <v>13586800000000</v>
      </c>
      <c r="R576" s="1">
        <f t="shared" si="24"/>
        <v>14413000000000</v>
      </c>
      <c r="S576" s="1">
        <f t="shared" si="24"/>
        <v>15189800000000</v>
      </c>
      <c r="T576" s="1">
        <f t="shared" si="24"/>
        <v>15911400000000</v>
      </c>
      <c r="U576" s="1">
        <f t="shared" si="24"/>
        <v>16572000000000</v>
      </c>
      <c r="V576" s="1">
        <f t="shared" si="24"/>
        <v>17220000000000</v>
      </c>
      <c r="W576" s="1">
        <f t="shared" si="24"/>
        <v>17784000000000</v>
      </c>
      <c r="X576" s="1">
        <f t="shared" si="24"/>
        <v>18350700000000</v>
      </c>
      <c r="Y576" s="1">
        <f t="shared" si="24"/>
        <v>18867200000000</v>
      </c>
      <c r="Z576" s="1">
        <f t="shared" si="24"/>
        <v>19372700000000</v>
      </c>
      <c r="AA576" s="1">
        <f t="shared" si="24"/>
        <v>19871700000000</v>
      </c>
      <c r="AB576" s="1">
        <f t="shared" si="24"/>
        <v>20362700000000</v>
      </c>
      <c r="AC576" s="1">
        <f t="shared" si="24"/>
        <v>20877400000000</v>
      </c>
      <c r="AD576" s="1">
        <f t="shared" si="24"/>
        <v>21417200000000</v>
      </c>
      <c r="AE576" s="1">
        <f t="shared" si="24"/>
        <v>21993900000000</v>
      </c>
      <c r="AF576" s="1">
        <f t="shared" si="24"/>
        <v>22606500000000</v>
      </c>
      <c r="AG576" s="1">
        <f t="shared" si="24"/>
        <v>23264100000000</v>
      </c>
      <c r="AH576" s="1">
        <f t="shared" si="24"/>
        <v>24028500000000</v>
      </c>
      <c r="AI576" s="1">
        <f t="shared" si="24"/>
        <v>24882300000000</v>
      </c>
      <c r="AJ576" s="1">
        <f t="shared" si="24"/>
        <v>25805300000000</v>
      </c>
      <c r="AK576" s="1">
        <f t="shared" si="24"/>
        <v>26891900000000</v>
      </c>
      <c r="AL576" s="1">
        <f t="shared" si="24"/>
        <v>28126900000000</v>
      </c>
      <c r="AM576" s="1">
        <f t="shared" si="24"/>
        <v>29585300000000</v>
      </c>
      <c r="AN576" s="1">
        <f t="shared" si="24"/>
        <v>31222900000000</v>
      </c>
      <c r="AO576" s="1">
        <f t="shared" si="24"/>
        <v>33079700000000</v>
      </c>
    </row>
    <row r="577" spans="1:41" x14ac:dyDescent="0.2">
      <c r="A577" s="4" t="s">
        <v>517</v>
      </c>
      <c r="B577" s="4" t="s">
        <v>513</v>
      </c>
      <c r="C577" t="s">
        <v>539</v>
      </c>
      <c r="D577" s="1">
        <f t="shared" si="17"/>
        <v>747812000000000</v>
      </c>
      <c r="E577" s="1">
        <f t="shared" si="24"/>
        <v>749127000000000</v>
      </c>
      <c r="F577" s="1">
        <f t="shared" si="24"/>
        <v>745795000000000</v>
      </c>
      <c r="G577" s="1">
        <f t="shared" si="24"/>
        <v>747694000000000</v>
      </c>
      <c r="H577" s="1">
        <f t="shared" si="24"/>
        <v>744703000000000</v>
      </c>
      <c r="I577" s="1">
        <f t="shared" si="24"/>
        <v>740669000000000</v>
      </c>
      <c r="J577" s="1">
        <f t="shared" si="24"/>
        <v>736603000000000</v>
      </c>
      <c r="K577" s="1">
        <f t="shared" si="24"/>
        <v>734465000000000</v>
      </c>
      <c r="L577" s="1">
        <f t="shared" si="24"/>
        <v>728451000000000</v>
      </c>
      <c r="M577" s="1">
        <f t="shared" si="24"/>
        <v>724412000000000</v>
      </c>
      <c r="N577" s="1">
        <f t="shared" si="24"/>
        <v>721358000000000</v>
      </c>
      <c r="O577" s="1">
        <f t="shared" si="24"/>
        <v>717234000000000</v>
      </c>
      <c r="P577" s="1">
        <f t="shared" si="24"/>
        <v>711958000000000</v>
      </c>
      <c r="Q577" s="1">
        <f t="shared" si="24"/>
        <v>708764000000000</v>
      </c>
      <c r="R577" s="1">
        <f t="shared" si="24"/>
        <v>704428000000000</v>
      </c>
      <c r="S577" s="1">
        <f t="shared" si="24"/>
        <v>698892000000000</v>
      </c>
      <c r="T577" s="1">
        <f t="shared" si="24"/>
        <v>692390000000000</v>
      </c>
      <c r="U577" s="1">
        <f t="shared" si="24"/>
        <v>686686000000000</v>
      </c>
      <c r="V577" s="1">
        <f t="shared" si="24"/>
        <v>679108000000000</v>
      </c>
      <c r="W577" s="1">
        <f t="shared" si="24"/>
        <v>671152000000000</v>
      </c>
      <c r="X577" s="1">
        <f t="shared" si="24"/>
        <v>662409000000000</v>
      </c>
      <c r="Y577" s="1">
        <f t="shared" si="24"/>
        <v>653445000000000</v>
      </c>
      <c r="Z577" s="1">
        <f t="shared" si="24"/>
        <v>644393000000000</v>
      </c>
      <c r="AA577" s="1">
        <f t="shared" si="24"/>
        <v>633337000000000</v>
      </c>
      <c r="AB577" s="1">
        <f t="shared" si="24"/>
        <v>623128000000000</v>
      </c>
      <c r="AC577" s="1">
        <f t="shared" si="24"/>
        <v>612034000000000</v>
      </c>
      <c r="AD577" s="1">
        <f t="shared" si="24"/>
        <v>599758000000000</v>
      </c>
      <c r="AE577" s="1">
        <f t="shared" si="24"/>
        <v>587489000000000</v>
      </c>
      <c r="AF577" s="1">
        <f t="shared" si="24"/>
        <v>574103000000000</v>
      </c>
      <c r="AG577" s="1">
        <f t="shared" si="24"/>
        <v>561482000000000</v>
      </c>
      <c r="AH577" s="1">
        <f t="shared" si="24"/>
        <v>547402000000000</v>
      </c>
      <c r="AI577" s="1">
        <f t="shared" si="24"/>
        <v>533912000000000</v>
      </c>
      <c r="AJ577" s="1">
        <f t="shared" si="24"/>
        <v>519548000000000</v>
      </c>
      <c r="AK577" s="1">
        <f t="shared" si="24"/>
        <v>504662000000000</v>
      </c>
      <c r="AL577" s="1">
        <f t="shared" si="24"/>
        <v>489194000000000</v>
      </c>
      <c r="AM577" s="1">
        <f t="shared" si="24"/>
        <v>473659000000000</v>
      </c>
      <c r="AN577" s="1">
        <f t="shared" si="24"/>
        <v>457840000000000</v>
      </c>
      <c r="AO577" s="1">
        <f t="shared" si="24"/>
        <v>441149000000000</v>
      </c>
    </row>
    <row r="578" spans="1:41" x14ac:dyDescent="0.2">
      <c r="A578" s="4" t="s">
        <v>517</v>
      </c>
      <c r="B578" s="4" t="s">
        <v>535</v>
      </c>
      <c r="C578" t="s">
        <v>539</v>
      </c>
      <c r="D578" s="1">
        <f t="shared" si="17"/>
        <v>34260800000000</v>
      </c>
      <c r="E578" s="1">
        <f t="shared" si="24"/>
        <v>33070700000000</v>
      </c>
      <c r="F578" s="1">
        <f t="shared" si="24"/>
        <v>31686800000000</v>
      </c>
      <c r="G578" s="1">
        <f t="shared" si="24"/>
        <v>30520800000000</v>
      </c>
      <c r="H578" s="1">
        <f t="shared" si="24"/>
        <v>29129300000000</v>
      </c>
      <c r="I578" s="1">
        <f t="shared" si="24"/>
        <v>27773000000000</v>
      </c>
      <c r="J578" s="1">
        <f t="shared" si="24"/>
        <v>26452600000000</v>
      </c>
      <c r="K578" s="1">
        <f t="shared" si="24"/>
        <v>25241400000000</v>
      </c>
      <c r="L578" s="1">
        <f t="shared" si="24"/>
        <v>23985400000000</v>
      </c>
      <c r="M578" s="1">
        <f t="shared" si="24"/>
        <v>22901600000000</v>
      </c>
      <c r="N578" s="1">
        <f t="shared" si="24"/>
        <v>21774400000000</v>
      </c>
      <c r="O578" s="1">
        <f t="shared" si="24"/>
        <v>20734100000000</v>
      </c>
      <c r="P578" s="1">
        <f t="shared" si="24"/>
        <v>19590200000000</v>
      </c>
      <c r="Q578" s="1">
        <f t="shared" si="24"/>
        <v>18594500000000</v>
      </c>
      <c r="R578" s="1">
        <f t="shared" si="24"/>
        <v>17561200000000</v>
      </c>
      <c r="S578" s="1">
        <f t="shared" si="24"/>
        <v>16550200000000</v>
      </c>
      <c r="T578" s="1">
        <f t="shared" si="24"/>
        <v>15563300000000</v>
      </c>
      <c r="U578" s="1">
        <f t="shared" si="24"/>
        <v>14552200000000</v>
      </c>
      <c r="V578" s="1">
        <f t="shared" si="24"/>
        <v>13570000000000</v>
      </c>
      <c r="W578" s="1">
        <f t="shared" si="24"/>
        <v>12616000000000</v>
      </c>
      <c r="X578" s="1">
        <f t="shared" si="24"/>
        <v>11690500000000</v>
      </c>
      <c r="Y578" s="1">
        <f t="shared" si="24"/>
        <v>10756200000000</v>
      </c>
      <c r="Z578" s="1">
        <f t="shared" si="24"/>
        <v>9854300000000</v>
      </c>
      <c r="AA578" s="1">
        <f t="shared" si="24"/>
        <v>8984950000000</v>
      </c>
      <c r="AB578" s="1">
        <f t="shared" si="24"/>
        <v>8147760000000</v>
      </c>
      <c r="AC578" s="1">
        <f t="shared" si="24"/>
        <v>7342650000000</v>
      </c>
      <c r="AD578" s="1">
        <f t="shared" si="24"/>
        <v>6543430000000</v>
      </c>
      <c r="AE578" s="1">
        <f t="shared" si="24"/>
        <v>5780150000000</v>
      </c>
      <c r="AF578" s="1">
        <f t="shared" si="24"/>
        <v>5051890000000</v>
      </c>
      <c r="AG578" s="1">
        <f t="shared" si="24"/>
        <v>4358180000000</v>
      </c>
      <c r="AH578" s="1">
        <f t="shared" si="24"/>
        <v>3698940000000</v>
      </c>
      <c r="AI578" s="1">
        <f t="shared" si="24"/>
        <v>3073340000000</v>
      </c>
      <c r="AJ578" s="1">
        <f t="shared" si="24"/>
        <v>2470030000000</v>
      </c>
      <c r="AK578" s="1">
        <f t="shared" si="24"/>
        <v>1903870000000</v>
      </c>
      <c r="AL578" s="1">
        <f t="shared" si="24"/>
        <v>1380860000000</v>
      </c>
      <c r="AM578" s="1">
        <f t="shared" si="24"/>
        <v>885191000000</v>
      </c>
      <c r="AN578" s="1">
        <f t="shared" si="24"/>
        <v>425076000000</v>
      </c>
      <c r="AO578" s="1">
        <f t="shared" si="24"/>
        <v>0</v>
      </c>
    </row>
    <row r="579" spans="1:41" x14ac:dyDescent="0.2">
      <c r="A579" s="4" t="s">
        <v>517</v>
      </c>
      <c r="B579" s="4" t="s">
        <v>509</v>
      </c>
      <c r="C579" t="s">
        <v>539</v>
      </c>
      <c r="D579" s="1">
        <f t="shared" si="17"/>
        <v>209049000000000</v>
      </c>
      <c r="E579" s="1">
        <f t="shared" si="24"/>
        <v>201787000000000</v>
      </c>
      <c r="F579" s="1">
        <f t="shared" si="24"/>
        <v>193190000000000</v>
      </c>
      <c r="G579" s="1">
        <f t="shared" si="24"/>
        <v>186613000000000</v>
      </c>
      <c r="H579" s="1">
        <f t="shared" si="24"/>
        <v>177638000000000</v>
      </c>
      <c r="I579" s="1">
        <f t="shared" si="24"/>
        <v>169724000000000</v>
      </c>
      <c r="J579" s="1">
        <f t="shared" si="24"/>
        <v>162002000000000</v>
      </c>
      <c r="K579" s="1">
        <f t="shared" si="24"/>
        <v>154462000000000</v>
      </c>
      <c r="L579" s="1">
        <f t="shared" si="24"/>
        <v>147101000000000</v>
      </c>
      <c r="M579" s="1">
        <f t="shared" si="24"/>
        <v>139915000000000</v>
      </c>
      <c r="N579" s="1">
        <f t="shared" si="24"/>
        <v>133585000000000</v>
      </c>
      <c r="O579" s="1">
        <f t="shared" si="24"/>
        <v>126709000000000</v>
      </c>
      <c r="P579" s="1">
        <f t="shared" si="24"/>
        <v>119990000000000</v>
      </c>
      <c r="Q579" s="1">
        <f t="shared" si="24"/>
        <v>114023000000000</v>
      </c>
      <c r="R579" s="1">
        <f t="shared" si="24"/>
        <v>107597000000000</v>
      </c>
      <c r="S579" s="1">
        <f t="shared" si="24"/>
        <v>101317000000000</v>
      </c>
      <c r="T579" s="1">
        <f t="shared" si="24"/>
        <v>95193200000000</v>
      </c>
      <c r="U579" s="1">
        <f t="shared" si="24"/>
        <v>89221400000000</v>
      </c>
      <c r="V579" s="1">
        <f t="shared" si="24"/>
        <v>83403400000000</v>
      </c>
      <c r="W579" s="1">
        <f t="shared" si="24"/>
        <v>77310200000000</v>
      </c>
      <c r="X579" s="1">
        <f t="shared" si="24"/>
        <v>71818700000000</v>
      </c>
      <c r="Y579" s="1">
        <f t="shared" si="24"/>
        <v>66105900000000</v>
      </c>
      <c r="Z579" s="1">
        <f t="shared" si="24"/>
        <v>60588300000000</v>
      </c>
      <c r="AA579" s="1">
        <f t="shared" si="24"/>
        <v>55267100000000</v>
      </c>
      <c r="AB579" s="1">
        <f t="shared" si="24"/>
        <v>50140100000000</v>
      </c>
      <c r="AC579" s="1">
        <f t="shared" si="24"/>
        <v>45206600000000</v>
      </c>
      <c r="AD579" s="1">
        <f t="shared" si="24"/>
        <v>40209600000000</v>
      </c>
      <c r="AE579" s="1">
        <f t="shared" si="24"/>
        <v>35674300000000</v>
      </c>
      <c r="AF579" s="1">
        <f t="shared" si="24"/>
        <v>31119700000000</v>
      </c>
      <c r="AG579" s="1">
        <f t="shared" si="24"/>
        <v>26792100000000</v>
      </c>
      <c r="AH579" s="1">
        <f t="shared" si="24"/>
        <v>22846400000000</v>
      </c>
      <c r="AI579" s="1">
        <f t="shared" si="24"/>
        <v>18943400000000</v>
      </c>
      <c r="AJ579" s="1">
        <f t="shared" si="24"/>
        <v>15259300000000</v>
      </c>
      <c r="AK579" s="1">
        <f t="shared" si="24"/>
        <v>11702700000000</v>
      </c>
      <c r="AL579" s="1">
        <f t="shared" si="24"/>
        <v>8467560000000</v>
      </c>
      <c r="AM579" s="1">
        <f t="shared" si="24"/>
        <v>5440680000000</v>
      </c>
      <c r="AN579" s="1">
        <f t="shared" si="24"/>
        <v>2597690000000</v>
      </c>
      <c r="AO579" s="1">
        <f t="shared" si="24"/>
        <v>0</v>
      </c>
    </row>
    <row r="580" spans="1:41" x14ac:dyDescent="0.2">
      <c r="A580" s="4" t="s">
        <v>517</v>
      </c>
      <c r="B580" s="4" t="s">
        <v>510</v>
      </c>
      <c r="C580" t="s">
        <v>539</v>
      </c>
      <c r="D580" s="1">
        <f t="shared" si="17"/>
        <v>14517300000000</v>
      </c>
      <c r="E580" s="1">
        <f t="shared" si="24"/>
        <v>13919600000000</v>
      </c>
      <c r="F580" s="1">
        <f t="shared" si="24"/>
        <v>13360800000000</v>
      </c>
      <c r="G580" s="1">
        <f t="shared" si="24"/>
        <v>12818800000000</v>
      </c>
      <c r="H580" s="1">
        <f t="shared" si="24"/>
        <v>12291600000000</v>
      </c>
      <c r="I580" s="1">
        <f t="shared" si="24"/>
        <v>11693900000000</v>
      </c>
      <c r="J580" s="1">
        <f t="shared" si="24"/>
        <v>11113200000000</v>
      </c>
      <c r="K580" s="1">
        <f t="shared" si="24"/>
        <v>10624000000000</v>
      </c>
      <c r="L580" s="1">
        <f t="shared" si="24"/>
        <v>10072400000000</v>
      </c>
      <c r="M580" s="1">
        <f t="shared" si="24"/>
        <v>9606130000000</v>
      </c>
      <c r="N580" s="1">
        <f t="shared" si="24"/>
        <v>9150590000000</v>
      </c>
      <c r="O580" s="1">
        <f t="shared" si="24"/>
        <v>8703210000000</v>
      </c>
      <c r="P580" s="1">
        <f t="shared" si="24"/>
        <v>8203410000000</v>
      </c>
      <c r="Q580" s="1">
        <f t="shared" si="24"/>
        <v>7776950000000</v>
      </c>
      <c r="R580" s="1">
        <f t="shared" si="24"/>
        <v>7358990000000</v>
      </c>
      <c r="S580" s="1">
        <f t="shared" si="24"/>
        <v>6895910000000</v>
      </c>
      <c r="T580" s="1">
        <f t="shared" si="24"/>
        <v>6497310000000</v>
      </c>
      <c r="U580" s="1">
        <f t="shared" si="24"/>
        <v>6059420000000</v>
      </c>
      <c r="V580" s="1">
        <f t="shared" si="24"/>
        <v>5635360000000</v>
      </c>
      <c r="W580" s="1">
        <f t="shared" si="24"/>
        <v>5224810000000</v>
      </c>
      <c r="X580" s="1">
        <f t="shared" si="24"/>
        <v>4867710000000</v>
      </c>
      <c r="Y580" s="1">
        <f t="shared" si="24"/>
        <v>4481750000000</v>
      </c>
      <c r="Z580" s="1">
        <f t="shared" si="24"/>
        <v>4108860000000</v>
      </c>
      <c r="AA580" s="1">
        <f t="shared" si="24"/>
        <v>3716790000000</v>
      </c>
      <c r="AB580" s="1">
        <f t="shared" si="24"/>
        <v>3372520000000</v>
      </c>
      <c r="AC580" s="1">
        <f t="shared" si="24"/>
        <v>3041170000000</v>
      </c>
      <c r="AD580" s="1">
        <f t="shared" si="24"/>
        <v>2697290000000</v>
      </c>
      <c r="AE580" s="1">
        <f t="shared" si="24"/>
        <v>2393340000000</v>
      </c>
      <c r="AF580" s="1">
        <f t="shared" si="24"/>
        <v>2101590000000</v>
      </c>
      <c r="AG580" s="1">
        <f t="shared" si="24"/>
        <v>1804000000000</v>
      </c>
      <c r="AH580" s="1">
        <f t="shared" si="24"/>
        <v>1530860000000</v>
      </c>
      <c r="AI580" s="1">
        <f t="shared" si="24"/>
        <v>1270400000000</v>
      </c>
      <c r="AJ580" s="1">
        <f t="shared" si="24"/>
        <v>1024240000000</v>
      </c>
      <c r="AK580" s="1">
        <f t="shared" si="24"/>
        <v>791241000000</v>
      </c>
      <c r="AL580" s="1">
        <f t="shared" si="24"/>
        <v>572537000000</v>
      </c>
      <c r="AM580" s="1">
        <f t="shared" si="24"/>
        <v>367894000000</v>
      </c>
      <c r="AN580" s="1">
        <f t="shared" si="24"/>
        <v>176900000000</v>
      </c>
      <c r="AO580" s="1">
        <f t="shared" si="24"/>
        <v>0</v>
      </c>
    </row>
    <row r="581" spans="1:41" x14ac:dyDescent="0.2">
      <c r="A581" s="4" t="s">
        <v>517</v>
      </c>
      <c r="B581" s="4" t="s">
        <v>507</v>
      </c>
      <c r="C581" t="s">
        <v>539</v>
      </c>
      <c r="D581" s="1">
        <f t="shared" si="17"/>
        <v>8768440000000</v>
      </c>
      <c r="E581" s="1">
        <f t="shared" si="24"/>
        <v>8426490000000</v>
      </c>
      <c r="F581" s="1">
        <f t="shared" si="24"/>
        <v>8043570000000</v>
      </c>
      <c r="G581" s="1">
        <f t="shared" si="24"/>
        <v>7734850000000</v>
      </c>
      <c r="H581" s="1">
        <f t="shared" si="24"/>
        <v>7391770000000</v>
      </c>
      <c r="I581" s="1">
        <f t="shared" si="24"/>
        <v>7048830000000</v>
      </c>
      <c r="J581" s="1">
        <f t="shared" si="24"/>
        <v>6707060000000</v>
      </c>
      <c r="K581" s="1">
        <f t="shared" si="24"/>
        <v>6404530000000</v>
      </c>
      <c r="L581" s="1">
        <f t="shared" si="24"/>
        <v>6079680000000</v>
      </c>
      <c r="M581" s="1">
        <f t="shared" si="24"/>
        <v>5791520000000</v>
      </c>
      <c r="N581" s="1">
        <f t="shared" si="24"/>
        <v>5510390000000</v>
      </c>
      <c r="O581" s="1">
        <f t="shared" si="24"/>
        <v>5228330000000</v>
      </c>
      <c r="P581" s="1">
        <f t="shared" si="24"/>
        <v>4940410000000</v>
      </c>
      <c r="Q581" s="1">
        <f t="shared" si="24"/>
        <v>4677870000000</v>
      </c>
      <c r="R581" s="1">
        <f t="shared" si="24"/>
        <v>4404240000000</v>
      </c>
      <c r="S581" s="1">
        <f t="shared" si="24"/>
        <v>4137550000000</v>
      </c>
      <c r="T581" s="1">
        <f t="shared" si="24"/>
        <v>3878240000000</v>
      </c>
      <c r="U581" s="1">
        <f t="shared" si="24"/>
        <v>3621340000000</v>
      </c>
      <c r="V581" s="1">
        <f t="shared" si="24"/>
        <v>3367690000000</v>
      </c>
      <c r="W581" s="1">
        <f t="shared" si="24"/>
        <v>3122140000000</v>
      </c>
      <c r="X581" s="1">
        <f t="shared" si="24"/>
        <v>2884720000000</v>
      </c>
      <c r="Y581" s="1">
        <f t="shared" si="24"/>
        <v>2651700000000</v>
      </c>
      <c r="Z581" s="1">
        <f t="shared" si="24"/>
        <v>2427010000000</v>
      </c>
      <c r="AA581" s="1">
        <f t="shared" si="24"/>
        <v>2210680000000</v>
      </c>
      <c r="AB581" s="1">
        <f t="shared" si="24"/>
        <v>1999630000000</v>
      </c>
      <c r="AC581" s="1">
        <f t="shared" si="24"/>
        <v>1797310000000</v>
      </c>
      <c r="AD581" s="1">
        <f t="shared" si="24"/>
        <v>1603390000000</v>
      </c>
      <c r="AE581" s="1">
        <f t="shared" si="24"/>
        <v>1415680000000</v>
      </c>
      <c r="AF581" s="1">
        <f t="shared" si="24"/>
        <v>1238720000000</v>
      </c>
      <c r="AG581" s="1">
        <f t="shared" si="24"/>
        <v>1068110000000</v>
      </c>
      <c r="AH581" s="1">
        <f t="shared" si="24"/>
        <v>906084000000</v>
      </c>
      <c r="AI581" s="1">
        <f t="shared" si="24"/>
        <v>752438000000</v>
      </c>
      <c r="AJ581" s="1">
        <f t="shared" si="24"/>
        <v>608177000000</v>
      </c>
      <c r="AK581" s="1">
        <f t="shared" si="24"/>
        <v>470727000000</v>
      </c>
      <c r="AL581" s="1">
        <f t="shared" si="24"/>
        <v>341308000000</v>
      </c>
      <c r="AM581" s="1">
        <f t="shared" si="24"/>
        <v>219786000000</v>
      </c>
      <c r="AN581" s="1">
        <f t="shared" si="24"/>
        <v>106054000000</v>
      </c>
      <c r="AO581" s="1">
        <f t="shared" si="24"/>
        <v>0</v>
      </c>
    </row>
    <row r="582" spans="1:41" x14ac:dyDescent="0.2">
      <c r="A582" s="4" t="s">
        <v>517</v>
      </c>
      <c r="B582" s="4" t="s">
        <v>536</v>
      </c>
      <c r="C582" t="s">
        <v>539</v>
      </c>
      <c r="D582" s="1">
        <f t="shared" si="17"/>
        <v>325187000000000</v>
      </c>
      <c r="E582" s="1">
        <f t="shared" si="24"/>
        <v>313891000000000</v>
      </c>
      <c r="F582" s="1">
        <f t="shared" si="24"/>
        <v>301521000000000</v>
      </c>
      <c r="G582" s="1">
        <f t="shared" si="24"/>
        <v>290384000000000</v>
      </c>
      <c r="H582" s="1">
        <f t="shared" si="24"/>
        <v>277823000000000</v>
      </c>
      <c r="I582" s="1">
        <f t="shared" si="24"/>
        <v>264737000000000</v>
      </c>
      <c r="J582" s="1">
        <f t="shared" si="24"/>
        <v>252004000000000</v>
      </c>
      <c r="K582" s="1">
        <f t="shared" si="24"/>
        <v>240358000000000</v>
      </c>
      <c r="L582" s="1">
        <f t="shared" si="24"/>
        <v>228984000000000</v>
      </c>
      <c r="M582" s="1">
        <f t="shared" si="24"/>
        <v>218574000000000</v>
      </c>
      <c r="N582" s="1">
        <f t="shared" si="24"/>
        <v>207725000000000</v>
      </c>
      <c r="O582" s="1">
        <f t="shared" si="24"/>
        <v>197742000000000</v>
      </c>
      <c r="P582" s="1">
        <f t="shared" si="24"/>
        <v>187332000000000</v>
      </c>
      <c r="Q582" s="1">
        <f t="shared" si="24"/>
        <v>177759000000000</v>
      </c>
      <c r="R582" s="1">
        <f t="shared" si="24"/>
        <v>168365000000000</v>
      </c>
      <c r="S582" s="1">
        <f t="shared" si="24"/>
        <v>158606000000000</v>
      </c>
      <c r="T582" s="1">
        <f t="shared" si="24"/>
        <v>149086000000000</v>
      </c>
      <c r="U582" s="1">
        <f t="shared" si="24"/>
        <v>139796000000000</v>
      </c>
      <c r="V582" s="1">
        <f t="shared" si="24"/>
        <v>130740000000000</v>
      </c>
      <c r="W582" s="1">
        <f t="shared" si="24"/>
        <v>121487000000000</v>
      </c>
      <c r="X582" s="1">
        <f t="shared" si="24"/>
        <v>112516000000000</v>
      </c>
      <c r="Y582" s="1">
        <f t="shared" ref="E582:AO589" si="25">SUMIFS(Y$2:Y$251,$A$2:$A$251,$A582,$B$2:$B$251,$B582)-SUMIFS(Y$2:Y$251,$A$2:$A$251,$A582,$B$2:$B$251,$B582)*SUMIFS($D$510:$D$522,$A$510:$A$522,$A582,$B$510:$B$522,$B582)+SUMIFS(Y$257:Y$506,$A$257:$A$506,$A582,$B$257:$B$506,$B582)</f>
        <v>103827000000000</v>
      </c>
      <c r="Z582" s="1">
        <f t="shared" si="25"/>
        <v>95409100000000</v>
      </c>
      <c r="AA582" s="1">
        <f t="shared" si="25"/>
        <v>86940700000000</v>
      </c>
      <c r="AB582" s="1">
        <f t="shared" si="25"/>
        <v>78791500000000</v>
      </c>
      <c r="AC582" s="1">
        <f t="shared" si="25"/>
        <v>70960700000000</v>
      </c>
      <c r="AD582" s="1">
        <f t="shared" si="25"/>
        <v>63436300000000</v>
      </c>
      <c r="AE582" s="1">
        <f t="shared" si="25"/>
        <v>55995200000000</v>
      </c>
      <c r="AF582" s="1">
        <f t="shared" si="25"/>
        <v>48902300000000</v>
      </c>
      <c r="AG582" s="1">
        <f t="shared" si="25"/>
        <v>42152900000000</v>
      </c>
      <c r="AH582" s="1">
        <f t="shared" si="25"/>
        <v>35746000000000</v>
      </c>
      <c r="AI582" s="1">
        <f t="shared" si="25"/>
        <v>29673600000000</v>
      </c>
      <c r="AJ582" s="1">
        <f t="shared" si="25"/>
        <v>23931900000000</v>
      </c>
      <c r="AK582" s="1">
        <f t="shared" si="25"/>
        <v>18427300000000</v>
      </c>
      <c r="AL582" s="1">
        <f t="shared" si="25"/>
        <v>13287600000000</v>
      </c>
      <c r="AM582" s="1">
        <f t="shared" si="25"/>
        <v>8506470000000</v>
      </c>
      <c r="AN582" s="1">
        <f t="shared" si="25"/>
        <v>4079010000000</v>
      </c>
      <c r="AO582" s="1">
        <f t="shared" si="25"/>
        <v>0</v>
      </c>
    </row>
    <row r="583" spans="1:41" x14ac:dyDescent="0.2">
      <c r="A583" s="4" t="s">
        <v>517</v>
      </c>
      <c r="B583" s="4" t="s">
        <v>508</v>
      </c>
      <c r="C583" t="s">
        <v>539</v>
      </c>
      <c r="D583" s="1">
        <f t="shared" si="17"/>
        <v>0</v>
      </c>
      <c r="E583" s="1">
        <f t="shared" si="25"/>
        <v>0</v>
      </c>
      <c r="F583" s="1">
        <f t="shared" si="25"/>
        <v>0</v>
      </c>
      <c r="G583" s="1">
        <f t="shared" si="25"/>
        <v>0</v>
      </c>
      <c r="H583" s="1">
        <f t="shared" si="25"/>
        <v>0</v>
      </c>
      <c r="I583" s="1">
        <f t="shared" si="25"/>
        <v>0</v>
      </c>
      <c r="J583" s="1">
        <f t="shared" si="25"/>
        <v>0</v>
      </c>
      <c r="K583" s="1">
        <f t="shared" si="25"/>
        <v>0</v>
      </c>
      <c r="L583" s="1">
        <f t="shared" si="25"/>
        <v>0</v>
      </c>
      <c r="M583" s="1">
        <f t="shared" si="25"/>
        <v>0</v>
      </c>
      <c r="N583" s="1">
        <f t="shared" si="25"/>
        <v>0</v>
      </c>
      <c r="O583" s="1">
        <f t="shared" si="25"/>
        <v>0</v>
      </c>
      <c r="P583" s="1">
        <f t="shared" si="25"/>
        <v>0</v>
      </c>
      <c r="Q583" s="1">
        <f t="shared" si="25"/>
        <v>0</v>
      </c>
      <c r="R583" s="1">
        <f t="shared" si="25"/>
        <v>0</v>
      </c>
      <c r="S583" s="1">
        <f t="shared" si="25"/>
        <v>0</v>
      </c>
      <c r="T583" s="1">
        <f t="shared" si="25"/>
        <v>0</v>
      </c>
      <c r="U583" s="1">
        <f t="shared" si="25"/>
        <v>0</v>
      </c>
      <c r="V583" s="1">
        <f t="shared" si="25"/>
        <v>0</v>
      </c>
      <c r="W583" s="1">
        <f t="shared" si="25"/>
        <v>0</v>
      </c>
      <c r="X583" s="1">
        <f t="shared" si="25"/>
        <v>0</v>
      </c>
      <c r="Y583" s="1">
        <f t="shared" si="25"/>
        <v>0</v>
      </c>
      <c r="Z583" s="1">
        <f t="shared" si="25"/>
        <v>0</v>
      </c>
      <c r="AA583" s="1">
        <f t="shared" si="25"/>
        <v>0</v>
      </c>
      <c r="AB583" s="1">
        <f t="shared" si="25"/>
        <v>0</v>
      </c>
      <c r="AC583" s="1">
        <f t="shared" si="25"/>
        <v>0</v>
      </c>
      <c r="AD583" s="1">
        <f t="shared" si="25"/>
        <v>0</v>
      </c>
      <c r="AE583" s="1">
        <f t="shared" si="25"/>
        <v>0</v>
      </c>
      <c r="AF583" s="1">
        <f t="shared" si="25"/>
        <v>0</v>
      </c>
      <c r="AG583" s="1">
        <f t="shared" si="25"/>
        <v>0</v>
      </c>
      <c r="AH583" s="1">
        <f t="shared" si="25"/>
        <v>0</v>
      </c>
      <c r="AI583" s="1">
        <f t="shared" si="25"/>
        <v>0</v>
      </c>
      <c r="AJ583" s="1">
        <f t="shared" si="25"/>
        <v>0</v>
      </c>
      <c r="AK583" s="1">
        <f t="shared" si="25"/>
        <v>0</v>
      </c>
      <c r="AL583" s="1">
        <f t="shared" si="25"/>
        <v>0</v>
      </c>
      <c r="AM583" s="1">
        <f t="shared" si="25"/>
        <v>0</v>
      </c>
      <c r="AN583" s="1">
        <f t="shared" si="25"/>
        <v>0</v>
      </c>
      <c r="AO583" s="1">
        <f t="shared" si="25"/>
        <v>0</v>
      </c>
    </row>
    <row r="584" spans="1:41" x14ac:dyDescent="0.2">
      <c r="A584" s="4" t="s">
        <v>517</v>
      </c>
      <c r="B584" s="4" t="s">
        <v>537</v>
      </c>
      <c r="C584" t="s">
        <v>539</v>
      </c>
      <c r="D584" s="1">
        <f t="shared" si="17"/>
        <v>3000240000000</v>
      </c>
      <c r="E584" s="1">
        <f t="shared" si="25"/>
        <v>2886680000000</v>
      </c>
      <c r="F584" s="1">
        <f t="shared" si="25"/>
        <v>2762440000000</v>
      </c>
      <c r="G584" s="1">
        <f t="shared" si="25"/>
        <v>2659670000000</v>
      </c>
      <c r="H584" s="1">
        <f t="shared" si="25"/>
        <v>2542500000000</v>
      </c>
      <c r="I584" s="1">
        <f t="shared" si="25"/>
        <v>2419990000000</v>
      </c>
      <c r="J584" s="1">
        <f t="shared" si="25"/>
        <v>2300900000000</v>
      </c>
      <c r="K584" s="1">
        <f t="shared" si="25"/>
        <v>2200140000000</v>
      </c>
      <c r="L584" s="1">
        <f t="shared" si="25"/>
        <v>2094190000000</v>
      </c>
      <c r="M584" s="1">
        <f t="shared" si="25"/>
        <v>1990840000000</v>
      </c>
      <c r="N584" s="1">
        <f t="shared" si="25"/>
        <v>1896910000000</v>
      </c>
      <c r="O584" s="1">
        <f t="shared" si="25"/>
        <v>1804640000000</v>
      </c>
      <c r="P584" s="1">
        <f t="shared" si="25"/>
        <v>1708020000000</v>
      </c>
      <c r="Q584" s="1">
        <f t="shared" si="25"/>
        <v>1613860000000</v>
      </c>
      <c r="R584" s="1">
        <f t="shared" si="25"/>
        <v>1521970000000</v>
      </c>
      <c r="S584" s="1">
        <f t="shared" si="25"/>
        <v>1432230000000</v>
      </c>
      <c r="T584" s="1">
        <f t="shared" si="25"/>
        <v>1344790000000</v>
      </c>
      <c r="U584" s="1">
        <f t="shared" si="25"/>
        <v>1259600000000</v>
      </c>
      <c r="V584" s="1">
        <f t="shared" si="25"/>
        <v>1172160000000</v>
      </c>
      <c r="W584" s="1">
        <f t="shared" si="25"/>
        <v>1091690000000</v>
      </c>
      <c r="X584" s="1">
        <f t="shared" si="25"/>
        <v>1009450000000</v>
      </c>
      <c r="Y584" s="1">
        <f t="shared" si="25"/>
        <v>929964000000</v>
      </c>
      <c r="Z584" s="1">
        <f t="shared" si="25"/>
        <v>849628000000</v>
      </c>
      <c r="AA584" s="1">
        <f t="shared" si="25"/>
        <v>775679000000</v>
      </c>
      <c r="AB584" s="1">
        <f t="shared" si="25"/>
        <v>701364000000</v>
      </c>
      <c r="AC584" s="1">
        <f t="shared" si="25"/>
        <v>632893000000</v>
      </c>
      <c r="AD584" s="1">
        <f t="shared" si="25"/>
        <v>564433000000</v>
      </c>
      <c r="AE584" s="1">
        <f t="shared" si="25"/>
        <v>498989000000</v>
      </c>
      <c r="AF584" s="1">
        <f t="shared" si="25"/>
        <v>436484000000</v>
      </c>
      <c r="AG584" s="1">
        <f t="shared" si="25"/>
        <v>375089000000</v>
      </c>
      <c r="AH584" s="1">
        <f t="shared" si="25"/>
        <v>318606000000</v>
      </c>
      <c r="AI584" s="1">
        <f t="shared" si="25"/>
        <v>264943000000</v>
      </c>
      <c r="AJ584" s="1">
        <f t="shared" si="25"/>
        <v>212972000000</v>
      </c>
      <c r="AK584" s="1">
        <f t="shared" si="25"/>
        <v>164187000000</v>
      </c>
      <c r="AL584" s="1">
        <f t="shared" si="25"/>
        <v>119197000000</v>
      </c>
      <c r="AM584" s="1">
        <f t="shared" si="25"/>
        <v>76428700000</v>
      </c>
      <c r="AN584" s="1">
        <f t="shared" si="25"/>
        <v>36711100000</v>
      </c>
      <c r="AO584" s="1">
        <f t="shared" si="25"/>
        <v>0</v>
      </c>
    </row>
    <row r="585" spans="1:41" x14ac:dyDescent="0.2">
      <c r="A585" s="4" t="s">
        <v>517</v>
      </c>
      <c r="B585" s="4" t="s">
        <v>506</v>
      </c>
      <c r="C585" t="s">
        <v>539</v>
      </c>
      <c r="D585" s="1">
        <f t="shared" si="17"/>
        <v>773288000000</v>
      </c>
      <c r="E585" s="1">
        <f t="shared" si="25"/>
        <v>744558000000</v>
      </c>
      <c r="F585" s="1">
        <f t="shared" si="25"/>
        <v>713178000000</v>
      </c>
      <c r="G585" s="1">
        <f t="shared" si="25"/>
        <v>686283000000</v>
      </c>
      <c r="H585" s="1">
        <f t="shared" si="25"/>
        <v>655830000000</v>
      </c>
      <c r="I585" s="1">
        <f t="shared" si="25"/>
        <v>626111000000</v>
      </c>
      <c r="J585" s="1">
        <f t="shared" si="25"/>
        <v>595574000000</v>
      </c>
      <c r="K585" s="1">
        <f t="shared" si="25"/>
        <v>568873000000</v>
      </c>
      <c r="L585" s="1">
        <f t="shared" si="25"/>
        <v>540577000000</v>
      </c>
      <c r="M585" s="1">
        <f t="shared" si="25"/>
        <v>515111000000</v>
      </c>
      <c r="N585" s="1">
        <f t="shared" si="25"/>
        <v>490926000000</v>
      </c>
      <c r="O585" s="1">
        <f t="shared" si="25"/>
        <v>466518000000</v>
      </c>
      <c r="P585" s="1">
        <f t="shared" si="25"/>
        <v>442004000000</v>
      </c>
      <c r="Q585" s="1">
        <f t="shared" si="25"/>
        <v>418669000000</v>
      </c>
      <c r="R585" s="1">
        <f t="shared" si="25"/>
        <v>395267000000</v>
      </c>
      <c r="S585" s="1">
        <f t="shared" si="25"/>
        <v>372379000000</v>
      </c>
      <c r="T585" s="1">
        <f t="shared" si="25"/>
        <v>349545000000</v>
      </c>
      <c r="U585" s="1">
        <f t="shared" si="25"/>
        <v>327304000000</v>
      </c>
      <c r="V585" s="1">
        <f t="shared" si="25"/>
        <v>305211000000</v>
      </c>
      <c r="W585" s="1">
        <f t="shared" si="25"/>
        <v>283754000000</v>
      </c>
      <c r="X585" s="1">
        <f t="shared" si="25"/>
        <v>262537000000</v>
      </c>
      <c r="Y585" s="1">
        <f t="shared" si="25"/>
        <v>242015000000</v>
      </c>
      <c r="Z585" s="1">
        <f t="shared" si="25"/>
        <v>221809000000</v>
      </c>
      <c r="AA585" s="1">
        <f t="shared" si="25"/>
        <v>202323000000</v>
      </c>
      <c r="AB585" s="1">
        <f t="shared" si="25"/>
        <v>183250000000</v>
      </c>
      <c r="AC585" s="1">
        <f t="shared" si="25"/>
        <v>164936000000</v>
      </c>
      <c r="AD585" s="1">
        <f t="shared" si="25"/>
        <v>147102000000</v>
      </c>
      <c r="AE585" s="1">
        <f t="shared" si="25"/>
        <v>130053000000</v>
      </c>
      <c r="AF585" s="1">
        <f t="shared" si="25"/>
        <v>113769000000</v>
      </c>
      <c r="AG585" s="1">
        <f t="shared" si="25"/>
        <v>98059100000</v>
      </c>
      <c r="AH585" s="1">
        <f t="shared" si="25"/>
        <v>83148300000</v>
      </c>
      <c r="AI585" s="1">
        <f t="shared" si="25"/>
        <v>69017700000</v>
      </c>
      <c r="AJ585" s="1">
        <f t="shared" si="25"/>
        <v>55548300000</v>
      </c>
      <c r="AK585" s="1">
        <f t="shared" si="25"/>
        <v>42880700000</v>
      </c>
      <c r="AL585" s="1">
        <f t="shared" si="25"/>
        <v>31004300000</v>
      </c>
      <c r="AM585" s="1">
        <f t="shared" si="25"/>
        <v>19906000000</v>
      </c>
      <c r="AN585" s="1">
        <f t="shared" si="25"/>
        <v>9553470000</v>
      </c>
      <c r="AO585" s="1">
        <f t="shared" si="25"/>
        <v>0</v>
      </c>
    </row>
    <row r="586" spans="1:41" x14ac:dyDescent="0.2">
      <c r="A586" s="4" t="s">
        <v>517</v>
      </c>
      <c r="B586" s="4" t="s">
        <v>538</v>
      </c>
      <c r="C586" t="s">
        <v>539</v>
      </c>
      <c r="D586" s="1">
        <f t="shared" si="17"/>
        <v>0</v>
      </c>
      <c r="E586" s="1">
        <f t="shared" si="25"/>
        <v>0</v>
      </c>
      <c r="F586" s="1">
        <f t="shared" si="25"/>
        <v>0</v>
      </c>
      <c r="G586" s="1">
        <f t="shared" si="25"/>
        <v>0</v>
      </c>
      <c r="H586" s="1">
        <f t="shared" si="25"/>
        <v>0</v>
      </c>
      <c r="I586" s="1">
        <f t="shared" si="25"/>
        <v>0</v>
      </c>
      <c r="J586" s="1">
        <f t="shared" si="25"/>
        <v>0</v>
      </c>
      <c r="K586" s="1">
        <f t="shared" si="25"/>
        <v>0</v>
      </c>
      <c r="L586" s="1">
        <f t="shared" si="25"/>
        <v>0</v>
      </c>
      <c r="M586" s="1">
        <f t="shared" si="25"/>
        <v>0</v>
      </c>
      <c r="N586" s="1">
        <f t="shared" si="25"/>
        <v>0</v>
      </c>
      <c r="O586" s="1">
        <f t="shared" si="25"/>
        <v>0</v>
      </c>
      <c r="P586" s="1">
        <f t="shared" si="25"/>
        <v>0</v>
      </c>
      <c r="Q586" s="1">
        <f t="shared" si="25"/>
        <v>0</v>
      </c>
      <c r="R586" s="1">
        <f t="shared" si="25"/>
        <v>0</v>
      </c>
      <c r="S586" s="1">
        <f t="shared" si="25"/>
        <v>0</v>
      </c>
      <c r="T586" s="1">
        <f t="shared" si="25"/>
        <v>0</v>
      </c>
      <c r="U586" s="1">
        <f t="shared" si="25"/>
        <v>0</v>
      </c>
      <c r="V586" s="1">
        <f t="shared" si="25"/>
        <v>0</v>
      </c>
      <c r="W586" s="1">
        <f t="shared" si="25"/>
        <v>0</v>
      </c>
      <c r="X586" s="1">
        <f t="shared" si="25"/>
        <v>0</v>
      </c>
      <c r="Y586" s="1">
        <f t="shared" si="25"/>
        <v>0</v>
      </c>
      <c r="Z586" s="1">
        <f t="shared" si="25"/>
        <v>0</v>
      </c>
      <c r="AA586" s="1">
        <f t="shared" si="25"/>
        <v>0</v>
      </c>
      <c r="AB586" s="1">
        <f t="shared" si="25"/>
        <v>0</v>
      </c>
      <c r="AC586" s="1">
        <f t="shared" si="25"/>
        <v>0</v>
      </c>
      <c r="AD586" s="1">
        <f t="shared" si="25"/>
        <v>0</v>
      </c>
      <c r="AE586" s="1">
        <f t="shared" si="25"/>
        <v>0</v>
      </c>
      <c r="AF586" s="1">
        <f t="shared" si="25"/>
        <v>0</v>
      </c>
      <c r="AG586" s="1">
        <f t="shared" si="25"/>
        <v>0</v>
      </c>
      <c r="AH586" s="1">
        <f t="shared" si="25"/>
        <v>0</v>
      </c>
      <c r="AI586" s="1">
        <f t="shared" si="25"/>
        <v>0</v>
      </c>
      <c r="AJ586" s="1">
        <f t="shared" si="25"/>
        <v>0</v>
      </c>
      <c r="AK586" s="1">
        <f t="shared" si="25"/>
        <v>0</v>
      </c>
      <c r="AL586" s="1">
        <f t="shared" si="25"/>
        <v>0</v>
      </c>
      <c r="AM586" s="1">
        <f t="shared" si="25"/>
        <v>0</v>
      </c>
      <c r="AN586" s="1">
        <f t="shared" si="25"/>
        <v>0</v>
      </c>
      <c r="AO586" s="1">
        <f t="shared" si="25"/>
        <v>0</v>
      </c>
    </row>
    <row r="587" spans="1:41" x14ac:dyDescent="0.2">
      <c r="A587" s="4" t="s">
        <v>518</v>
      </c>
      <c r="B587" s="4" t="s">
        <v>513</v>
      </c>
      <c r="C587" t="s">
        <v>539</v>
      </c>
      <c r="D587" s="1">
        <f t="shared" si="17"/>
        <v>149497000000000</v>
      </c>
      <c r="E587" s="1">
        <f t="shared" si="25"/>
        <v>147983000000000</v>
      </c>
      <c r="F587" s="1">
        <f t="shared" si="25"/>
        <v>147449000000000</v>
      </c>
      <c r="G587" s="1">
        <f t="shared" si="25"/>
        <v>148931000000000</v>
      </c>
      <c r="H587" s="1">
        <f t="shared" si="25"/>
        <v>149414000000000</v>
      </c>
      <c r="I587" s="1">
        <f t="shared" si="25"/>
        <v>150891000000000</v>
      </c>
      <c r="J587" s="1">
        <f t="shared" si="25"/>
        <v>151361000000000</v>
      </c>
      <c r="K587" s="1">
        <f t="shared" si="25"/>
        <v>152840000000000</v>
      </c>
      <c r="L587" s="1">
        <f t="shared" si="25"/>
        <v>152288000000000</v>
      </c>
      <c r="M587" s="1">
        <f t="shared" si="25"/>
        <v>152743000000000</v>
      </c>
      <c r="N587" s="1">
        <f t="shared" si="25"/>
        <v>152169000000000</v>
      </c>
      <c r="O587" s="1">
        <f t="shared" si="25"/>
        <v>150569000000000</v>
      </c>
      <c r="P587" s="1">
        <f t="shared" si="25"/>
        <v>148938000000000</v>
      </c>
      <c r="Q587" s="1">
        <f t="shared" si="25"/>
        <v>147296000000000</v>
      </c>
      <c r="R587" s="1">
        <f t="shared" si="25"/>
        <v>144606000000000</v>
      </c>
      <c r="S587" s="1">
        <f t="shared" si="25"/>
        <v>141880000000000</v>
      </c>
      <c r="T587" s="1">
        <f t="shared" si="25"/>
        <v>139142000000000</v>
      </c>
      <c r="U587" s="1">
        <f t="shared" si="25"/>
        <v>136352000000000</v>
      </c>
      <c r="V587" s="1">
        <f t="shared" si="25"/>
        <v>133553000000000</v>
      </c>
      <c r="W587" s="1">
        <f t="shared" si="25"/>
        <v>130730000000000</v>
      </c>
      <c r="X587" s="1">
        <f t="shared" si="25"/>
        <v>127887000000000</v>
      </c>
      <c r="Y587" s="1">
        <f t="shared" si="25"/>
        <v>125008000000000</v>
      </c>
      <c r="Z587" s="1">
        <f t="shared" si="25"/>
        <v>122146000000000</v>
      </c>
      <c r="AA587" s="1">
        <f t="shared" si="25"/>
        <v>119268000000000</v>
      </c>
      <c r="AB587" s="1">
        <f t="shared" si="25"/>
        <v>117391000000000</v>
      </c>
      <c r="AC587" s="1">
        <f t="shared" si="25"/>
        <v>114512000000000</v>
      </c>
      <c r="AD587" s="1">
        <f t="shared" si="25"/>
        <v>112638000000000</v>
      </c>
      <c r="AE587" s="1">
        <f t="shared" si="25"/>
        <v>110803000000000</v>
      </c>
      <c r="AF587" s="1">
        <f t="shared" si="25"/>
        <v>109933000000000</v>
      </c>
      <c r="AG587" s="1">
        <f t="shared" si="25"/>
        <v>108641000000000</v>
      </c>
      <c r="AH587" s="1">
        <f t="shared" si="25"/>
        <v>107923000000000</v>
      </c>
      <c r="AI587" s="1">
        <f t="shared" si="25"/>
        <v>107659000000000</v>
      </c>
      <c r="AJ587" s="1">
        <f t="shared" si="25"/>
        <v>107828000000000</v>
      </c>
      <c r="AK587" s="1">
        <f t="shared" si="25"/>
        <v>108433000000000</v>
      </c>
      <c r="AL587" s="1">
        <f t="shared" si="25"/>
        <v>109477000000000</v>
      </c>
      <c r="AM587" s="1">
        <f t="shared" si="25"/>
        <v>110927000000000</v>
      </c>
      <c r="AN587" s="1">
        <f t="shared" si="25"/>
        <v>113361000000000</v>
      </c>
      <c r="AO587" s="1">
        <f t="shared" si="25"/>
        <v>115946000000000</v>
      </c>
    </row>
    <row r="588" spans="1:41" x14ac:dyDescent="0.2">
      <c r="A588" s="4" t="s">
        <v>518</v>
      </c>
      <c r="B588" s="4" t="s">
        <v>535</v>
      </c>
      <c r="C588" t="s">
        <v>539</v>
      </c>
      <c r="D588" s="1">
        <f t="shared" si="17"/>
        <v>1995310000000</v>
      </c>
      <c r="E588" s="1">
        <f t="shared" si="25"/>
        <v>1912300000000</v>
      </c>
      <c r="F588" s="1">
        <f t="shared" si="25"/>
        <v>1830890000000</v>
      </c>
      <c r="G588" s="1">
        <f t="shared" si="25"/>
        <v>1777960000000</v>
      </c>
      <c r="H588" s="1">
        <f t="shared" si="25"/>
        <v>1716520000000</v>
      </c>
      <c r="I588" s="1">
        <f t="shared" si="25"/>
        <v>1663990000000</v>
      </c>
      <c r="J588" s="1">
        <f t="shared" si="25"/>
        <v>1603370000000</v>
      </c>
      <c r="K588" s="1">
        <f t="shared" si="25"/>
        <v>1551200000000</v>
      </c>
      <c r="L588" s="1">
        <f t="shared" si="25"/>
        <v>1483860000000</v>
      </c>
      <c r="M588" s="1">
        <f t="shared" si="25"/>
        <v>1424970000000</v>
      </c>
      <c r="N588" s="1">
        <f t="shared" si="25"/>
        <v>1359600000000</v>
      </c>
      <c r="O588" s="1">
        <f t="shared" si="25"/>
        <v>1295300000000</v>
      </c>
      <c r="P588" s="1">
        <f t="shared" si="25"/>
        <v>1225520000000</v>
      </c>
      <c r="Q588" s="1">
        <f t="shared" si="25"/>
        <v>1157380000000</v>
      </c>
      <c r="R588" s="1">
        <f t="shared" si="25"/>
        <v>1084790000000</v>
      </c>
      <c r="S588" s="1">
        <f t="shared" si="25"/>
        <v>1014330000000</v>
      </c>
      <c r="T588" s="1">
        <f t="shared" si="25"/>
        <v>940494000000</v>
      </c>
      <c r="U588" s="1">
        <f t="shared" si="25"/>
        <v>874542000000</v>
      </c>
      <c r="V588" s="1">
        <f t="shared" si="25"/>
        <v>810724000000</v>
      </c>
      <c r="W588" s="1">
        <f t="shared" si="25"/>
        <v>744323000000</v>
      </c>
      <c r="X588" s="1">
        <f t="shared" si="25"/>
        <v>685021000000</v>
      </c>
      <c r="Y588" s="1">
        <f t="shared" si="25"/>
        <v>627862000000</v>
      </c>
      <c r="Z588" s="1">
        <f t="shared" si="25"/>
        <v>572813000000</v>
      </c>
      <c r="AA588" s="1">
        <f t="shared" si="25"/>
        <v>519892000000</v>
      </c>
      <c r="AB588" s="1">
        <f t="shared" si="25"/>
        <v>469097000000</v>
      </c>
      <c r="AC588" s="1">
        <f t="shared" si="25"/>
        <v>423565000000</v>
      </c>
      <c r="AD588" s="1">
        <f t="shared" si="25"/>
        <v>379629000000</v>
      </c>
      <c r="AE588" s="1">
        <f t="shared" si="25"/>
        <v>337288000000</v>
      </c>
      <c r="AF588" s="1">
        <f t="shared" si="25"/>
        <v>298888000000</v>
      </c>
      <c r="AG588" s="1">
        <f t="shared" si="25"/>
        <v>261555000000</v>
      </c>
      <c r="AH588" s="1">
        <f t="shared" si="25"/>
        <v>227122000000</v>
      </c>
      <c r="AI588" s="1">
        <f t="shared" si="25"/>
        <v>193232000000</v>
      </c>
      <c r="AJ588" s="1">
        <f t="shared" si="25"/>
        <v>161191000000</v>
      </c>
      <c r="AK588" s="1">
        <f t="shared" si="25"/>
        <v>129168000000</v>
      </c>
      <c r="AL588" s="1">
        <f t="shared" si="25"/>
        <v>97949300000</v>
      </c>
      <c r="AM588" s="1">
        <f t="shared" si="25"/>
        <v>66225300000</v>
      </c>
      <c r="AN588" s="1">
        <f t="shared" si="25"/>
        <v>34263400000</v>
      </c>
      <c r="AO588" s="1">
        <f t="shared" si="25"/>
        <v>1275050000</v>
      </c>
    </row>
    <row r="589" spans="1:41" x14ac:dyDescent="0.2">
      <c r="A589" s="4" t="s">
        <v>518</v>
      </c>
      <c r="B589" s="4" t="s">
        <v>509</v>
      </c>
      <c r="C589" t="s">
        <v>539</v>
      </c>
      <c r="D589" s="1">
        <f t="shared" si="17"/>
        <v>20147800000000</v>
      </c>
      <c r="E589" s="1">
        <f t="shared" si="25"/>
        <v>19312300000000</v>
      </c>
      <c r="F589" s="1">
        <f t="shared" si="25"/>
        <v>18492900000000</v>
      </c>
      <c r="G589" s="1">
        <f t="shared" si="25"/>
        <v>17958300000000</v>
      </c>
      <c r="H589" s="1">
        <f t="shared" si="25"/>
        <v>17338600000000</v>
      </c>
      <c r="I589" s="1">
        <f t="shared" si="25"/>
        <v>16724000000000</v>
      </c>
      <c r="J589" s="1">
        <f t="shared" si="25"/>
        <v>16115100000000</v>
      </c>
      <c r="K589" s="1">
        <f t="shared" si="25"/>
        <v>15590700000000</v>
      </c>
      <c r="L589" s="1">
        <f t="shared" si="25"/>
        <v>14914700000000</v>
      </c>
      <c r="M589" s="1">
        <f t="shared" si="25"/>
        <v>14323200000000</v>
      </c>
      <c r="N589" s="1">
        <f t="shared" si="25"/>
        <v>13666900000000</v>
      </c>
      <c r="O589" s="1">
        <f t="shared" si="25"/>
        <v>12953000000000</v>
      </c>
      <c r="P589" s="1">
        <f t="shared" si="25"/>
        <v>12255200000000</v>
      </c>
      <c r="Q589" s="1">
        <f t="shared" si="25"/>
        <v>11573800000000</v>
      </c>
      <c r="R589" s="1">
        <f t="shared" si="25"/>
        <v>10847900000000</v>
      </c>
      <c r="S589" s="1">
        <f t="shared" si="25"/>
        <v>10143300000000</v>
      </c>
      <c r="T589" s="1">
        <f t="shared" si="25"/>
        <v>9459940000000</v>
      </c>
      <c r="U589" s="1">
        <f t="shared" ref="E589:AO596" si="26">SUMIFS(U$2:U$251,$A$2:$A$251,$A589,$B$2:$B$251,$B589)-SUMIFS(U$2:U$251,$A$2:$A$251,$A589,$B$2:$B$251,$B589)*SUMIFS($D$510:$D$522,$A$510:$A$522,$A589,$B$510:$B$522,$B589)+SUMIFS(U$257:U$506,$A$257:$A$506,$A589,$B$257:$B$506,$B589)</f>
        <v>8745420000000</v>
      </c>
      <c r="V589" s="1">
        <f t="shared" si="26"/>
        <v>8107240000000</v>
      </c>
      <c r="W589" s="1">
        <f t="shared" si="26"/>
        <v>7443230000000</v>
      </c>
      <c r="X589" s="1">
        <f t="shared" si="26"/>
        <v>6850210000000</v>
      </c>
      <c r="Y589" s="1">
        <f t="shared" si="26"/>
        <v>6236760000000</v>
      </c>
      <c r="Z589" s="1">
        <f t="shared" si="26"/>
        <v>5688900000000</v>
      </c>
      <c r="AA589" s="1">
        <f t="shared" si="26"/>
        <v>5162310000000</v>
      </c>
      <c r="AB589" s="1">
        <f t="shared" si="26"/>
        <v>4690970000000</v>
      </c>
      <c r="AC589" s="1">
        <f t="shared" si="26"/>
        <v>4204270000000</v>
      </c>
      <c r="AD589" s="1">
        <f t="shared" si="26"/>
        <v>3767530000000</v>
      </c>
      <c r="AE589" s="1">
        <f t="shared" si="26"/>
        <v>3372880000000</v>
      </c>
      <c r="AF589" s="1">
        <f t="shared" si="26"/>
        <v>2965350000000</v>
      </c>
      <c r="AG589" s="1">
        <f t="shared" si="26"/>
        <v>2615550000000</v>
      </c>
      <c r="AH589" s="1">
        <f t="shared" si="26"/>
        <v>2252900000000</v>
      </c>
      <c r="AI589" s="1">
        <f t="shared" si="26"/>
        <v>1916610000000</v>
      </c>
      <c r="AJ589" s="1">
        <f t="shared" si="26"/>
        <v>1598810000000</v>
      </c>
      <c r="AK589" s="1">
        <f t="shared" si="26"/>
        <v>1281180000000</v>
      </c>
      <c r="AL589" s="1">
        <f t="shared" si="26"/>
        <v>963694000000</v>
      </c>
      <c r="AM589" s="1">
        <f t="shared" si="26"/>
        <v>656955000000</v>
      </c>
      <c r="AN589" s="1">
        <f t="shared" si="26"/>
        <v>337238000000</v>
      </c>
      <c r="AO589" s="1">
        <f t="shared" si="26"/>
        <v>12651700000</v>
      </c>
    </row>
    <row r="590" spans="1:41" x14ac:dyDescent="0.2">
      <c r="A590" s="4" t="s">
        <v>518</v>
      </c>
      <c r="B590" s="4" t="s">
        <v>510</v>
      </c>
      <c r="C590" t="s">
        <v>539</v>
      </c>
      <c r="D590" s="1">
        <f t="shared" si="17"/>
        <v>26085100000000</v>
      </c>
      <c r="E590" s="1">
        <f t="shared" si="26"/>
        <v>25087000000000</v>
      </c>
      <c r="F590" s="1">
        <f t="shared" si="26"/>
        <v>24013200000000</v>
      </c>
      <c r="G590" s="1">
        <f t="shared" si="26"/>
        <v>23319000000000</v>
      </c>
      <c r="H590" s="1">
        <f t="shared" si="26"/>
        <v>22540100000000</v>
      </c>
      <c r="I590" s="1">
        <f t="shared" si="26"/>
        <v>21850400000000</v>
      </c>
      <c r="J590" s="1">
        <f t="shared" si="26"/>
        <v>21079900000000</v>
      </c>
      <c r="K590" s="1">
        <f t="shared" si="26"/>
        <v>20394000000000</v>
      </c>
      <c r="L590" s="1">
        <f t="shared" si="26"/>
        <v>19556500000000</v>
      </c>
      <c r="M590" s="1">
        <f t="shared" si="26"/>
        <v>18803700000000</v>
      </c>
      <c r="N590" s="1">
        <f t="shared" si="26"/>
        <v>17915600000000</v>
      </c>
      <c r="O590" s="1">
        <f t="shared" si="26"/>
        <v>17043400000000</v>
      </c>
      <c r="P590" s="1">
        <f t="shared" si="26"/>
        <v>16121800000000</v>
      </c>
      <c r="Q590" s="1">
        <f t="shared" si="26"/>
        <v>15222000000000</v>
      </c>
      <c r="R590" s="1">
        <f t="shared" si="26"/>
        <v>14283100000000</v>
      </c>
      <c r="S590" s="1">
        <f t="shared" si="26"/>
        <v>13313100000000</v>
      </c>
      <c r="T590" s="1">
        <f t="shared" si="26"/>
        <v>12429900000000</v>
      </c>
      <c r="U590" s="1">
        <f t="shared" si="26"/>
        <v>11520900000000</v>
      </c>
      <c r="V590" s="1">
        <f t="shared" si="26"/>
        <v>10643900000000</v>
      </c>
      <c r="W590" s="1">
        <f t="shared" si="26"/>
        <v>9845790000000</v>
      </c>
      <c r="X590" s="1">
        <f t="shared" si="26"/>
        <v>9029830000000</v>
      </c>
      <c r="Y590" s="1">
        <f t="shared" si="26"/>
        <v>8245920000000</v>
      </c>
      <c r="Z590" s="1">
        <f t="shared" si="26"/>
        <v>7532890000000</v>
      </c>
      <c r="AA590" s="1">
        <f t="shared" si="26"/>
        <v>6846460000000</v>
      </c>
      <c r="AB590" s="1">
        <f t="shared" si="26"/>
        <v>6186640000000</v>
      </c>
      <c r="AC590" s="1">
        <f t="shared" si="26"/>
        <v>5584780000000</v>
      </c>
      <c r="AD590" s="1">
        <f t="shared" si="26"/>
        <v>5004200000000</v>
      </c>
      <c r="AE590" s="1">
        <f t="shared" si="26"/>
        <v>4471030000000</v>
      </c>
      <c r="AF590" s="1">
        <f t="shared" si="26"/>
        <v>3953800000000</v>
      </c>
      <c r="AG590" s="1">
        <f t="shared" si="26"/>
        <v>3473450000000</v>
      </c>
      <c r="AH590" s="1">
        <f t="shared" si="26"/>
        <v>3003870000000</v>
      </c>
      <c r="AI590" s="1">
        <f t="shared" si="26"/>
        <v>2560720000000</v>
      </c>
      <c r="AJ590" s="1">
        <f t="shared" si="26"/>
        <v>2123010000000</v>
      </c>
      <c r="AK590" s="1">
        <f t="shared" si="26"/>
        <v>1701240000000</v>
      </c>
      <c r="AL590" s="1">
        <f t="shared" si="26"/>
        <v>1287560000000</v>
      </c>
      <c r="AM590" s="1">
        <f t="shared" si="26"/>
        <v>874174000000</v>
      </c>
      <c r="AN590" s="1">
        <f t="shared" si="26"/>
        <v>450550000000</v>
      </c>
      <c r="AO590" s="1">
        <f t="shared" si="26"/>
        <v>16901900000</v>
      </c>
    </row>
    <row r="591" spans="1:41" x14ac:dyDescent="0.2">
      <c r="A591" s="4" t="s">
        <v>518</v>
      </c>
      <c r="B591" s="4" t="s">
        <v>507</v>
      </c>
      <c r="C591" t="s">
        <v>539</v>
      </c>
      <c r="D591" s="1">
        <f t="shared" si="17"/>
        <v>5392210000000</v>
      </c>
      <c r="E591" s="1">
        <f t="shared" si="26"/>
        <v>5159410000000</v>
      </c>
      <c r="F591" s="1">
        <f t="shared" si="26"/>
        <v>4940650000000</v>
      </c>
      <c r="G591" s="1">
        <f t="shared" si="26"/>
        <v>4788880000000</v>
      </c>
      <c r="H591" s="1">
        <f t="shared" si="26"/>
        <v>4629400000000</v>
      </c>
      <c r="I591" s="1">
        <f t="shared" si="26"/>
        <v>4470930000000</v>
      </c>
      <c r="J591" s="1">
        <f t="shared" si="26"/>
        <v>4313640000000</v>
      </c>
      <c r="K591" s="1">
        <f t="shared" si="26"/>
        <v>4165410000000</v>
      </c>
      <c r="L591" s="1">
        <f t="shared" si="26"/>
        <v>3995010000000</v>
      </c>
      <c r="M591" s="1">
        <f t="shared" si="26"/>
        <v>3826850000000</v>
      </c>
      <c r="N591" s="1">
        <f t="shared" si="26"/>
        <v>3653940000000</v>
      </c>
      <c r="O591" s="1">
        <f t="shared" si="26"/>
        <v>3470040000000</v>
      </c>
      <c r="P591" s="1">
        <f t="shared" si="26"/>
        <v>3276800000000</v>
      </c>
      <c r="Q591" s="1">
        <f t="shared" si="26"/>
        <v>3088440000000</v>
      </c>
      <c r="R591" s="1">
        <f t="shared" si="26"/>
        <v>2898810000000</v>
      </c>
      <c r="S591" s="1">
        <f t="shared" si="26"/>
        <v>2708720000000</v>
      </c>
      <c r="T591" s="1">
        <f t="shared" si="26"/>
        <v>2524480000000</v>
      </c>
      <c r="U591" s="1">
        <f t="shared" si="26"/>
        <v>2340840000000</v>
      </c>
      <c r="V591" s="1">
        <f t="shared" si="26"/>
        <v>2163590000000</v>
      </c>
      <c r="W591" s="1">
        <f t="shared" si="26"/>
        <v>1992710000000</v>
      </c>
      <c r="X591" s="1">
        <f t="shared" si="26"/>
        <v>1828210000000</v>
      </c>
      <c r="Y591" s="1">
        <f t="shared" si="26"/>
        <v>1670110000000</v>
      </c>
      <c r="Z591" s="1">
        <f t="shared" si="26"/>
        <v>1522270000000</v>
      </c>
      <c r="AA591" s="1">
        <f t="shared" si="26"/>
        <v>1383940000000</v>
      </c>
      <c r="AB591" s="1">
        <f t="shared" si="26"/>
        <v>1250920000000</v>
      </c>
      <c r="AC591" s="1">
        <f t="shared" si="26"/>
        <v>1126370000000</v>
      </c>
      <c r="AD591" s="1">
        <f t="shared" si="26"/>
        <v>1009470000000</v>
      </c>
      <c r="AE591" s="1">
        <f t="shared" si="26"/>
        <v>899435000000</v>
      </c>
      <c r="AF591" s="1">
        <f t="shared" si="26"/>
        <v>795467000000</v>
      </c>
      <c r="AG591" s="1">
        <f t="shared" si="26"/>
        <v>696782000000</v>
      </c>
      <c r="AH591" s="1">
        <f t="shared" si="26"/>
        <v>602605000000</v>
      </c>
      <c r="AI591" s="1">
        <f t="shared" si="26"/>
        <v>513714000000</v>
      </c>
      <c r="AJ591" s="1">
        <f t="shared" si="26"/>
        <v>427223000000</v>
      </c>
      <c r="AK591" s="1">
        <f t="shared" si="26"/>
        <v>342348000000</v>
      </c>
      <c r="AL591" s="1">
        <f t="shared" si="26"/>
        <v>258302000000</v>
      </c>
      <c r="AM591" s="1">
        <f t="shared" si="26"/>
        <v>174835000000</v>
      </c>
      <c r="AN591" s="1">
        <f t="shared" si="26"/>
        <v>90379700000</v>
      </c>
      <c r="AO591" s="1">
        <f t="shared" si="26"/>
        <v>3380380000</v>
      </c>
    </row>
    <row r="592" spans="1:41" x14ac:dyDescent="0.2">
      <c r="A592" s="4" t="s">
        <v>518</v>
      </c>
      <c r="B592" s="4" t="s">
        <v>536</v>
      </c>
      <c r="C592" t="s">
        <v>539</v>
      </c>
      <c r="D592" s="1">
        <f t="shared" ref="D592:S655" si="27">SUMIFS(D$2:D$251,$A$2:$A$251,$A592,$B$2:$B$251,$B592)-SUMIFS(D$2:D$251,$A$2:$A$251,$A592,$B$2:$B$251,$B592)*SUMIFS($D$510:$D$522,$A$510:$A$522,$A592,$B$510:$B$522,$B592)+SUMIFS(D$257:D$506,$A$257:$A$506,$A592,$B$257:$B$506,$B592)</f>
        <v>8049380000000</v>
      </c>
      <c r="E592" s="1">
        <f t="shared" si="27"/>
        <v>7724920000000</v>
      </c>
      <c r="F592" s="1">
        <f t="shared" si="27"/>
        <v>7406370000000</v>
      </c>
      <c r="G592" s="1">
        <f t="shared" si="27"/>
        <v>7183320000000</v>
      </c>
      <c r="H592" s="1">
        <f t="shared" si="27"/>
        <v>6952770000000</v>
      </c>
      <c r="I592" s="1">
        <f t="shared" si="27"/>
        <v>6723200000000</v>
      </c>
      <c r="J592" s="1">
        <f t="shared" si="27"/>
        <v>6494870000000</v>
      </c>
      <c r="K592" s="1">
        <f t="shared" si="27"/>
        <v>6275670000000</v>
      </c>
      <c r="L592" s="1">
        <f t="shared" si="27"/>
        <v>6026760000000</v>
      </c>
      <c r="M592" s="1">
        <f t="shared" si="27"/>
        <v>5780680000000</v>
      </c>
      <c r="N592" s="1">
        <f t="shared" si="27"/>
        <v>5523390000000</v>
      </c>
      <c r="O592" s="1">
        <f t="shared" si="27"/>
        <v>5249370000000</v>
      </c>
      <c r="P592" s="1">
        <f t="shared" si="27"/>
        <v>4961070000000</v>
      </c>
      <c r="Q592" s="1">
        <f t="shared" si="27"/>
        <v>4686120000000</v>
      </c>
      <c r="R592" s="1">
        <f t="shared" si="27"/>
        <v>4393410000000</v>
      </c>
      <c r="S592" s="1">
        <f t="shared" si="27"/>
        <v>4109190000000</v>
      </c>
      <c r="T592" s="1">
        <f t="shared" si="26"/>
        <v>3827980000000</v>
      </c>
      <c r="U592" s="1">
        <f t="shared" si="26"/>
        <v>3555770000000</v>
      </c>
      <c r="V592" s="1">
        <f t="shared" si="26"/>
        <v>3287660000000</v>
      </c>
      <c r="W592" s="1">
        <f t="shared" si="26"/>
        <v>3029110000000</v>
      </c>
      <c r="X592" s="1">
        <f t="shared" si="26"/>
        <v>2780120000000</v>
      </c>
      <c r="Y592" s="1">
        <f t="shared" si="26"/>
        <v>2544930000000</v>
      </c>
      <c r="Z592" s="1">
        <f t="shared" si="26"/>
        <v>2322640000000</v>
      </c>
      <c r="AA592" s="1">
        <f t="shared" si="26"/>
        <v>2108860000000</v>
      </c>
      <c r="AB592" s="1">
        <f t="shared" si="26"/>
        <v>1910380000000</v>
      </c>
      <c r="AC592" s="1">
        <f t="shared" si="26"/>
        <v>1722500000000</v>
      </c>
      <c r="AD592" s="1">
        <f t="shared" si="26"/>
        <v>1544400000000</v>
      </c>
      <c r="AE592" s="1">
        <f t="shared" si="26"/>
        <v>1375300000000</v>
      </c>
      <c r="AF592" s="1">
        <f t="shared" si="26"/>
        <v>1216730000000</v>
      </c>
      <c r="AG592" s="1">
        <f t="shared" si="26"/>
        <v>1067140000000</v>
      </c>
      <c r="AH592" s="1">
        <f t="shared" si="26"/>
        <v>924971000000</v>
      </c>
      <c r="AI592" s="1">
        <f t="shared" si="26"/>
        <v>787067000000</v>
      </c>
      <c r="AJ592" s="1">
        <f t="shared" si="26"/>
        <v>653939000000</v>
      </c>
      <c r="AK592" s="1">
        <f t="shared" si="26"/>
        <v>525073000000</v>
      </c>
      <c r="AL592" s="1">
        <f t="shared" si="26"/>
        <v>397326000000</v>
      </c>
      <c r="AM592" s="1">
        <f t="shared" si="26"/>
        <v>269140000000</v>
      </c>
      <c r="AN592" s="1">
        <f t="shared" si="26"/>
        <v>139212000000</v>
      </c>
      <c r="AO592" s="1">
        <f t="shared" si="26"/>
        <v>5199060000</v>
      </c>
    </row>
    <row r="593" spans="1:41" x14ac:dyDescent="0.2">
      <c r="A593" s="4" t="s">
        <v>518</v>
      </c>
      <c r="B593" s="4" t="s">
        <v>508</v>
      </c>
      <c r="C593" t="s">
        <v>539</v>
      </c>
      <c r="D593" s="1">
        <f t="shared" si="27"/>
        <v>0</v>
      </c>
      <c r="E593" s="1">
        <f t="shared" si="26"/>
        <v>0</v>
      </c>
      <c r="F593" s="1">
        <f t="shared" si="26"/>
        <v>0</v>
      </c>
      <c r="G593" s="1">
        <f t="shared" si="26"/>
        <v>0</v>
      </c>
      <c r="H593" s="1">
        <f t="shared" si="26"/>
        <v>0</v>
      </c>
      <c r="I593" s="1">
        <f t="shared" si="26"/>
        <v>0</v>
      </c>
      <c r="J593" s="1">
        <f t="shared" si="26"/>
        <v>0</v>
      </c>
      <c r="K593" s="1">
        <f t="shared" si="26"/>
        <v>0</v>
      </c>
      <c r="L593" s="1">
        <f t="shared" si="26"/>
        <v>0</v>
      </c>
      <c r="M593" s="1">
        <f t="shared" si="26"/>
        <v>0</v>
      </c>
      <c r="N593" s="1">
        <f t="shared" si="26"/>
        <v>0</v>
      </c>
      <c r="O593" s="1">
        <f t="shared" si="26"/>
        <v>0</v>
      </c>
      <c r="P593" s="1">
        <f t="shared" si="26"/>
        <v>0</v>
      </c>
      <c r="Q593" s="1">
        <f t="shared" si="26"/>
        <v>0</v>
      </c>
      <c r="R593" s="1">
        <f t="shared" si="26"/>
        <v>0</v>
      </c>
      <c r="S593" s="1">
        <f t="shared" si="26"/>
        <v>0</v>
      </c>
      <c r="T593" s="1">
        <f t="shared" si="26"/>
        <v>0</v>
      </c>
      <c r="U593" s="1">
        <f t="shared" si="26"/>
        <v>0</v>
      </c>
      <c r="V593" s="1">
        <f t="shared" si="26"/>
        <v>0</v>
      </c>
      <c r="W593" s="1">
        <f t="shared" si="26"/>
        <v>0</v>
      </c>
      <c r="X593" s="1">
        <f t="shared" si="26"/>
        <v>0</v>
      </c>
      <c r="Y593" s="1">
        <f t="shared" si="26"/>
        <v>0</v>
      </c>
      <c r="Z593" s="1">
        <f t="shared" si="26"/>
        <v>0</v>
      </c>
      <c r="AA593" s="1">
        <f t="shared" si="26"/>
        <v>0</v>
      </c>
      <c r="AB593" s="1">
        <f t="shared" si="26"/>
        <v>0</v>
      </c>
      <c r="AC593" s="1">
        <f t="shared" si="26"/>
        <v>0</v>
      </c>
      <c r="AD593" s="1">
        <f t="shared" si="26"/>
        <v>0</v>
      </c>
      <c r="AE593" s="1">
        <f t="shared" si="26"/>
        <v>0</v>
      </c>
      <c r="AF593" s="1">
        <f t="shared" si="26"/>
        <v>0</v>
      </c>
      <c r="AG593" s="1">
        <f t="shared" si="26"/>
        <v>0</v>
      </c>
      <c r="AH593" s="1">
        <f t="shared" si="26"/>
        <v>0</v>
      </c>
      <c r="AI593" s="1">
        <f t="shared" si="26"/>
        <v>0</v>
      </c>
      <c r="AJ593" s="1">
        <f t="shared" si="26"/>
        <v>0</v>
      </c>
      <c r="AK593" s="1">
        <f t="shared" si="26"/>
        <v>0</v>
      </c>
      <c r="AL593" s="1">
        <f t="shared" si="26"/>
        <v>0</v>
      </c>
      <c r="AM593" s="1">
        <f t="shared" si="26"/>
        <v>0</v>
      </c>
      <c r="AN593" s="1">
        <f t="shared" si="26"/>
        <v>0</v>
      </c>
      <c r="AO593" s="1">
        <f t="shared" si="26"/>
        <v>0</v>
      </c>
    </row>
    <row r="594" spans="1:41" x14ac:dyDescent="0.2">
      <c r="A594" s="4" t="s">
        <v>518</v>
      </c>
      <c r="B594" s="4" t="s">
        <v>537</v>
      </c>
      <c r="C594" t="s">
        <v>539</v>
      </c>
      <c r="D594" s="1">
        <f t="shared" si="27"/>
        <v>436770000000</v>
      </c>
      <c r="E594" s="1">
        <f t="shared" si="26"/>
        <v>428664000000</v>
      </c>
      <c r="F594" s="1">
        <f t="shared" si="26"/>
        <v>421647000000</v>
      </c>
      <c r="G594" s="1">
        <f t="shared" si="26"/>
        <v>420582000000</v>
      </c>
      <c r="H594" s="1">
        <f t="shared" si="26"/>
        <v>418604000000</v>
      </c>
      <c r="I594" s="1">
        <f t="shared" si="26"/>
        <v>417609200000</v>
      </c>
      <c r="J594" s="1">
        <f t="shared" si="26"/>
        <v>415689100000</v>
      </c>
      <c r="K594" s="1">
        <f t="shared" si="26"/>
        <v>414755700000</v>
      </c>
      <c r="L594" s="1">
        <f t="shared" si="26"/>
        <v>409944400000</v>
      </c>
      <c r="M594" s="1">
        <f t="shared" si="26"/>
        <v>405179400000</v>
      </c>
      <c r="N594" s="1">
        <f t="shared" si="26"/>
        <v>398620600000</v>
      </c>
      <c r="O594" s="1">
        <f t="shared" si="26"/>
        <v>391204800000</v>
      </c>
      <c r="P594" s="1">
        <f t="shared" si="26"/>
        <v>382958500000</v>
      </c>
      <c r="Q594" s="1">
        <f t="shared" si="26"/>
        <v>373905800000</v>
      </c>
      <c r="R594" s="1">
        <f t="shared" si="26"/>
        <v>364952200000</v>
      </c>
      <c r="S594" s="1">
        <f t="shared" si="26"/>
        <v>354313500000</v>
      </c>
      <c r="T594" s="1">
        <f t="shared" si="26"/>
        <v>343801300000</v>
      </c>
      <c r="U594" s="1">
        <f t="shared" si="26"/>
        <v>333412200000</v>
      </c>
      <c r="V594" s="1">
        <f t="shared" si="26"/>
        <v>322278700000</v>
      </c>
      <c r="W594" s="1">
        <f t="shared" si="26"/>
        <v>312149800000</v>
      </c>
      <c r="X594" s="1">
        <f t="shared" si="26"/>
        <v>301285000000</v>
      </c>
      <c r="Y594" s="1">
        <f t="shared" si="26"/>
        <v>291417600000</v>
      </c>
      <c r="Z594" s="1">
        <f t="shared" si="26"/>
        <v>282516500000</v>
      </c>
      <c r="AA594" s="1">
        <f t="shared" si="26"/>
        <v>272885300000</v>
      </c>
      <c r="AB594" s="1">
        <f t="shared" si="26"/>
        <v>265050900000</v>
      </c>
      <c r="AC594" s="1">
        <f t="shared" si="26"/>
        <v>257317100000</v>
      </c>
      <c r="AD594" s="1">
        <f t="shared" si="26"/>
        <v>249681800000</v>
      </c>
      <c r="AE594" s="1">
        <f t="shared" si="26"/>
        <v>243780300000</v>
      </c>
      <c r="AF594" s="1">
        <f t="shared" si="26"/>
        <v>237950900000</v>
      </c>
      <c r="AG594" s="1">
        <f t="shared" si="26"/>
        <v>232998000000</v>
      </c>
      <c r="AH594" s="1">
        <f t="shared" si="26"/>
        <v>229708700000</v>
      </c>
      <c r="AI594" s="1">
        <f t="shared" si="26"/>
        <v>226459000000</v>
      </c>
      <c r="AJ594" s="1">
        <f t="shared" si="26"/>
        <v>224823730000</v>
      </c>
      <c r="AK594" s="1">
        <f t="shared" si="26"/>
        <v>223202580000</v>
      </c>
      <c r="AL594" s="1">
        <f t="shared" si="26"/>
        <v>223148010000</v>
      </c>
      <c r="AM594" s="1">
        <f t="shared" si="26"/>
        <v>224627770000</v>
      </c>
      <c r="AN594" s="1">
        <f t="shared" si="26"/>
        <v>226073780000</v>
      </c>
      <c r="AO594" s="1">
        <f t="shared" si="26"/>
        <v>229768264800</v>
      </c>
    </row>
    <row r="595" spans="1:41" x14ac:dyDescent="0.2">
      <c r="A595" s="4" t="s">
        <v>518</v>
      </c>
      <c r="B595" s="4" t="s">
        <v>506</v>
      </c>
      <c r="C595" t="s">
        <v>539</v>
      </c>
      <c r="D595" s="1">
        <f t="shared" si="27"/>
        <v>234571000000</v>
      </c>
      <c r="E595" s="1">
        <f t="shared" si="26"/>
        <v>224363000000</v>
      </c>
      <c r="F595" s="1">
        <f t="shared" si="26"/>
        <v>214371000000</v>
      </c>
      <c r="G595" s="1">
        <f t="shared" si="26"/>
        <v>208173000000</v>
      </c>
      <c r="H595" s="1">
        <f t="shared" si="26"/>
        <v>201127000000</v>
      </c>
      <c r="I595" s="1">
        <f t="shared" si="26"/>
        <v>194132000000</v>
      </c>
      <c r="J595" s="1">
        <f t="shared" si="26"/>
        <v>187196000000</v>
      </c>
      <c r="K595" s="1">
        <f t="shared" si="26"/>
        <v>180317000000</v>
      </c>
      <c r="L595" s="1">
        <f t="shared" si="26"/>
        <v>172737000000</v>
      </c>
      <c r="M595" s="1">
        <f t="shared" si="26"/>
        <v>166002000000</v>
      </c>
      <c r="N595" s="1">
        <f t="shared" si="26"/>
        <v>158621000000</v>
      </c>
      <c r="O595" s="1">
        <f t="shared" si="26"/>
        <v>150664000000</v>
      </c>
      <c r="P595" s="1">
        <f t="shared" si="26"/>
        <v>142213000000</v>
      </c>
      <c r="Q595" s="1">
        <f t="shared" si="26"/>
        <v>133979000000</v>
      </c>
      <c r="R595" s="1">
        <f t="shared" si="26"/>
        <v>125354000000</v>
      </c>
      <c r="S595" s="1">
        <f t="shared" si="26"/>
        <v>117570000000</v>
      </c>
      <c r="T595" s="1">
        <f t="shared" si="26"/>
        <v>108899000000</v>
      </c>
      <c r="U595" s="1">
        <f t="shared" si="26"/>
        <v>101070000000</v>
      </c>
      <c r="V595" s="1">
        <f t="shared" si="26"/>
        <v>93506800000</v>
      </c>
      <c r="W595" s="1">
        <f t="shared" si="26"/>
        <v>86209600000</v>
      </c>
      <c r="X595" s="1">
        <f t="shared" si="26"/>
        <v>79177800000</v>
      </c>
      <c r="Y595" s="1">
        <f t="shared" si="26"/>
        <v>72413400000</v>
      </c>
      <c r="Z595" s="1">
        <f t="shared" si="26"/>
        <v>65912700000</v>
      </c>
      <c r="AA595" s="1">
        <f t="shared" si="26"/>
        <v>59677700000</v>
      </c>
      <c r="AB595" s="1">
        <f t="shared" si="26"/>
        <v>54048100000</v>
      </c>
      <c r="AC595" s="1">
        <f t="shared" si="26"/>
        <v>48631500000</v>
      </c>
      <c r="AD595" s="1">
        <f t="shared" si="26"/>
        <v>43714900000</v>
      </c>
      <c r="AE595" s="1">
        <f t="shared" si="26"/>
        <v>38958100000</v>
      </c>
      <c r="AF595" s="1">
        <f t="shared" si="26"/>
        <v>34360400000</v>
      </c>
      <c r="AG595" s="1">
        <f t="shared" si="26"/>
        <v>30131100000</v>
      </c>
      <c r="AH595" s="1">
        <f t="shared" si="26"/>
        <v>26009100000</v>
      </c>
      <c r="AI595" s="1">
        <f t="shared" si="26"/>
        <v>22151000000</v>
      </c>
      <c r="AJ595" s="1">
        <f t="shared" si="26"/>
        <v>18478000000</v>
      </c>
      <c r="AK595" s="1">
        <f t="shared" si="26"/>
        <v>14807100000</v>
      </c>
      <c r="AL595" s="1">
        <f t="shared" si="26"/>
        <v>11137800000</v>
      </c>
      <c r="AM595" s="1">
        <f t="shared" si="26"/>
        <v>7576170000</v>
      </c>
      <c r="AN595" s="1">
        <f t="shared" si="26"/>
        <v>3911960000</v>
      </c>
      <c r="AO595" s="1">
        <f t="shared" si="26"/>
        <v>145297000</v>
      </c>
    </row>
    <row r="596" spans="1:41" x14ac:dyDescent="0.2">
      <c r="A596" s="4" t="s">
        <v>518</v>
      </c>
      <c r="B596" s="4" t="s">
        <v>538</v>
      </c>
      <c r="C596" t="s">
        <v>539</v>
      </c>
      <c r="D596" s="1">
        <f t="shared" si="27"/>
        <v>13409900000</v>
      </c>
      <c r="E596" s="1">
        <f t="shared" si="26"/>
        <v>26457800000</v>
      </c>
      <c r="F596" s="1">
        <f t="shared" si="26"/>
        <v>39086400000</v>
      </c>
      <c r="G596" s="1">
        <f t="shared" si="26"/>
        <v>52078400000</v>
      </c>
      <c r="H596" s="1">
        <f t="shared" si="26"/>
        <v>64813300000</v>
      </c>
      <c r="I596" s="1">
        <f t="shared" si="26"/>
        <v>77571200000</v>
      </c>
      <c r="J596" s="1">
        <f t="shared" si="26"/>
        <v>90099400000</v>
      </c>
      <c r="K596" s="1">
        <f t="shared" si="26"/>
        <v>102900000000</v>
      </c>
      <c r="L596" s="1">
        <f t="shared" si="26"/>
        <v>114758000000</v>
      </c>
      <c r="M596" s="1">
        <f t="shared" si="26"/>
        <v>126836000000</v>
      </c>
      <c r="N596" s="1">
        <f t="shared" si="26"/>
        <v>137997000000</v>
      </c>
      <c r="O596" s="1">
        <f t="shared" si="26"/>
        <v>148498000000</v>
      </c>
      <c r="P596" s="1">
        <f t="shared" si="26"/>
        <v>158220000000</v>
      </c>
      <c r="Q596" s="1">
        <f t="shared" si="26"/>
        <v>167568000000</v>
      </c>
      <c r="R596" s="1">
        <f t="shared" si="26"/>
        <v>175691000000</v>
      </c>
      <c r="S596" s="1">
        <f t="shared" si="26"/>
        <v>182935000000</v>
      </c>
      <c r="T596" s="1">
        <f t="shared" si="26"/>
        <v>189897000000</v>
      </c>
      <c r="U596" s="1">
        <f t="shared" si="26"/>
        <v>195585000000</v>
      </c>
      <c r="V596" s="1">
        <f t="shared" si="26"/>
        <v>201024000000</v>
      </c>
      <c r="W596" s="1">
        <f t="shared" si="26"/>
        <v>205854000000</v>
      </c>
      <c r="X596" s="1">
        <f t="shared" si="26"/>
        <v>210155000000</v>
      </c>
      <c r="Y596" s="1">
        <f t="shared" si="26"/>
        <v>213480000000</v>
      </c>
      <c r="Z596" s="1">
        <f t="shared" si="26"/>
        <v>217256000000</v>
      </c>
      <c r="AA596" s="1">
        <f t="shared" si="26"/>
        <v>220571000000</v>
      </c>
      <c r="AB596" s="1">
        <f t="shared" si="26"/>
        <v>224016000000</v>
      </c>
      <c r="AC596" s="1">
        <f t="shared" si="26"/>
        <v>227171000000</v>
      </c>
      <c r="AD596" s="1">
        <f t="shared" si="26"/>
        <v>230566000000</v>
      </c>
      <c r="AE596" s="1">
        <f t="shared" si="26"/>
        <v>234861000000</v>
      </c>
      <c r="AF596" s="1">
        <f t="shared" ref="E596:AO603" si="28">SUMIFS(AF$2:AF$251,$A$2:$A$251,$A596,$B$2:$B$251,$B596)-SUMIFS(AF$2:AF$251,$A$2:$A$251,$A596,$B$2:$B$251,$B596)*SUMIFS($D$510:$D$522,$A$510:$A$522,$A596,$B$510:$B$522,$B596)+SUMIFS(AF$257:AF$506,$A$257:$A$506,$A596,$B$257:$B$506,$B596)</f>
        <v>238493000000</v>
      </c>
      <c r="AG596" s="1">
        <f t="shared" si="28"/>
        <v>243872000000</v>
      </c>
      <c r="AH596" s="1">
        <f t="shared" si="28"/>
        <v>248685000000</v>
      </c>
      <c r="AI596" s="1">
        <f t="shared" si="28"/>
        <v>254832000000</v>
      </c>
      <c r="AJ596" s="1">
        <f t="shared" si="28"/>
        <v>261839000000</v>
      </c>
      <c r="AK596" s="1">
        <f t="shared" si="28"/>
        <v>269784000000</v>
      </c>
      <c r="AL596" s="1">
        <f t="shared" si="28"/>
        <v>278756000000</v>
      </c>
      <c r="AM596" s="1">
        <f t="shared" si="28"/>
        <v>290354000000</v>
      </c>
      <c r="AN596" s="1">
        <f t="shared" si="28"/>
        <v>301845000000</v>
      </c>
      <c r="AO596" s="1">
        <f t="shared" si="28"/>
        <v>317005000000</v>
      </c>
    </row>
    <row r="597" spans="1:41" x14ac:dyDescent="0.2">
      <c r="A597" s="4" t="s">
        <v>519</v>
      </c>
      <c r="B597" s="4" t="s">
        <v>513</v>
      </c>
      <c r="C597" t="s">
        <v>539</v>
      </c>
      <c r="D597" s="1">
        <f t="shared" si="27"/>
        <v>396356000000000</v>
      </c>
      <c r="E597" s="1">
        <f t="shared" si="28"/>
        <v>404526000000000</v>
      </c>
      <c r="F597" s="1">
        <f t="shared" si="28"/>
        <v>413891000000000</v>
      </c>
      <c r="G597" s="1">
        <f t="shared" si="28"/>
        <v>424313000000000</v>
      </c>
      <c r="H597" s="1">
        <f t="shared" si="28"/>
        <v>434894000000000</v>
      </c>
      <c r="I597" s="1">
        <f t="shared" si="28"/>
        <v>445453000000000</v>
      </c>
      <c r="J597" s="1">
        <f t="shared" si="28"/>
        <v>456104000000000</v>
      </c>
      <c r="K597" s="1">
        <f t="shared" si="28"/>
        <v>466728000000000</v>
      </c>
      <c r="L597" s="1">
        <f t="shared" si="28"/>
        <v>475450000000000</v>
      </c>
      <c r="M597" s="1">
        <f t="shared" si="28"/>
        <v>484122000000000</v>
      </c>
      <c r="N597" s="1">
        <f t="shared" si="28"/>
        <v>491897000000000</v>
      </c>
      <c r="O597" s="1">
        <f t="shared" si="28"/>
        <v>499550000000000</v>
      </c>
      <c r="P597" s="1">
        <f t="shared" si="28"/>
        <v>507300000000000</v>
      </c>
      <c r="Q597" s="1">
        <f t="shared" si="28"/>
        <v>510471000000000</v>
      </c>
      <c r="R597" s="1">
        <f t="shared" si="28"/>
        <v>512632000000000</v>
      </c>
      <c r="S597" s="1">
        <f t="shared" si="28"/>
        <v>515640000000000</v>
      </c>
      <c r="T597" s="1">
        <f t="shared" si="28"/>
        <v>517624000000000</v>
      </c>
      <c r="U597" s="1">
        <f t="shared" si="28"/>
        <v>519516000000000</v>
      </c>
      <c r="V597" s="1">
        <f t="shared" si="28"/>
        <v>517928000000000</v>
      </c>
      <c r="W597" s="1">
        <f t="shared" si="28"/>
        <v>516081000000000</v>
      </c>
      <c r="X597" s="1">
        <f t="shared" si="28"/>
        <v>513215000000000</v>
      </c>
      <c r="Y597" s="1">
        <f t="shared" si="28"/>
        <v>510957000000000</v>
      </c>
      <c r="Z597" s="1">
        <f t="shared" si="28"/>
        <v>508931000000000</v>
      </c>
      <c r="AA597" s="1">
        <f t="shared" si="28"/>
        <v>501856000000000</v>
      </c>
      <c r="AB597" s="1">
        <f t="shared" si="28"/>
        <v>494683000000000</v>
      </c>
      <c r="AC597" s="1">
        <f t="shared" si="28"/>
        <v>488415000000000</v>
      </c>
      <c r="AD597" s="1">
        <f t="shared" si="28"/>
        <v>480898000000000</v>
      </c>
      <c r="AE597" s="1">
        <f t="shared" si="28"/>
        <v>474329000000000</v>
      </c>
      <c r="AF597" s="1">
        <f t="shared" si="28"/>
        <v>466759000000000</v>
      </c>
      <c r="AG597" s="1">
        <f t="shared" si="28"/>
        <v>459925000000000</v>
      </c>
      <c r="AH597" s="1">
        <f t="shared" si="28"/>
        <v>453608000000000</v>
      </c>
      <c r="AI597" s="1">
        <f t="shared" si="28"/>
        <v>446792000000000</v>
      </c>
      <c r="AJ597" s="1">
        <f t="shared" si="28"/>
        <v>440684000000000</v>
      </c>
      <c r="AK597" s="1">
        <f t="shared" si="28"/>
        <v>434512000000000</v>
      </c>
      <c r="AL597" s="1">
        <f t="shared" si="28"/>
        <v>428225000000000</v>
      </c>
      <c r="AM597" s="1">
        <f t="shared" si="28"/>
        <v>422922000000000</v>
      </c>
      <c r="AN597" s="1">
        <f t="shared" si="28"/>
        <v>417293000000000</v>
      </c>
      <c r="AO597" s="1">
        <f t="shared" si="28"/>
        <v>411798000000000</v>
      </c>
    </row>
    <row r="598" spans="1:41" x14ac:dyDescent="0.2">
      <c r="A598" s="4" t="s">
        <v>519</v>
      </c>
      <c r="B598" s="4" t="s">
        <v>535</v>
      </c>
      <c r="C598" t="s">
        <v>539</v>
      </c>
      <c r="D598" s="1">
        <f t="shared" si="27"/>
        <v>87581000000000</v>
      </c>
      <c r="E598" s="1">
        <f t="shared" si="28"/>
        <v>85960200000000</v>
      </c>
      <c r="F598" s="1">
        <f t="shared" si="28"/>
        <v>84331200000000</v>
      </c>
      <c r="G598" s="1">
        <f t="shared" si="28"/>
        <v>82735700000000</v>
      </c>
      <c r="H598" s="1">
        <f t="shared" si="28"/>
        <v>81098600000000</v>
      </c>
      <c r="I598" s="1">
        <f t="shared" si="28"/>
        <v>79409100000000</v>
      </c>
      <c r="J598" s="1">
        <f t="shared" si="28"/>
        <v>77666700000000</v>
      </c>
      <c r="K598" s="1">
        <f t="shared" si="28"/>
        <v>75795700000000</v>
      </c>
      <c r="L598" s="1">
        <f t="shared" si="28"/>
        <v>73732500000000</v>
      </c>
      <c r="M598" s="1">
        <f t="shared" si="28"/>
        <v>71565100000000</v>
      </c>
      <c r="N598" s="1">
        <f t="shared" si="28"/>
        <v>69373000000000</v>
      </c>
      <c r="O598" s="1">
        <f t="shared" si="28"/>
        <v>67147000000000</v>
      </c>
      <c r="P598" s="1">
        <f t="shared" si="28"/>
        <v>64890500000000</v>
      </c>
      <c r="Q598" s="1">
        <f t="shared" si="28"/>
        <v>62015600000000</v>
      </c>
      <c r="R598" s="1">
        <f t="shared" si="28"/>
        <v>59164200000000</v>
      </c>
      <c r="S598" s="1">
        <f t="shared" si="28"/>
        <v>56336700000000</v>
      </c>
      <c r="T598" s="1">
        <f t="shared" si="28"/>
        <v>53533000000000</v>
      </c>
      <c r="U598" s="1">
        <f t="shared" si="28"/>
        <v>50752400000000</v>
      </c>
      <c r="V598" s="1">
        <f t="shared" si="28"/>
        <v>47539300000000</v>
      </c>
      <c r="W598" s="1">
        <f t="shared" si="28"/>
        <v>44834200000000</v>
      </c>
      <c r="X598" s="1">
        <f t="shared" si="28"/>
        <v>41749200000000</v>
      </c>
      <c r="Y598" s="1">
        <f t="shared" si="28"/>
        <v>38740700000000</v>
      </c>
      <c r="Z598" s="1">
        <f t="shared" si="28"/>
        <v>35807200000000</v>
      </c>
      <c r="AA598" s="1">
        <f t="shared" si="28"/>
        <v>32619300000000</v>
      </c>
      <c r="AB598" s="1">
        <f t="shared" si="28"/>
        <v>29586000000000</v>
      </c>
      <c r="AC598" s="1">
        <f t="shared" si="28"/>
        <v>26671700000000</v>
      </c>
      <c r="AD598" s="1">
        <f t="shared" si="28"/>
        <v>23847300000000</v>
      </c>
      <c r="AE598" s="1">
        <f t="shared" si="28"/>
        <v>21165600000000</v>
      </c>
      <c r="AF598" s="1">
        <f t="shared" si="28"/>
        <v>18597600000000</v>
      </c>
      <c r="AG598" s="1">
        <f t="shared" si="28"/>
        <v>16141700000000</v>
      </c>
      <c r="AH598" s="1">
        <f t="shared" si="28"/>
        <v>13797500000000</v>
      </c>
      <c r="AI598" s="1">
        <f t="shared" si="28"/>
        <v>11577000000000</v>
      </c>
      <c r="AJ598" s="1">
        <f t="shared" si="28"/>
        <v>9448800000000</v>
      </c>
      <c r="AK598" s="1">
        <f t="shared" si="28"/>
        <v>7427650000000</v>
      </c>
      <c r="AL598" s="1">
        <f t="shared" si="28"/>
        <v>5519050000000</v>
      </c>
      <c r="AM598" s="1">
        <f t="shared" si="28"/>
        <v>3705340000000</v>
      </c>
      <c r="AN598" s="1">
        <f t="shared" si="28"/>
        <v>1996980000000</v>
      </c>
      <c r="AO598" s="1">
        <f t="shared" si="28"/>
        <v>385676000000</v>
      </c>
    </row>
    <row r="599" spans="1:41" x14ac:dyDescent="0.2">
      <c r="A599" s="4" t="s">
        <v>519</v>
      </c>
      <c r="B599" s="4" t="s">
        <v>509</v>
      </c>
      <c r="C599" t="s">
        <v>539</v>
      </c>
      <c r="D599" s="1">
        <f t="shared" si="27"/>
        <v>121102000000000</v>
      </c>
      <c r="E599" s="1">
        <f t="shared" si="28"/>
        <v>118113000000000</v>
      </c>
      <c r="F599" s="1">
        <f t="shared" si="28"/>
        <v>114255000000000</v>
      </c>
      <c r="G599" s="1">
        <f t="shared" si="28"/>
        <v>112184000000000</v>
      </c>
      <c r="H599" s="1">
        <f t="shared" si="28"/>
        <v>110050000000000</v>
      </c>
      <c r="I599" s="1">
        <f t="shared" si="28"/>
        <v>107023000000000</v>
      </c>
      <c r="J599" s="1">
        <f t="shared" si="28"/>
        <v>104763000000000</v>
      </c>
      <c r="K599" s="1">
        <f t="shared" si="28"/>
        <v>101668000000000</v>
      </c>
      <c r="L599" s="1">
        <f t="shared" si="28"/>
        <v>98553300000000</v>
      </c>
      <c r="M599" s="1">
        <f t="shared" si="28"/>
        <v>95420100000000</v>
      </c>
      <c r="N599" s="1">
        <f t="shared" si="28"/>
        <v>92272800000000</v>
      </c>
      <c r="O599" s="1">
        <f t="shared" si="28"/>
        <v>88453300000000</v>
      </c>
      <c r="P599" s="1">
        <f t="shared" si="28"/>
        <v>85284700000000</v>
      </c>
      <c r="Q599" s="1">
        <f t="shared" si="28"/>
        <v>80915600000000</v>
      </c>
      <c r="R599" s="1">
        <f t="shared" si="28"/>
        <v>76631700000000</v>
      </c>
      <c r="S599" s="1">
        <f t="shared" si="28"/>
        <v>72432900000000</v>
      </c>
      <c r="T599" s="1">
        <f t="shared" si="28"/>
        <v>68318300000000</v>
      </c>
      <c r="U599" s="1">
        <f t="shared" si="28"/>
        <v>64286400000000</v>
      </c>
      <c r="V599" s="1">
        <f t="shared" si="28"/>
        <v>60338300000000</v>
      </c>
      <c r="W599" s="1">
        <f t="shared" si="28"/>
        <v>56042700000000</v>
      </c>
      <c r="X599" s="1">
        <f t="shared" si="28"/>
        <v>51882500000000</v>
      </c>
      <c r="Y599" s="1">
        <f t="shared" si="28"/>
        <v>47856200000000</v>
      </c>
      <c r="Z599" s="1">
        <f t="shared" si="28"/>
        <v>44315900000000</v>
      </c>
      <c r="AA599" s="1">
        <f t="shared" si="28"/>
        <v>40197500000000</v>
      </c>
      <c r="AB599" s="1">
        <f t="shared" si="28"/>
        <v>36563600000000</v>
      </c>
      <c r="AC599" s="1">
        <f t="shared" si="28"/>
        <v>33059500000000</v>
      </c>
      <c r="AD599" s="1">
        <f t="shared" si="28"/>
        <v>29681200000000</v>
      </c>
      <c r="AE599" s="1">
        <f t="shared" si="28"/>
        <v>26428100000000</v>
      </c>
      <c r="AF599" s="1">
        <f t="shared" si="28"/>
        <v>23299100000000</v>
      </c>
      <c r="AG599" s="1">
        <f t="shared" si="28"/>
        <v>20292400000000</v>
      </c>
      <c r="AH599" s="1">
        <f t="shared" si="28"/>
        <v>17408000000000</v>
      </c>
      <c r="AI599" s="1">
        <f t="shared" si="28"/>
        <v>14782100000000</v>
      </c>
      <c r="AJ599" s="1">
        <f t="shared" si="28"/>
        <v>12229200000000</v>
      </c>
      <c r="AK599" s="1">
        <f t="shared" si="28"/>
        <v>9748790000000</v>
      </c>
      <c r="AL599" s="1">
        <f t="shared" si="28"/>
        <v>7339910000000</v>
      </c>
      <c r="AM599" s="1">
        <f t="shared" si="28"/>
        <v>5050520000000</v>
      </c>
      <c r="AN599" s="1">
        <f t="shared" si="28"/>
        <v>2760920000000</v>
      </c>
      <c r="AO599" s="1">
        <f t="shared" si="28"/>
        <v>546419000000</v>
      </c>
    </row>
    <row r="600" spans="1:41" x14ac:dyDescent="0.2">
      <c r="A600" s="4" t="s">
        <v>519</v>
      </c>
      <c r="B600" s="4" t="s">
        <v>510</v>
      </c>
      <c r="C600" t="s">
        <v>539</v>
      </c>
      <c r="D600" s="1">
        <f t="shared" si="27"/>
        <v>17729300000000</v>
      </c>
      <c r="E600" s="1">
        <f t="shared" si="28"/>
        <v>17342000000000</v>
      </c>
      <c r="F600" s="1">
        <f t="shared" si="28"/>
        <v>16956900000000</v>
      </c>
      <c r="G600" s="1">
        <f t="shared" si="28"/>
        <v>16652300000000</v>
      </c>
      <c r="H600" s="1">
        <f t="shared" si="28"/>
        <v>16253600000000</v>
      </c>
      <c r="I600" s="1">
        <f t="shared" si="28"/>
        <v>15930800000000</v>
      </c>
      <c r="J600" s="1">
        <f t="shared" si="28"/>
        <v>15517600000000</v>
      </c>
      <c r="K600" s="1">
        <f t="shared" si="28"/>
        <v>15174300000000</v>
      </c>
      <c r="L600" s="1">
        <f t="shared" si="28"/>
        <v>14746500000000</v>
      </c>
      <c r="M600" s="1">
        <f t="shared" si="28"/>
        <v>14313000000000</v>
      </c>
      <c r="N600" s="1">
        <f t="shared" si="28"/>
        <v>13874600000000</v>
      </c>
      <c r="O600" s="1">
        <f t="shared" si="28"/>
        <v>13364800000000</v>
      </c>
      <c r="P600" s="1">
        <f t="shared" si="28"/>
        <v>12916300000000</v>
      </c>
      <c r="Q600" s="1">
        <f t="shared" si="28"/>
        <v>12285000000000</v>
      </c>
      <c r="R600" s="1">
        <f t="shared" si="28"/>
        <v>11720100000000</v>
      </c>
      <c r="S600" s="1">
        <f t="shared" si="28"/>
        <v>11160000000000</v>
      </c>
      <c r="T600" s="1">
        <f t="shared" si="28"/>
        <v>10553600000000</v>
      </c>
      <c r="U600" s="1">
        <f t="shared" si="28"/>
        <v>9957150000000</v>
      </c>
      <c r="V600" s="1">
        <f t="shared" si="28"/>
        <v>9325010000000</v>
      </c>
      <c r="W600" s="1">
        <f t="shared" si="28"/>
        <v>8708180000000</v>
      </c>
      <c r="X600" s="1">
        <f t="shared" si="28"/>
        <v>8106650000000</v>
      </c>
      <c r="Y600" s="1">
        <f t="shared" si="28"/>
        <v>7520250000000</v>
      </c>
      <c r="Z600" s="1">
        <f t="shared" si="28"/>
        <v>6948730000000</v>
      </c>
      <c r="AA600" s="1">
        <f t="shared" si="28"/>
        <v>6326170000000</v>
      </c>
      <c r="AB600" s="1">
        <f t="shared" si="28"/>
        <v>5758760000000</v>
      </c>
      <c r="AC600" s="1">
        <f t="shared" si="28"/>
        <v>5183060000000</v>
      </c>
      <c r="AD600" s="1">
        <f t="shared" si="28"/>
        <v>4631290000000</v>
      </c>
      <c r="AE600" s="1">
        <f t="shared" si="28"/>
        <v>4126490000000</v>
      </c>
      <c r="AF600" s="1">
        <f t="shared" si="28"/>
        <v>3619670000000</v>
      </c>
      <c r="AG600" s="1">
        <f t="shared" si="28"/>
        <v>3154550000000</v>
      </c>
      <c r="AH600" s="1">
        <f t="shared" si="28"/>
        <v>2707910000000</v>
      </c>
      <c r="AI600" s="1">
        <f t="shared" si="28"/>
        <v>2279480000000</v>
      </c>
      <c r="AJ600" s="1">
        <f t="shared" si="28"/>
        <v>1857460000000</v>
      </c>
      <c r="AK600" s="1">
        <f t="shared" si="28"/>
        <v>1476250000000</v>
      </c>
      <c r="AL600" s="1">
        <f t="shared" si="28"/>
        <v>1100990000000</v>
      </c>
      <c r="AM600" s="1">
        <f t="shared" si="28"/>
        <v>743010000000</v>
      </c>
      <c r="AN600" s="1">
        <f t="shared" si="28"/>
        <v>404756000000</v>
      </c>
      <c r="AO600" s="1">
        <f t="shared" si="28"/>
        <v>78514600000</v>
      </c>
    </row>
    <row r="601" spans="1:41" x14ac:dyDescent="0.2">
      <c r="A601" s="4" t="s">
        <v>519</v>
      </c>
      <c r="B601" s="4" t="s">
        <v>507</v>
      </c>
      <c r="C601" t="s">
        <v>539</v>
      </c>
      <c r="D601" s="1">
        <f t="shared" si="27"/>
        <v>14047800000000</v>
      </c>
      <c r="E601" s="1">
        <f t="shared" si="28"/>
        <v>13686100000000</v>
      </c>
      <c r="F601" s="1">
        <f t="shared" si="28"/>
        <v>13329800000000</v>
      </c>
      <c r="G601" s="1">
        <f t="shared" si="28"/>
        <v>12971300000000</v>
      </c>
      <c r="H601" s="1">
        <f t="shared" si="28"/>
        <v>12698100000000</v>
      </c>
      <c r="I601" s="1">
        <f t="shared" si="28"/>
        <v>12417900000000</v>
      </c>
      <c r="J601" s="1">
        <f t="shared" si="28"/>
        <v>12130500000000</v>
      </c>
      <c r="K601" s="1">
        <f t="shared" si="28"/>
        <v>11760100000000</v>
      </c>
      <c r="L601" s="1">
        <f t="shared" si="28"/>
        <v>11388400000000</v>
      </c>
      <c r="M601" s="1">
        <f t="shared" si="28"/>
        <v>11015400000000</v>
      </c>
      <c r="N601" s="1">
        <f t="shared" si="28"/>
        <v>10641700000000</v>
      </c>
      <c r="O601" s="1">
        <f t="shared" si="28"/>
        <v>10265700000000</v>
      </c>
      <c r="P601" s="1">
        <f t="shared" si="28"/>
        <v>9826280000000</v>
      </c>
      <c r="Q601" s="1">
        <f t="shared" si="28"/>
        <v>9331880000000</v>
      </c>
      <c r="R601" s="1">
        <f t="shared" si="28"/>
        <v>8846450000000</v>
      </c>
      <c r="S601" s="1">
        <f t="shared" si="28"/>
        <v>8370020000000</v>
      </c>
      <c r="T601" s="1">
        <f t="shared" si="28"/>
        <v>7902480000000</v>
      </c>
      <c r="U601" s="1">
        <f t="shared" si="28"/>
        <v>7443690000000</v>
      </c>
      <c r="V601" s="1">
        <f t="shared" si="28"/>
        <v>6902330000000</v>
      </c>
      <c r="W601" s="1">
        <f t="shared" si="28"/>
        <v>6423360000000</v>
      </c>
      <c r="X601" s="1">
        <f t="shared" si="28"/>
        <v>5958390000000</v>
      </c>
      <c r="Y601" s="1">
        <f t="shared" si="28"/>
        <v>5507260000000</v>
      </c>
      <c r="Z601" s="1">
        <f t="shared" si="28"/>
        <v>5069740000000</v>
      </c>
      <c r="AA601" s="1">
        <f t="shared" si="28"/>
        <v>4612830000000</v>
      </c>
      <c r="AB601" s="1">
        <f t="shared" si="28"/>
        <v>4204810000000</v>
      </c>
      <c r="AC601" s="1">
        <f t="shared" si="28"/>
        <v>3782230000000</v>
      </c>
      <c r="AD601" s="1">
        <f t="shared" si="28"/>
        <v>3403100000000</v>
      </c>
      <c r="AE601" s="1">
        <f t="shared" si="28"/>
        <v>3013730000000</v>
      </c>
      <c r="AF601" s="1">
        <f t="shared" si="28"/>
        <v>2662750000000</v>
      </c>
      <c r="AG601" s="1">
        <f t="shared" si="28"/>
        <v>2324410000000</v>
      </c>
      <c r="AH601" s="1">
        <f t="shared" si="28"/>
        <v>2014820000000</v>
      </c>
      <c r="AI601" s="1">
        <f t="shared" si="28"/>
        <v>1699250000000</v>
      </c>
      <c r="AJ601" s="1">
        <f t="shared" si="28"/>
        <v>1407510000000</v>
      </c>
      <c r="AK601" s="1">
        <f t="shared" si="28"/>
        <v>1123430000000</v>
      </c>
      <c r="AL601" s="1">
        <f t="shared" si="28"/>
        <v>846913000000</v>
      </c>
      <c r="AM601" s="1">
        <f t="shared" si="28"/>
        <v>582753000000</v>
      </c>
      <c r="AN601" s="1">
        <f t="shared" si="28"/>
        <v>321661000000</v>
      </c>
      <c r="AO601" s="1">
        <f t="shared" si="28"/>
        <v>63660500000</v>
      </c>
    </row>
    <row r="602" spans="1:41" x14ac:dyDescent="0.2">
      <c r="A602" s="4" t="s">
        <v>519</v>
      </c>
      <c r="B602" s="4" t="s">
        <v>536</v>
      </c>
      <c r="C602" t="s">
        <v>539</v>
      </c>
      <c r="D602" s="1">
        <f t="shared" si="27"/>
        <v>336179000000000</v>
      </c>
      <c r="E602" s="1">
        <f t="shared" si="28"/>
        <v>329967000000000</v>
      </c>
      <c r="F602" s="1">
        <f t="shared" si="28"/>
        <v>323723000000000</v>
      </c>
      <c r="G602" s="1">
        <f t="shared" si="28"/>
        <v>317271000000000</v>
      </c>
      <c r="H602" s="1">
        <f t="shared" si="28"/>
        <v>311527000000000</v>
      </c>
      <c r="I602" s="1">
        <f t="shared" si="28"/>
        <v>304728000000000</v>
      </c>
      <c r="J602" s="1">
        <f t="shared" si="28"/>
        <v>297749000000000</v>
      </c>
      <c r="K602" s="1">
        <f t="shared" si="28"/>
        <v>290588000000000</v>
      </c>
      <c r="L602" s="1">
        <f t="shared" si="28"/>
        <v>283250000000000</v>
      </c>
      <c r="M602" s="1">
        <f t="shared" si="28"/>
        <v>275034000000000</v>
      </c>
      <c r="N602" s="1">
        <f t="shared" si="28"/>
        <v>266716000000000</v>
      </c>
      <c r="O602" s="1">
        <f t="shared" si="28"/>
        <v>258258000000000</v>
      </c>
      <c r="P602" s="1">
        <f t="shared" si="28"/>
        <v>249674000000000</v>
      </c>
      <c r="Q602" s="1">
        <f t="shared" si="28"/>
        <v>238613000000000</v>
      </c>
      <c r="R602" s="1">
        <f t="shared" si="28"/>
        <v>227641000000000</v>
      </c>
      <c r="S602" s="1">
        <f t="shared" si="28"/>
        <v>216762000000000</v>
      </c>
      <c r="T602" s="1">
        <f t="shared" si="28"/>
        <v>205974000000000</v>
      </c>
      <c r="U602" s="1">
        <f t="shared" si="28"/>
        <v>195276000000000</v>
      </c>
      <c r="V602" s="1">
        <f t="shared" si="28"/>
        <v>183300000000000</v>
      </c>
      <c r="W602" s="1">
        <f t="shared" si="28"/>
        <v>171146000000000</v>
      </c>
      <c r="X602" s="1">
        <f t="shared" si="28"/>
        <v>159701000000000</v>
      </c>
      <c r="Y602" s="1">
        <f t="shared" si="28"/>
        <v>148126000000000</v>
      </c>
      <c r="Z602" s="1">
        <f t="shared" si="28"/>
        <v>137202000000000</v>
      </c>
      <c r="AA602" s="1">
        <f t="shared" si="28"/>
        <v>125205000000000</v>
      </c>
      <c r="AB602" s="1">
        <f t="shared" si="28"/>
        <v>113347000000000</v>
      </c>
      <c r="AC602" s="1">
        <f t="shared" si="28"/>
        <v>102260000000000</v>
      </c>
      <c r="AD602" s="1">
        <f t="shared" si="28"/>
        <v>91346300000000</v>
      </c>
      <c r="AE602" s="1">
        <f t="shared" si="28"/>
        <v>81138800000000</v>
      </c>
      <c r="AF602" s="1">
        <f t="shared" si="28"/>
        <v>71353400000000</v>
      </c>
      <c r="AG602" s="1">
        <f t="shared" si="28"/>
        <v>61984200000000</v>
      </c>
      <c r="AH602" s="1">
        <f t="shared" si="28"/>
        <v>52868800000000</v>
      </c>
      <c r="AI602" s="1">
        <f t="shared" si="28"/>
        <v>44346300000000</v>
      </c>
      <c r="AJ602" s="1">
        <f t="shared" si="28"/>
        <v>36226200000000</v>
      </c>
      <c r="AK602" s="1">
        <f t="shared" si="28"/>
        <v>28503600000000</v>
      </c>
      <c r="AL602" s="1">
        <f t="shared" si="28"/>
        <v>21172800000000</v>
      </c>
      <c r="AM602" s="1">
        <f t="shared" si="28"/>
        <v>14228900000000</v>
      </c>
      <c r="AN602" s="1">
        <f t="shared" si="28"/>
        <v>7666250000000</v>
      </c>
      <c r="AO602" s="1">
        <f t="shared" si="28"/>
        <v>1480110000000</v>
      </c>
    </row>
    <row r="603" spans="1:41" x14ac:dyDescent="0.2">
      <c r="A603" s="4" t="s">
        <v>519</v>
      </c>
      <c r="B603" s="4" t="s">
        <v>508</v>
      </c>
      <c r="C603" t="s">
        <v>539</v>
      </c>
      <c r="D603" s="1">
        <f t="shared" si="27"/>
        <v>11722700000</v>
      </c>
      <c r="E603" s="1">
        <f t="shared" si="28"/>
        <v>11530100000</v>
      </c>
      <c r="F603" s="1">
        <f t="shared" si="28"/>
        <v>11244200000</v>
      </c>
      <c r="G603" s="1">
        <f t="shared" si="28"/>
        <v>11043100000</v>
      </c>
      <c r="H603" s="1">
        <f t="shared" si="28"/>
        <v>10835700000</v>
      </c>
      <c r="I603" s="1">
        <f t="shared" si="28"/>
        <v>10620600000</v>
      </c>
      <c r="J603" s="1">
        <f t="shared" si="28"/>
        <v>10397600000</v>
      </c>
      <c r="K603" s="1">
        <f t="shared" si="28"/>
        <v>10166800000</v>
      </c>
      <c r="L603" s="1">
        <f t="shared" si="28"/>
        <v>9855330000</v>
      </c>
      <c r="M603" s="1">
        <f t="shared" si="28"/>
        <v>9612170000</v>
      </c>
      <c r="N603" s="1">
        <f t="shared" si="28"/>
        <v>9294640000</v>
      </c>
      <c r="O603" s="1">
        <f t="shared" si="28"/>
        <v>9039030000</v>
      </c>
      <c r="P603" s="1">
        <f t="shared" si="28"/>
        <v>8713870000</v>
      </c>
      <c r="Q603" s="1">
        <f t="shared" si="28"/>
        <v>8327810000</v>
      </c>
      <c r="R603" s="1">
        <f t="shared" si="28"/>
        <v>7944900000</v>
      </c>
      <c r="S603" s="1">
        <f t="shared" si="28"/>
        <v>7565210000</v>
      </c>
      <c r="T603" s="1">
        <f t="shared" si="28"/>
        <v>7188710000</v>
      </c>
      <c r="U603" s="1">
        <f t="shared" si="28"/>
        <v>6815330000</v>
      </c>
      <c r="V603" s="1">
        <f t="shared" si="28"/>
        <v>6399520000</v>
      </c>
      <c r="W603" s="1">
        <f t="shared" si="28"/>
        <v>5992260000</v>
      </c>
      <c r="X603" s="1">
        <f t="shared" si="28"/>
        <v>5593590000</v>
      </c>
      <c r="Y603" s="1">
        <f t="shared" si="28"/>
        <v>5203410000</v>
      </c>
      <c r="Z603" s="1">
        <f t="shared" si="28"/>
        <v>4821570000</v>
      </c>
      <c r="AA603" s="1">
        <f t="shared" si="28"/>
        <v>4382190000</v>
      </c>
      <c r="AB603" s="1">
        <f t="shared" ref="E603:AO610" si="29">SUMIFS(AB$2:AB$251,$A$2:$A$251,$A603,$B$2:$B$251,$B603)-SUMIFS(AB$2:AB$251,$A$2:$A$251,$A603,$B$2:$B$251,$B603)*SUMIFS($D$510:$D$522,$A$510:$A$522,$A603,$B$510:$B$522,$B603)+SUMIFS(AB$257:AB$506,$A$257:$A$506,$A603,$B$257:$B$506,$B603)</f>
        <v>3961050000</v>
      </c>
      <c r="AC603" s="1">
        <f t="shared" si="29"/>
        <v>3586120000</v>
      </c>
      <c r="AD603" s="1">
        <f t="shared" si="29"/>
        <v>3198400000</v>
      </c>
      <c r="AE603" s="1">
        <f t="shared" si="29"/>
        <v>2851450000</v>
      </c>
      <c r="AF603" s="1">
        <f t="shared" si="29"/>
        <v>2496330000</v>
      </c>
      <c r="AG603" s="1">
        <f t="shared" si="29"/>
        <v>2158380000</v>
      </c>
      <c r="AH603" s="1">
        <f t="shared" si="29"/>
        <v>1853630000</v>
      </c>
      <c r="AI603" s="1">
        <f t="shared" si="29"/>
        <v>1547290000</v>
      </c>
      <c r="AJ603" s="1">
        <f t="shared" si="29"/>
        <v>1269070000</v>
      </c>
      <c r="AK603" s="1">
        <f t="shared" si="29"/>
        <v>993448000</v>
      </c>
      <c r="AL603" s="1">
        <f t="shared" si="29"/>
        <v>741049000</v>
      </c>
      <c r="AM603" s="1">
        <f t="shared" si="29"/>
        <v>495340000</v>
      </c>
      <c r="AN603" s="1">
        <f t="shared" si="29"/>
        <v>266710000</v>
      </c>
      <c r="AO603" s="1">
        <f t="shared" si="29"/>
        <v>51458900</v>
      </c>
    </row>
    <row r="604" spans="1:41" x14ac:dyDescent="0.2">
      <c r="A604" s="4" t="s">
        <v>519</v>
      </c>
      <c r="B604" s="4" t="s">
        <v>537</v>
      </c>
      <c r="C604" t="s">
        <v>539</v>
      </c>
      <c r="D604" s="1">
        <f t="shared" si="27"/>
        <v>4785939000000</v>
      </c>
      <c r="E604" s="1">
        <f t="shared" si="29"/>
        <v>4659418000000</v>
      </c>
      <c r="F604" s="1">
        <f t="shared" si="29"/>
        <v>4544613000000</v>
      </c>
      <c r="G604" s="1">
        <f t="shared" si="29"/>
        <v>4456550000000</v>
      </c>
      <c r="H604" s="1">
        <f t="shared" si="29"/>
        <v>4367553000000</v>
      </c>
      <c r="I604" s="1">
        <f t="shared" si="29"/>
        <v>4277101000000</v>
      </c>
      <c r="J604" s="1">
        <f t="shared" si="29"/>
        <v>4185140000000</v>
      </c>
      <c r="K604" s="1">
        <f t="shared" si="29"/>
        <v>4091725000000</v>
      </c>
      <c r="L604" s="1">
        <f t="shared" si="29"/>
        <v>3973823000000</v>
      </c>
      <c r="M604" s="1">
        <f t="shared" si="29"/>
        <v>3863177000000</v>
      </c>
      <c r="N604" s="1">
        <f t="shared" si="29"/>
        <v>3738129000000</v>
      </c>
      <c r="O604" s="1">
        <f t="shared" si="29"/>
        <v>3613090000000</v>
      </c>
      <c r="P604" s="1">
        <f t="shared" si="29"/>
        <v>3475190000000</v>
      </c>
      <c r="Q604" s="1">
        <f t="shared" si="29"/>
        <v>3326851000000</v>
      </c>
      <c r="R604" s="1">
        <f t="shared" si="29"/>
        <v>3168647000000</v>
      </c>
      <c r="S604" s="1">
        <f t="shared" si="29"/>
        <v>3013587000000</v>
      </c>
      <c r="T604" s="1">
        <f t="shared" si="29"/>
        <v>2861623000000</v>
      </c>
      <c r="U604" s="1">
        <f t="shared" si="29"/>
        <v>2707523000000</v>
      </c>
      <c r="V604" s="1">
        <f t="shared" si="29"/>
        <v>2547088000000</v>
      </c>
      <c r="W604" s="1">
        <f t="shared" si="29"/>
        <v>2391238000000</v>
      </c>
      <c r="X604" s="1">
        <f t="shared" si="29"/>
        <v>2235487000000</v>
      </c>
      <c r="Y604" s="1">
        <f t="shared" si="29"/>
        <v>2089041000000</v>
      </c>
      <c r="Z604" s="1">
        <f t="shared" si="29"/>
        <v>1951159000000</v>
      </c>
      <c r="AA604" s="1">
        <f t="shared" si="29"/>
        <v>1801265000000</v>
      </c>
      <c r="AB604" s="1">
        <f t="shared" si="29"/>
        <v>1660792000000</v>
      </c>
      <c r="AC604" s="1">
        <f t="shared" si="29"/>
        <v>1529110000000</v>
      </c>
      <c r="AD604" s="1">
        <f t="shared" si="29"/>
        <v>1402281000000</v>
      </c>
      <c r="AE604" s="1">
        <f t="shared" si="29"/>
        <v>1280348000000</v>
      </c>
      <c r="AF604" s="1">
        <f t="shared" si="29"/>
        <v>1167108000000</v>
      </c>
      <c r="AG604" s="1">
        <f t="shared" si="29"/>
        <v>1055332000000</v>
      </c>
      <c r="AH604" s="1">
        <f t="shared" si="29"/>
        <v>952466000000</v>
      </c>
      <c r="AI604" s="1">
        <f t="shared" si="29"/>
        <v>853164000000</v>
      </c>
      <c r="AJ604" s="1">
        <f t="shared" si="29"/>
        <v>761077000000</v>
      </c>
      <c r="AK604" s="1">
        <f t="shared" si="29"/>
        <v>671259000000</v>
      </c>
      <c r="AL604" s="1">
        <f t="shared" si="29"/>
        <v>585624000000</v>
      </c>
      <c r="AM604" s="1">
        <f t="shared" si="29"/>
        <v>503604000000</v>
      </c>
      <c r="AN604" s="1">
        <f t="shared" si="29"/>
        <v>425678000000</v>
      </c>
      <c r="AO604" s="1">
        <f t="shared" si="29"/>
        <v>349900500000</v>
      </c>
    </row>
    <row r="605" spans="1:41" x14ac:dyDescent="0.2">
      <c r="A605" s="4" t="s">
        <v>519</v>
      </c>
      <c r="B605" s="4" t="s">
        <v>506</v>
      </c>
      <c r="C605" t="s">
        <v>539</v>
      </c>
      <c r="D605" s="1">
        <f t="shared" si="27"/>
        <v>1743870000000</v>
      </c>
      <c r="E605" s="1">
        <f t="shared" si="29"/>
        <v>1706080000000</v>
      </c>
      <c r="F605" s="1">
        <f t="shared" si="29"/>
        <v>1668490000000</v>
      </c>
      <c r="G605" s="1">
        <f t="shared" si="29"/>
        <v>1638940000000</v>
      </c>
      <c r="H605" s="1">
        <f t="shared" si="29"/>
        <v>1599960000000</v>
      </c>
      <c r="I605" s="1">
        <f t="shared" si="29"/>
        <v>1568570000000</v>
      </c>
      <c r="J605" s="1">
        <f t="shared" si="29"/>
        <v>1528130000000</v>
      </c>
      <c r="K605" s="1">
        <f t="shared" si="29"/>
        <v>1494670000000</v>
      </c>
      <c r="L605" s="1">
        <f t="shared" si="29"/>
        <v>1452750000000</v>
      </c>
      <c r="M605" s="1">
        <f t="shared" si="29"/>
        <v>1410250000000</v>
      </c>
      <c r="N605" s="1">
        <f t="shared" si="29"/>
        <v>1360520000000</v>
      </c>
      <c r="O605" s="1">
        <f t="shared" si="29"/>
        <v>1317120000000</v>
      </c>
      <c r="P605" s="1">
        <f t="shared" si="29"/>
        <v>1266910000000</v>
      </c>
      <c r="Q605" s="1">
        <f t="shared" si="29"/>
        <v>1210780000000</v>
      </c>
      <c r="R605" s="1">
        <f t="shared" si="29"/>
        <v>1149480000000</v>
      </c>
      <c r="S605" s="1">
        <f t="shared" si="29"/>
        <v>1094540000000</v>
      </c>
      <c r="T605" s="1">
        <f t="shared" si="29"/>
        <v>1034970000000</v>
      </c>
      <c r="U605" s="1">
        <f t="shared" si="29"/>
        <v>976380000000</v>
      </c>
      <c r="V605" s="1">
        <f t="shared" si="29"/>
        <v>914216000000</v>
      </c>
      <c r="W605" s="1">
        <f t="shared" si="29"/>
        <v>853574000000</v>
      </c>
      <c r="X605" s="1">
        <f t="shared" si="29"/>
        <v>794452000000</v>
      </c>
      <c r="Y605" s="1">
        <f t="shared" si="29"/>
        <v>736833000000</v>
      </c>
      <c r="Z605" s="1">
        <f t="shared" si="29"/>
        <v>680692000000</v>
      </c>
      <c r="AA605" s="1">
        <f t="shared" si="29"/>
        <v>619437000000</v>
      </c>
      <c r="AB605" s="1">
        <f t="shared" si="29"/>
        <v>563688000000</v>
      </c>
      <c r="AC605" s="1">
        <f t="shared" si="29"/>
        <v>507099000000</v>
      </c>
      <c r="AD605" s="1">
        <f t="shared" si="29"/>
        <v>455452000000</v>
      </c>
      <c r="AE605" s="1">
        <f t="shared" si="29"/>
        <v>403376000000</v>
      </c>
      <c r="AF605" s="1">
        <f t="shared" si="29"/>
        <v>355727000000</v>
      </c>
      <c r="AG605" s="1">
        <f t="shared" si="29"/>
        <v>309921000000</v>
      </c>
      <c r="AH605" s="1">
        <f t="shared" si="29"/>
        <v>265956000000</v>
      </c>
      <c r="AI605" s="1">
        <f t="shared" si="29"/>
        <v>223804000000</v>
      </c>
      <c r="AJ605" s="1">
        <f t="shared" si="29"/>
        <v>183438000000</v>
      </c>
      <c r="AK605" s="1">
        <f t="shared" si="29"/>
        <v>144839000000</v>
      </c>
      <c r="AL605" s="1">
        <f t="shared" si="29"/>
        <v>107981000000</v>
      </c>
      <c r="AM605" s="1">
        <f t="shared" si="29"/>
        <v>73329700000</v>
      </c>
      <c r="AN605" s="1">
        <f t="shared" si="29"/>
        <v>39939500000</v>
      </c>
      <c r="AO605" s="1">
        <f t="shared" si="29"/>
        <v>7798410000</v>
      </c>
    </row>
    <row r="606" spans="1:41" x14ac:dyDescent="0.2">
      <c r="A606" s="4" t="s">
        <v>519</v>
      </c>
      <c r="B606" s="4" t="s">
        <v>538</v>
      </c>
      <c r="C606" t="s">
        <v>539</v>
      </c>
      <c r="D606" s="1">
        <f t="shared" si="27"/>
        <v>819033000000</v>
      </c>
      <c r="E606" s="1">
        <f t="shared" si="29"/>
        <v>1649370000000</v>
      </c>
      <c r="F606" s="1">
        <f t="shared" si="29"/>
        <v>2487960000000</v>
      </c>
      <c r="G606" s="1">
        <f t="shared" si="29"/>
        <v>3347470000000</v>
      </c>
      <c r="H606" s="1">
        <f t="shared" si="29"/>
        <v>4228940000000</v>
      </c>
      <c r="I606" s="1">
        <f t="shared" si="29"/>
        <v>5112810000000</v>
      </c>
      <c r="J606" s="1">
        <f t="shared" si="29"/>
        <v>6017210000000</v>
      </c>
      <c r="K606" s="1">
        <f t="shared" si="29"/>
        <v>6924480000000</v>
      </c>
      <c r="L606" s="1">
        <f t="shared" si="29"/>
        <v>7839270000000</v>
      </c>
      <c r="M606" s="1">
        <f t="shared" si="29"/>
        <v>8750340000000</v>
      </c>
      <c r="N606" s="1">
        <f t="shared" si="29"/>
        <v>9669090000000</v>
      </c>
      <c r="O606" s="1">
        <f t="shared" si="29"/>
        <v>10577600000000</v>
      </c>
      <c r="P606" s="1">
        <f t="shared" si="29"/>
        <v>11506300000000</v>
      </c>
      <c r="Q606" s="1">
        <f t="shared" si="29"/>
        <v>12309000000000</v>
      </c>
      <c r="R606" s="1">
        <f t="shared" si="29"/>
        <v>13101100000000</v>
      </c>
      <c r="S606" s="1">
        <f t="shared" si="29"/>
        <v>13881800000000</v>
      </c>
      <c r="T606" s="1">
        <f t="shared" si="29"/>
        <v>14648300000000</v>
      </c>
      <c r="U606" s="1">
        <f t="shared" si="29"/>
        <v>15402200000000</v>
      </c>
      <c r="V606" s="1">
        <f t="shared" si="29"/>
        <v>16041900000000</v>
      </c>
      <c r="W606" s="1">
        <f t="shared" si="29"/>
        <v>16637600000000</v>
      </c>
      <c r="X606" s="1">
        <f t="shared" si="29"/>
        <v>17209900000000</v>
      </c>
      <c r="Y606" s="1">
        <f t="shared" si="29"/>
        <v>17732400000000</v>
      </c>
      <c r="Z606" s="1">
        <f t="shared" si="29"/>
        <v>18285800000000</v>
      </c>
      <c r="AA606" s="1">
        <f t="shared" si="29"/>
        <v>18605000000000</v>
      </c>
      <c r="AB606" s="1">
        <f t="shared" si="29"/>
        <v>18898200000000</v>
      </c>
      <c r="AC606" s="1">
        <f t="shared" si="29"/>
        <v>19182500000000</v>
      </c>
      <c r="AD606" s="1">
        <f t="shared" si="29"/>
        <v>19401800000000</v>
      </c>
      <c r="AE606" s="1">
        <f t="shared" si="29"/>
        <v>19623200000000</v>
      </c>
      <c r="AF606" s="1">
        <f t="shared" si="29"/>
        <v>19814100000000</v>
      </c>
      <c r="AG606" s="1">
        <f t="shared" si="29"/>
        <v>19976800000000</v>
      </c>
      <c r="AH606" s="1">
        <f t="shared" si="29"/>
        <v>20078000000000</v>
      </c>
      <c r="AI606" s="1">
        <f t="shared" si="29"/>
        <v>20222300000000</v>
      </c>
      <c r="AJ606" s="1">
        <f t="shared" si="29"/>
        <v>20336500000000</v>
      </c>
      <c r="AK606" s="1">
        <f t="shared" si="29"/>
        <v>20431900000000</v>
      </c>
      <c r="AL606" s="1">
        <f t="shared" si="29"/>
        <v>20501600000000</v>
      </c>
      <c r="AM606" s="1">
        <f t="shared" si="29"/>
        <v>20586900000000</v>
      </c>
      <c r="AN606" s="1">
        <f t="shared" si="29"/>
        <v>20616200000000</v>
      </c>
      <c r="AO606" s="1">
        <f t="shared" si="29"/>
        <v>20659300000000</v>
      </c>
    </row>
    <row r="607" spans="1:41" x14ac:dyDescent="0.2">
      <c r="A607" s="4" t="s">
        <v>504</v>
      </c>
      <c r="B607" s="4" t="s">
        <v>513</v>
      </c>
      <c r="C607" t="s">
        <v>539</v>
      </c>
      <c r="D607" s="1">
        <f t="shared" si="27"/>
        <v>563936000000000</v>
      </c>
      <c r="E607" s="1">
        <f t="shared" si="29"/>
        <v>577207000000000</v>
      </c>
      <c r="F607" s="1">
        <f t="shared" si="29"/>
        <v>581157000000000</v>
      </c>
      <c r="G607" s="1">
        <f t="shared" si="29"/>
        <v>586067000000000</v>
      </c>
      <c r="H607" s="1">
        <f t="shared" si="29"/>
        <v>594660000000000</v>
      </c>
      <c r="I607" s="1">
        <f t="shared" si="29"/>
        <v>602306000000000</v>
      </c>
      <c r="J607" s="1">
        <f t="shared" si="29"/>
        <v>608615000000000</v>
      </c>
      <c r="K607" s="1">
        <f t="shared" si="29"/>
        <v>612939000000000</v>
      </c>
      <c r="L607" s="1">
        <f t="shared" si="29"/>
        <v>612969000000000</v>
      </c>
      <c r="M607" s="1">
        <f t="shared" si="29"/>
        <v>611973000000000</v>
      </c>
      <c r="N607" s="1">
        <f t="shared" si="29"/>
        <v>610968000000000</v>
      </c>
      <c r="O607" s="1">
        <f t="shared" si="29"/>
        <v>606847000000000</v>
      </c>
      <c r="P607" s="1">
        <f t="shared" si="29"/>
        <v>603991000000000</v>
      </c>
      <c r="Q607" s="1">
        <f t="shared" si="29"/>
        <v>595665000000000</v>
      </c>
      <c r="R607" s="1">
        <f t="shared" si="29"/>
        <v>586185000000000</v>
      </c>
      <c r="S607" s="1">
        <f t="shared" si="29"/>
        <v>576502000000000</v>
      </c>
      <c r="T607" s="1">
        <f t="shared" si="29"/>
        <v>566200000000000</v>
      </c>
      <c r="U607" s="1">
        <f t="shared" si="29"/>
        <v>555361000000000</v>
      </c>
      <c r="V607" s="1">
        <f t="shared" si="29"/>
        <v>548733000000000</v>
      </c>
      <c r="W607" s="1">
        <f t="shared" si="29"/>
        <v>540614000000000</v>
      </c>
      <c r="X607" s="1">
        <f t="shared" si="29"/>
        <v>532784000000000</v>
      </c>
      <c r="Y607" s="1">
        <f t="shared" si="29"/>
        <v>524122000000000</v>
      </c>
      <c r="Z607" s="1">
        <f t="shared" si="29"/>
        <v>515860000000000</v>
      </c>
      <c r="AA607" s="1">
        <f t="shared" si="29"/>
        <v>506800000000000</v>
      </c>
      <c r="AB607" s="1">
        <f t="shared" si="29"/>
        <v>497535000000000</v>
      </c>
      <c r="AC607" s="1">
        <f t="shared" si="29"/>
        <v>488339000000000</v>
      </c>
      <c r="AD607" s="1">
        <f t="shared" si="29"/>
        <v>478922000000000</v>
      </c>
      <c r="AE607" s="1">
        <f t="shared" si="29"/>
        <v>469393000000000</v>
      </c>
      <c r="AF607" s="1">
        <f t="shared" si="29"/>
        <v>464898000000000</v>
      </c>
      <c r="AG607" s="1">
        <f t="shared" si="29"/>
        <v>460176000000000</v>
      </c>
      <c r="AH607" s="1">
        <f t="shared" si="29"/>
        <v>455262000000000</v>
      </c>
      <c r="AI607" s="1">
        <f t="shared" si="29"/>
        <v>450018000000000</v>
      </c>
      <c r="AJ607" s="1">
        <f t="shared" si="29"/>
        <v>444901000000000</v>
      </c>
      <c r="AK607" s="1">
        <f t="shared" si="29"/>
        <v>443864000000000</v>
      </c>
      <c r="AL607" s="1">
        <f t="shared" si="29"/>
        <v>442386000000000</v>
      </c>
      <c r="AM607" s="1">
        <f t="shared" si="29"/>
        <v>441192000000000</v>
      </c>
      <c r="AN607" s="1">
        <f t="shared" si="29"/>
        <v>439317000000000</v>
      </c>
      <c r="AO607" s="1">
        <f t="shared" si="29"/>
        <v>437080000000000</v>
      </c>
    </row>
    <row r="608" spans="1:41" x14ac:dyDescent="0.2">
      <c r="A608" s="4" t="s">
        <v>504</v>
      </c>
      <c r="B608" s="4" t="s">
        <v>535</v>
      </c>
      <c r="C608" t="s">
        <v>539</v>
      </c>
      <c r="D608" s="1">
        <f t="shared" si="27"/>
        <v>632889753935902</v>
      </c>
      <c r="E608" s="1">
        <f t="shared" si="29"/>
        <v>624729297598744</v>
      </c>
      <c r="F608" s="1">
        <f t="shared" si="29"/>
        <v>606283171509266</v>
      </c>
      <c r="G608" s="1">
        <f t="shared" si="29"/>
        <v>586785344056780</v>
      </c>
      <c r="H608" s="1">
        <f t="shared" si="29"/>
        <v>575089219860772</v>
      </c>
      <c r="I608" s="1">
        <f t="shared" si="29"/>
        <v>563241727915606</v>
      </c>
      <c r="J608" s="1">
        <f t="shared" si="29"/>
        <v>550001132512580</v>
      </c>
      <c r="K608" s="1">
        <f t="shared" si="29"/>
        <v>536581110512116</v>
      </c>
      <c r="L608" s="1">
        <f t="shared" si="29"/>
        <v>521452131858918</v>
      </c>
      <c r="M608" s="1">
        <f t="shared" si="29"/>
        <v>504226990689194</v>
      </c>
      <c r="N608" s="1">
        <f t="shared" si="29"/>
        <v>490002703345504</v>
      </c>
      <c r="O608" s="1">
        <f t="shared" si="29"/>
        <v>471345610549792</v>
      </c>
      <c r="P608" s="1">
        <f t="shared" si="29"/>
        <v>457840921321634</v>
      </c>
      <c r="Q608" s="1">
        <f t="shared" si="29"/>
        <v>436925195223152</v>
      </c>
      <c r="R608" s="1">
        <f t="shared" si="29"/>
        <v>419487975098154</v>
      </c>
      <c r="S608" s="1">
        <f t="shared" si="29"/>
        <v>402555377591274</v>
      </c>
      <c r="T608" s="1">
        <f t="shared" si="29"/>
        <v>383564681232512</v>
      </c>
      <c r="U608" s="1">
        <f t="shared" si="29"/>
        <v>367673569171350</v>
      </c>
      <c r="V608" s="1">
        <f t="shared" si="29"/>
        <v>354620972716396</v>
      </c>
      <c r="W608" s="1">
        <f t="shared" si="29"/>
        <v>341628283067466</v>
      </c>
      <c r="X608" s="1">
        <f t="shared" si="29"/>
        <v>326719058336492</v>
      </c>
      <c r="Y608" s="1">
        <f t="shared" si="29"/>
        <v>314546216855690</v>
      </c>
      <c r="Z608" s="1">
        <f t="shared" si="29"/>
        <v>302768997993006</v>
      </c>
      <c r="AA608" s="1">
        <f t="shared" si="29"/>
        <v>291375269392404</v>
      </c>
      <c r="AB608" s="1">
        <f t="shared" si="29"/>
        <v>278049525290784</v>
      </c>
      <c r="AC608" s="1">
        <f t="shared" si="29"/>
        <v>267369207099084</v>
      </c>
      <c r="AD608" s="1">
        <f t="shared" si="29"/>
        <v>257081792907742</v>
      </c>
      <c r="AE608" s="1">
        <f t="shared" si="29"/>
        <v>247001726276662</v>
      </c>
      <c r="AF608" s="1">
        <f t="shared" si="29"/>
        <v>239350458560579</v>
      </c>
      <c r="AG608" s="1">
        <f t="shared" si="29"/>
        <v>231544897105768</v>
      </c>
      <c r="AH608" s="1">
        <f t="shared" si="29"/>
        <v>223935663127513</v>
      </c>
      <c r="AI608" s="1">
        <f t="shared" si="29"/>
        <v>218669038367965</v>
      </c>
      <c r="AJ608" s="1">
        <f t="shared" si="29"/>
        <v>211466082400499</v>
      </c>
      <c r="AK608" s="1">
        <f t="shared" si="29"/>
        <v>206412720887074</v>
      </c>
      <c r="AL608" s="1">
        <f t="shared" si="29"/>
        <v>201367304441573</v>
      </c>
      <c r="AM608" s="1">
        <f t="shared" si="29"/>
        <v>198280310345189</v>
      </c>
      <c r="AN608" s="1">
        <f t="shared" si="29"/>
        <v>193324098779167</v>
      </c>
      <c r="AO608" s="1">
        <f t="shared" si="29"/>
        <v>188417260239262</v>
      </c>
    </row>
    <row r="609" spans="1:41" x14ac:dyDescent="0.2">
      <c r="A609" s="4" t="s">
        <v>504</v>
      </c>
      <c r="B609" s="4" t="s">
        <v>509</v>
      </c>
      <c r="C609" t="s">
        <v>539</v>
      </c>
      <c r="D609" s="1">
        <f t="shared" si="27"/>
        <v>425871000000000</v>
      </c>
      <c r="E609" s="1">
        <f t="shared" si="29"/>
        <v>415229000000000</v>
      </c>
      <c r="F609" s="1">
        <f t="shared" si="29"/>
        <v>397985000000000</v>
      </c>
      <c r="G609" s="1">
        <f t="shared" si="29"/>
        <v>383066000000000</v>
      </c>
      <c r="H609" s="1">
        <f t="shared" si="29"/>
        <v>371256000000000</v>
      </c>
      <c r="I609" s="1">
        <f t="shared" si="29"/>
        <v>359478000000000</v>
      </c>
      <c r="J609" s="1">
        <f t="shared" si="29"/>
        <v>346933000000000</v>
      </c>
      <c r="K609" s="1">
        <f t="shared" si="29"/>
        <v>334432000000000</v>
      </c>
      <c r="L609" s="1">
        <f t="shared" si="29"/>
        <v>320204000000000</v>
      </c>
      <c r="M609" s="1">
        <f t="shared" si="29"/>
        <v>307308000000000</v>
      </c>
      <c r="N609" s="1">
        <f t="shared" si="29"/>
        <v>294055000000000</v>
      </c>
      <c r="O609" s="1">
        <f t="shared" si="29"/>
        <v>280628000000000</v>
      </c>
      <c r="P609" s="1">
        <f t="shared" si="29"/>
        <v>268233000000000</v>
      </c>
      <c r="Q609" s="1">
        <f t="shared" si="29"/>
        <v>254296000000000</v>
      </c>
      <c r="R609" s="1">
        <f t="shared" si="29"/>
        <v>240501000000000</v>
      </c>
      <c r="S609" s="1">
        <f t="shared" si="29"/>
        <v>227245000000000</v>
      </c>
      <c r="T609" s="1">
        <f t="shared" si="29"/>
        <v>215020000000000</v>
      </c>
      <c r="U609" s="1">
        <f t="shared" si="29"/>
        <v>202801000000000</v>
      </c>
      <c r="V609" s="1">
        <f t="shared" si="29"/>
        <v>192879000000000</v>
      </c>
      <c r="W609" s="1">
        <f t="shared" si="29"/>
        <v>182707000000000</v>
      </c>
      <c r="X609" s="1">
        <f t="shared" si="29"/>
        <v>173442000000000</v>
      </c>
      <c r="Y609" s="1">
        <f t="shared" si="29"/>
        <v>164063000000000</v>
      </c>
      <c r="Z609" s="1">
        <f t="shared" si="29"/>
        <v>155495000000000</v>
      </c>
      <c r="AA609" s="1">
        <f t="shared" si="29"/>
        <v>146882000000000</v>
      </c>
      <c r="AB609" s="1">
        <f t="shared" si="29"/>
        <v>139016000000000</v>
      </c>
      <c r="AC609" s="1">
        <f t="shared" si="29"/>
        <v>131092000000000</v>
      </c>
      <c r="AD609" s="1">
        <f t="shared" si="29"/>
        <v>123902000000000</v>
      </c>
      <c r="AE609" s="1">
        <f t="shared" si="29"/>
        <v>116603000000000</v>
      </c>
      <c r="AF609" s="1">
        <f t="shared" si="29"/>
        <v>111334000000000</v>
      </c>
      <c r="AG609" s="1">
        <f t="shared" si="29"/>
        <v>106083000000000</v>
      </c>
      <c r="AH609" s="1">
        <f t="shared" si="29"/>
        <v>101012000000000</v>
      </c>
      <c r="AI609" s="1">
        <f t="shared" si="29"/>
        <v>95841500000000</v>
      </c>
      <c r="AJ609" s="1">
        <f t="shared" si="29"/>
        <v>91151500000000</v>
      </c>
      <c r="AK609" s="1">
        <f t="shared" si="29"/>
        <v>87491900000000</v>
      </c>
      <c r="AL609" s="1">
        <f t="shared" si="29"/>
        <v>83886800000000</v>
      </c>
      <c r="AM609" s="1">
        <f t="shared" si="29"/>
        <v>80067100000000</v>
      </c>
      <c r="AN609" s="1">
        <f t="shared" si="29"/>
        <v>76625800000000</v>
      </c>
      <c r="AO609" s="1">
        <f t="shared" si="29"/>
        <v>73257100000000</v>
      </c>
    </row>
    <row r="610" spans="1:41" x14ac:dyDescent="0.2">
      <c r="A610" s="4" t="s">
        <v>504</v>
      </c>
      <c r="B610" s="4" t="s">
        <v>510</v>
      </c>
      <c r="C610" t="s">
        <v>539</v>
      </c>
      <c r="D610" s="1">
        <f t="shared" si="27"/>
        <v>25805445002502</v>
      </c>
      <c r="E610" s="1">
        <f t="shared" si="29"/>
        <v>25578583973722.313</v>
      </c>
      <c r="F610" s="1">
        <f t="shared" si="29"/>
        <v>24928803361900.906</v>
      </c>
      <c r="G610" s="1">
        <f t="shared" si="29"/>
        <v>24354728292221.031</v>
      </c>
      <c r="H610" s="1">
        <f t="shared" si="29"/>
        <v>24055258822113.531</v>
      </c>
      <c r="I610" s="1">
        <f t="shared" si="29"/>
        <v>23654155332391.188</v>
      </c>
      <c r="J610" s="1">
        <f t="shared" si="29"/>
        <v>23189339162925.656</v>
      </c>
      <c r="K610" s="1">
        <f t="shared" si="29"/>
        <v>22800861141126.25</v>
      </c>
      <c r="L610" s="1">
        <f t="shared" si="29"/>
        <v>22185743098041.469</v>
      </c>
      <c r="M610" s="1">
        <f t="shared" si="29"/>
        <v>21687358469175.375</v>
      </c>
      <c r="N610" s="1">
        <f t="shared" si="29"/>
        <v>21101018573114.188</v>
      </c>
      <c r="O610" s="1">
        <f t="shared" si="29"/>
        <v>20439974639365.438</v>
      </c>
      <c r="P610" s="1">
        <f t="shared" si="29"/>
        <v>19958518340820.563</v>
      </c>
      <c r="Q610" s="1">
        <f t="shared" si="29"/>
        <v>19255654791739.781</v>
      </c>
      <c r="R610" s="1">
        <f t="shared" si="29"/>
        <v>18497471847412.594</v>
      </c>
      <c r="S610" s="1">
        <f t="shared" si="29"/>
        <v>17835977417989.281</v>
      </c>
      <c r="T610" s="1">
        <f t="shared" si="29"/>
        <v>17189885117131.281</v>
      </c>
      <c r="U610" s="1">
        <f t="shared" si="29"/>
        <v>16558605073275.469</v>
      </c>
      <c r="V610" s="1">
        <f t="shared" si="29"/>
        <v>16013817268991.594</v>
      </c>
      <c r="W610" s="1">
        <f t="shared" si="29"/>
        <v>15466572675628.469</v>
      </c>
      <c r="X610" s="1">
        <f t="shared" ref="E610:AO617" si="30">SUMIFS(X$2:X$251,$A$2:$A$251,$A610,$B$2:$B$251,$B610)-SUMIFS(X$2:X$251,$A$2:$A$251,$A610,$B$2:$B$251,$B610)*SUMIFS($D$510:$D$522,$A$510:$A$522,$A610,$B$510:$B$522,$B610)+SUMIFS(X$257:X$506,$A$257:$A$506,$A610,$B$257:$B$506,$B610)</f>
        <v>15013765954985.063</v>
      </c>
      <c r="Y610" s="1">
        <f t="shared" si="30"/>
        <v>14491606903120.906</v>
      </c>
      <c r="Z610" s="1">
        <f t="shared" si="30"/>
        <v>13982796860550.156</v>
      </c>
      <c r="AA610" s="1">
        <f t="shared" si="30"/>
        <v>13561527259435.703</v>
      </c>
      <c r="AB610" s="1">
        <f t="shared" si="30"/>
        <v>13076443015237.578</v>
      </c>
      <c r="AC610" s="1">
        <f t="shared" si="30"/>
        <v>12602558550953.813</v>
      </c>
      <c r="AD610" s="1">
        <f t="shared" si="30"/>
        <v>12215387647398.313</v>
      </c>
      <c r="AE610" s="1">
        <f t="shared" si="30"/>
        <v>11760310908039.625</v>
      </c>
      <c r="AF610" s="1">
        <f t="shared" si="30"/>
        <v>11457092500929.734</v>
      </c>
      <c r="AG610" s="1">
        <f t="shared" si="30"/>
        <v>11213642975318.922</v>
      </c>
      <c r="AH610" s="1">
        <f t="shared" si="30"/>
        <v>10904353081827.844</v>
      </c>
      <c r="AI610" s="1">
        <f t="shared" si="30"/>
        <v>10674708804054.313</v>
      </c>
      <c r="AJ610" s="1">
        <f t="shared" si="30"/>
        <v>10378564672147.844</v>
      </c>
      <c r="AK610" s="1">
        <f t="shared" si="30"/>
        <v>10223245716430.188</v>
      </c>
      <c r="AL610" s="1">
        <f t="shared" si="30"/>
        <v>10065182063410.578</v>
      </c>
      <c r="AM610" s="1">
        <f t="shared" si="30"/>
        <v>9904750208506.6094</v>
      </c>
      <c r="AN610" s="1">
        <f t="shared" si="30"/>
        <v>9746424592146.5313</v>
      </c>
      <c r="AO610" s="1">
        <f t="shared" si="30"/>
        <v>9587356627135.4844</v>
      </c>
    </row>
    <row r="611" spans="1:41" x14ac:dyDescent="0.2">
      <c r="A611" s="4" t="s">
        <v>504</v>
      </c>
      <c r="B611" s="4" t="s">
        <v>507</v>
      </c>
      <c r="C611" t="s">
        <v>539</v>
      </c>
      <c r="D611" s="1">
        <f t="shared" si="27"/>
        <v>62957293364741.688</v>
      </c>
      <c r="E611" s="1">
        <f t="shared" si="30"/>
        <v>62308937824340.063</v>
      </c>
      <c r="F611" s="1">
        <f t="shared" si="30"/>
        <v>60631479967808.75</v>
      </c>
      <c r="G611" s="1">
        <f t="shared" si="30"/>
        <v>59218559522226.5</v>
      </c>
      <c r="H611" s="1">
        <f t="shared" si="30"/>
        <v>58253613896822.063</v>
      </c>
      <c r="I611" s="1">
        <f t="shared" si="30"/>
        <v>57266707774377.625</v>
      </c>
      <c r="J611" s="1">
        <f t="shared" si="30"/>
        <v>56129824548310.5</v>
      </c>
      <c r="K611" s="1">
        <f t="shared" si="30"/>
        <v>54966631588358.563</v>
      </c>
      <c r="L611" s="1">
        <f t="shared" si="30"/>
        <v>53455275641005.563</v>
      </c>
      <c r="M611" s="1">
        <f t="shared" si="30"/>
        <v>52021318550209.875</v>
      </c>
      <c r="N611" s="1">
        <f t="shared" si="30"/>
        <v>50588021001004.938</v>
      </c>
      <c r="O611" s="1">
        <f t="shared" si="30"/>
        <v>48979297492480.188</v>
      </c>
      <c r="P611" s="1">
        <f t="shared" si="30"/>
        <v>47710022084238.563</v>
      </c>
      <c r="Q611" s="1">
        <f t="shared" si="30"/>
        <v>45881914599393.375</v>
      </c>
      <c r="R611" s="1">
        <f t="shared" si="30"/>
        <v>44119904253361.188</v>
      </c>
      <c r="S611" s="1">
        <f t="shared" si="30"/>
        <v>42400310129323.5</v>
      </c>
      <c r="T611" s="1">
        <f t="shared" si="30"/>
        <v>40824868489625.938</v>
      </c>
      <c r="U611" s="1">
        <f t="shared" si="30"/>
        <v>39190177878338.688</v>
      </c>
      <c r="V611" s="1">
        <f t="shared" si="30"/>
        <v>37875915557908.313</v>
      </c>
      <c r="W611" s="1">
        <f t="shared" si="30"/>
        <v>36559373695027.063</v>
      </c>
      <c r="X611" s="1">
        <f t="shared" si="30"/>
        <v>35384670996029.5</v>
      </c>
      <c r="Y611" s="1">
        <f t="shared" si="30"/>
        <v>34134934401413.75</v>
      </c>
      <c r="Z611" s="1">
        <f t="shared" si="30"/>
        <v>32920136013512.188</v>
      </c>
      <c r="AA611" s="1">
        <f t="shared" si="30"/>
        <v>31739318313224.5</v>
      </c>
      <c r="AB611" s="1">
        <f t="shared" si="30"/>
        <v>30680328745829.844</v>
      </c>
      <c r="AC611" s="1">
        <f t="shared" si="30"/>
        <v>29557656657184.469</v>
      </c>
      <c r="AD611" s="1">
        <f t="shared" si="30"/>
        <v>28470939874575.313</v>
      </c>
      <c r="AE611" s="1">
        <f t="shared" si="30"/>
        <v>27399826718028.719</v>
      </c>
      <c r="AF611" s="1">
        <f t="shared" si="30"/>
        <v>26705317579873.844</v>
      </c>
      <c r="AG611" s="1">
        <f t="shared" si="30"/>
        <v>25986282333896.719</v>
      </c>
      <c r="AH611" s="1">
        <f t="shared" si="30"/>
        <v>25368266327344.75</v>
      </c>
      <c r="AI611" s="1">
        <f t="shared" si="30"/>
        <v>24687195891223.906</v>
      </c>
      <c r="AJ611" s="1">
        <f t="shared" si="30"/>
        <v>24016570569705.375</v>
      </c>
      <c r="AK611" s="1">
        <f t="shared" si="30"/>
        <v>23607252698626.844</v>
      </c>
      <c r="AL611" s="1">
        <f t="shared" si="30"/>
        <v>23193326010481.938</v>
      </c>
      <c r="AM611" s="1">
        <f t="shared" si="30"/>
        <v>22775427528191.125</v>
      </c>
      <c r="AN611" s="1">
        <f t="shared" si="30"/>
        <v>22363780114661.688</v>
      </c>
      <c r="AO611" s="1">
        <f t="shared" si="30"/>
        <v>21952043044509.125</v>
      </c>
    </row>
    <row r="612" spans="1:41" x14ac:dyDescent="0.2">
      <c r="A612" s="4" t="s">
        <v>504</v>
      </c>
      <c r="B612" s="4" t="s">
        <v>536</v>
      </c>
      <c r="C612" t="s">
        <v>539</v>
      </c>
      <c r="D612" s="1">
        <f t="shared" si="27"/>
        <v>866625000000000</v>
      </c>
      <c r="E612" s="1">
        <f t="shared" si="30"/>
        <v>845607000000000</v>
      </c>
      <c r="F612" s="1">
        <f t="shared" si="30"/>
        <v>811125000000000</v>
      </c>
      <c r="G612" s="1">
        <f t="shared" si="30"/>
        <v>779781000000000</v>
      </c>
      <c r="H612" s="1">
        <f t="shared" si="30"/>
        <v>755681000000000</v>
      </c>
      <c r="I612" s="1">
        <f t="shared" si="30"/>
        <v>731649000000000</v>
      </c>
      <c r="J612" s="1">
        <f t="shared" si="30"/>
        <v>706027000000000</v>
      </c>
      <c r="K612" s="1">
        <f t="shared" si="30"/>
        <v>680499000000000</v>
      </c>
      <c r="L612" s="1">
        <f t="shared" si="30"/>
        <v>652386000000000</v>
      </c>
      <c r="M612" s="1">
        <f t="shared" si="30"/>
        <v>624948000000000</v>
      </c>
      <c r="N612" s="1">
        <f t="shared" si="30"/>
        <v>598782000000000</v>
      </c>
      <c r="O612" s="1">
        <f t="shared" si="30"/>
        <v>571051000000000</v>
      </c>
      <c r="P612" s="1">
        <f t="shared" si="30"/>
        <v>546572000000000</v>
      </c>
      <c r="Q612" s="1">
        <f t="shared" si="30"/>
        <v>517242000000000</v>
      </c>
      <c r="R612" s="1">
        <f t="shared" si="30"/>
        <v>489342000000000</v>
      </c>
      <c r="S612" s="1">
        <f t="shared" si="30"/>
        <v>462525000000000</v>
      </c>
      <c r="T612" s="1">
        <f t="shared" si="30"/>
        <v>437406000000000</v>
      </c>
      <c r="U612" s="1">
        <f t="shared" si="30"/>
        <v>412689000000000</v>
      </c>
      <c r="V612" s="1">
        <f t="shared" si="30"/>
        <v>392336000000000</v>
      </c>
      <c r="W612" s="1">
        <f t="shared" si="30"/>
        <v>371838000000000</v>
      </c>
      <c r="X612" s="1">
        <f t="shared" si="30"/>
        <v>352827000000000</v>
      </c>
      <c r="Y612" s="1">
        <f t="shared" si="30"/>
        <v>333929000000000</v>
      </c>
      <c r="Z612" s="1">
        <f t="shared" si="30"/>
        <v>316345000000000</v>
      </c>
      <c r="AA612" s="1">
        <f t="shared" si="30"/>
        <v>298992000000000</v>
      </c>
      <c r="AB612" s="1">
        <f t="shared" si="30"/>
        <v>282838000000000</v>
      </c>
      <c r="AC612" s="1">
        <f t="shared" si="30"/>
        <v>266873000000000</v>
      </c>
      <c r="AD612" s="1">
        <f t="shared" si="30"/>
        <v>252103000000000</v>
      </c>
      <c r="AE612" s="1">
        <f t="shared" si="30"/>
        <v>237399000000000</v>
      </c>
      <c r="AF612" s="1">
        <f t="shared" si="30"/>
        <v>226759000000000</v>
      </c>
      <c r="AG612" s="1">
        <f t="shared" si="30"/>
        <v>215728000000000</v>
      </c>
      <c r="AH612" s="1">
        <f t="shared" si="30"/>
        <v>205085000000000</v>
      </c>
      <c r="AI612" s="1">
        <f t="shared" si="30"/>
        <v>195294000000000</v>
      </c>
      <c r="AJ612" s="1">
        <f t="shared" si="30"/>
        <v>185434000000000</v>
      </c>
      <c r="AK612" s="1">
        <f t="shared" si="30"/>
        <v>178104000000000</v>
      </c>
      <c r="AL612" s="1">
        <f t="shared" si="30"/>
        <v>170521000000000</v>
      </c>
      <c r="AM612" s="1">
        <f t="shared" si="30"/>
        <v>163076000000000</v>
      </c>
      <c r="AN612" s="1">
        <f t="shared" si="30"/>
        <v>156171000000000</v>
      </c>
      <c r="AO612" s="1">
        <f t="shared" si="30"/>
        <v>149090000000000</v>
      </c>
    </row>
    <row r="613" spans="1:41" x14ac:dyDescent="0.2">
      <c r="A613" s="4" t="s">
        <v>504</v>
      </c>
      <c r="B613" s="4" t="s">
        <v>508</v>
      </c>
      <c r="C613" t="s">
        <v>539</v>
      </c>
      <c r="D613" s="1">
        <f t="shared" si="27"/>
        <v>22738700000000</v>
      </c>
      <c r="E613" s="1">
        <f t="shared" si="30"/>
        <v>22173600000000</v>
      </c>
      <c r="F613" s="1">
        <f t="shared" si="30"/>
        <v>21256200000000</v>
      </c>
      <c r="G613" s="1">
        <f t="shared" si="30"/>
        <v>20425900000000</v>
      </c>
      <c r="H613" s="1">
        <f t="shared" si="30"/>
        <v>19763900000000</v>
      </c>
      <c r="I613" s="1">
        <f t="shared" si="30"/>
        <v>19175600000000</v>
      </c>
      <c r="J613" s="1">
        <f t="shared" si="30"/>
        <v>18476000000000</v>
      </c>
      <c r="K613" s="1">
        <f t="shared" si="30"/>
        <v>17846700000000</v>
      </c>
      <c r="L613" s="1">
        <f t="shared" si="30"/>
        <v>17091500000000</v>
      </c>
      <c r="M613" s="1">
        <f t="shared" si="30"/>
        <v>16375100000000</v>
      </c>
      <c r="N613" s="1">
        <f t="shared" si="30"/>
        <v>15672800000000</v>
      </c>
      <c r="O613" s="1">
        <f t="shared" si="30"/>
        <v>14930800000000</v>
      </c>
      <c r="P613" s="1">
        <f t="shared" si="30"/>
        <v>14331600000000</v>
      </c>
      <c r="Q613" s="1">
        <f t="shared" si="30"/>
        <v>13541600000000</v>
      </c>
      <c r="R613" s="1">
        <f t="shared" si="30"/>
        <v>12844200000000</v>
      </c>
      <c r="S613" s="1">
        <f t="shared" si="30"/>
        <v>12121500000000</v>
      </c>
      <c r="T613" s="1">
        <f t="shared" si="30"/>
        <v>11428500000000</v>
      </c>
      <c r="U613" s="1">
        <f t="shared" si="30"/>
        <v>10813100000000</v>
      </c>
      <c r="V613" s="1">
        <f t="shared" si="30"/>
        <v>10266400000000</v>
      </c>
      <c r="W613" s="1">
        <f t="shared" si="30"/>
        <v>9731720000000</v>
      </c>
      <c r="X613" s="1">
        <f t="shared" si="30"/>
        <v>9221640000000</v>
      </c>
      <c r="Y613" s="1">
        <f t="shared" si="30"/>
        <v>8729440000000</v>
      </c>
      <c r="Z613" s="1">
        <f t="shared" si="30"/>
        <v>8300420000000</v>
      </c>
      <c r="AA613" s="1">
        <f t="shared" si="30"/>
        <v>7847880000000</v>
      </c>
      <c r="AB613" s="1">
        <f t="shared" si="30"/>
        <v>7413980000000</v>
      </c>
      <c r="AC613" s="1">
        <f t="shared" si="30"/>
        <v>6998250000000</v>
      </c>
      <c r="AD613" s="1">
        <f t="shared" si="30"/>
        <v>6601770000000</v>
      </c>
      <c r="AE613" s="1">
        <f t="shared" si="30"/>
        <v>6219420000000</v>
      </c>
      <c r="AF613" s="1">
        <f t="shared" si="30"/>
        <v>5923190000000</v>
      </c>
      <c r="AG613" s="1">
        <f t="shared" si="30"/>
        <v>5663000000000</v>
      </c>
      <c r="AH613" s="1">
        <f t="shared" si="30"/>
        <v>5378230000000</v>
      </c>
      <c r="AI613" s="1">
        <f t="shared" si="30"/>
        <v>5105930000000</v>
      </c>
      <c r="AJ613" s="1">
        <f t="shared" si="30"/>
        <v>4873730000000</v>
      </c>
      <c r="AK613" s="1">
        <f t="shared" si="30"/>
        <v>4648380000000</v>
      </c>
      <c r="AL613" s="1">
        <f t="shared" si="30"/>
        <v>4456790000000</v>
      </c>
      <c r="AM613" s="1">
        <f t="shared" si="30"/>
        <v>4268350000000</v>
      </c>
      <c r="AN613" s="1">
        <f t="shared" si="30"/>
        <v>4085000000000</v>
      </c>
      <c r="AO613" s="1">
        <f t="shared" si="30"/>
        <v>3905550000000</v>
      </c>
    </row>
    <row r="614" spans="1:41" x14ac:dyDescent="0.2">
      <c r="A614" s="4" t="s">
        <v>504</v>
      </c>
      <c r="B614" s="4" t="s">
        <v>537</v>
      </c>
      <c r="C614" t="s">
        <v>539</v>
      </c>
      <c r="D614" s="1">
        <f t="shared" si="27"/>
        <v>3214556464034597.5</v>
      </c>
      <c r="E614" s="1">
        <f t="shared" si="30"/>
        <v>3171772771907888</v>
      </c>
      <c r="F614" s="1">
        <f t="shared" si="30"/>
        <v>3081682970924257</v>
      </c>
      <c r="G614" s="1">
        <f t="shared" si="30"/>
        <v>3000877176795567.5</v>
      </c>
      <c r="H614" s="1">
        <f t="shared" si="30"/>
        <v>2947373992950274.5</v>
      </c>
      <c r="I614" s="1">
        <f t="shared" si="30"/>
        <v>2888737917060486.5</v>
      </c>
      <c r="J614" s="1">
        <f t="shared" si="30"/>
        <v>2826649700411506.5</v>
      </c>
      <c r="K614" s="1">
        <f t="shared" si="30"/>
        <v>2763417113709332</v>
      </c>
      <c r="L614" s="1">
        <f t="shared" si="30"/>
        <v>2680870042876569.5</v>
      </c>
      <c r="M614" s="1">
        <f t="shared" si="30"/>
        <v>2606469494198554.5</v>
      </c>
      <c r="N614" s="1">
        <f t="shared" si="30"/>
        <v>2528433898437361.5</v>
      </c>
      <c r="O614" s="1">
        <f t="shared" si="30"/>
        <v>2441953735151979</v>
      </c>
      <c r="P614" s="1">
        <f t="shared" si="30"/>
        <v>2371323797163519.5</v>
      </c>
      <c r="Q614" s="1">
        <f t="shared" si="30"/>
        <v>2278172932286249.5</v>
      </c>
      <c r="R614" s="1">
        <f t="shared" si="30"/>
        <v>2185243477690409</v>
      </c>
      <c r="S614" s="1">
        <f t="shared" si="30"/>
        <v>2098388191352795</v>
      </c>
      <c r="T614" s="1">
        <f t="shared" si="30"/>
        <v>2013956527047097.5</v>
      </c>
      <c r="U614" s="1">
        <f t="shared" si="30"/>
        <v>1928344570207547.5</v>
      </c>
      <c r="V614" s="1">
        <f t="shared" si="30"/>
        <v>1861709226588524</v>
      </c>
      <c r="W614" s="1">
        <f t="shared" si="30"/>
        <v>1795185758530428</v>
      </c>
      <c r="X614" s="1">
        <f t="shared" si="30"/>
        <v>1727738256445250</v>
      </c>
      <c r="Y614" s="1">
        <f t="shared" si="30"/>
        <v>1664989158440347.5</v>
      </c>
      <c r="Z614" s="1">
        <f t="shared" si="30"/>
        <v>1604151961945118</v>
      </c>
      <c r="AA614" s="1">
        <f t="shared" si="30"/>
        <v>1545158314776775.5</v>
      </c>
      <c r="AB614" s="1">
        <f t="shared" si="30"/>
        <v>1487793447943057</v>
      </c>
      <c r="AC614" s="1">
        <f t="shared" si="30"/>
        <v>1428879559974906</v>
      </c>
      <c r="AD614" s="1">
        <f t="shared" si="30"/>
        <v>1375090807951635</v>
      </c>
      <c r="AE614" s="1">
        <f t="shared" si="30"/>
        <v>1322229816842290.8</v>
      </c>
      <c r="AF614" s="1">
        <f t="shared" si="30"/>
        <v>1285980443767785.3</v>
      </c>
      <c r="AG614" s="1">
        <f t="shared" si="30"/>
        <v>1248686157841246.8</v>
      </c>
      <c r="AH614" s="1">
        <f t="shared" si="30"/>
        <v>1212240401820898.3</v>
      </c>
      <c r="AI614" s="1">
        <f t="shared" si="30"/>
        <v>1180052891578118</v>
      </c>
      <c r="AJ614" s="1">
        <f t="shared" si="30"/>
        <v>1145518365015217.5</v>
      </c>
      <c r="AK614" s="1">
        <f t="shared" si="30"/>
        <v>1123092906996821.8</v>
      </c>
      <c r="AL614" s="1">
        <f t="shared" si="30"/>
        <v>1100540854445543.5</v>
      </c>
      <c r="AM614" s="1">
        <f t="shared" si="30"/>
        <v>1080713296386531.8</v>
      </c>
      <c r="AN614" s="1">
        <f t="shared" si="30"/>
        <v>1058444058033512</v>
      </c>
      <c r="AO614" s="1">
        <f t="shared" si="30"/>
        <v>1036275362479331.5</v>
      </c>
    </row>
    <row r="615" spans="1:41" x14ac:dyDescent="0.2">
      <c r="A615" s="4" t="s">
        <v>504</v>
      </c>
      <c r="B615" s="4" t="s">
        <v>506</v>
      </c>
      <c r="C615" t="s">
        <v>539</v>
      </c>
      <c r="D615" s="1">
        <f t="shared" si="27"/>
        <v>2870775509259099</v>
      </c>
      <c r="E615" s="1">
        <f t="shared" si="30"/>
        <v>2823225339929847</v>
      </c>
      <c r="F615" s="1">
        <f t="shared" si="30"/>
        <v>2736422110541909</v>
      </c>
      <c r="G615" s="1">
        <f t="shared" si="30"/>
        <v>2657343965818597</v>
      </c>
      <c r="H615" s="1">
        <f t="shared" si="30"/>
        <v>2598955668260344</v>
      </c>
      <c r="I615" s="1">
        <f t="shared" si="30"/>
        <v>2540076354325658</v>
      </c>
      <c r="J615" s="1">
        <f t="shared" si="30"/>
        <v>2474812366728858</v>
      </c>
      <c r="K615" s="1">
        <f t="shared" si="30"/>
        <v>2408939098386454</v>
      </c>
      <c r="L615" s="1">
        <f t="shared" si="30"/>
        <v>2335881778450628</v>
      </c>
      <c r="M615" s="1">
        <f t="shared" si="30"/>
        <v>2260972528512564.5</v>
      </c>
      <c r="N615" s="1">
        <f t="shared" si="30"/>
        <v>2186761545726133.5</v>
      </c>
      <c r="O615" s="1">
        <f t="shared" si="30"/>
        <v>2105635586590628.5</v>
      </c>
      <c r="P615" s="1">
        <f t="shared" si="30"/>
        <v>2035315314711208</v>
      </c>
      <c r="Q615" s="1">
        <f t="shared" si="30"/>
        <v>1947429853270748.5</v>
      </c>
      <c r="R615" s="1">
        <f t="shared" si="30"/>
        <v>1863368058854586</v>
      </c>
      <c r="S615" s="1">
        <f t="shared" si="30"/>
        <v>1786898062792522.5</v>
      </c>
      <c r="T615" s="1">
        <f t="shared" si="30"/>
        <v>1707841242261311</v>
      </c>
      <c r="U615" s="1">
        <f t="shared" si="30"/>
        <v>1631248602507537</v>
      </c>
      <c r="V615" s="1">
        <f t="shared" si="30"/>
        <v>1566088686936407</v>
      </c>
      <c r="W615" s="1">
        <f t="shared" si="30"/>
        <v>1506223125963997.3</v>
      </c>
      <c r="X615" s="1">
        <f t="shared" si="30"/>
        <v>1444063739131209</v>
      </c>
      <c r="Y615" s="1">
        <f t="shared" si="30"/>
        <v>1388006867124453.5</v>
      </c>
      <c r="Z615" s="1">
        <f t="shared" si="30"/>
        <v>1329325129548299</v>
      </c>
      <c r="AA615" s="1">
        <f t="shared" si="30"/>
        <v>1277042884856820.8</v>
      </c>
      <c r="AB615" s="1">
        <f t="shared" si="30"/>
        <v>1226384740133508.8</v>
      </c>
      <c r="AC615" s="1">
        <f t="shared" si="30"/>
        <v>1173042770941049</v>
      </c>
      <c r="AD615" s="1">
        <f t="shared" si="30"/>
        <v>1125907457643039.5</v>
      </c>
      <c r="AE615" s="1">
        <f t="shared" si="30"/>
        <v>1075630158257338.9</v>
      </c>
      <c r="AF615" s="1">
        <f t="shared" si="30"/>
        <v>1043226555229663.6</v>
      </c>
      <c r="AG615" s="1">
        <f t="shared" si="30"/>
        <v>1010149793365907.1</v>
      </c>
      <c r="AH615" s="1">
        <f t="shared" si="30"/>
        <v>977931704091371.88</v>
      </c>
      <c r="AI615" s="1">
        <f t="shared" si="30"/>
        <v>946944081904801.88</v>
      </c>
      <c r="AJ615" s="1">
        <f t="shared" si="30"/>
        <v>916630806287905.25</v>
      </c>
      <c r="AK615" s="1">
        <f t="shared" si="30"/>
        <v>894536849416063.75</v>
      </c>
      <c r="AL615" s="1">
        <f t="shared" si="30"/>
        <v>872493669275302.5</v>
      </c>
      <c r="AM615" s="1">
        <f t="shared" si="30"/>
        <v>854201251953312.13</v>
      </c>
      <c r="AN615" s="1">
        <f t="shared" si="30"/>
        <v>832642603333354.63</v>
      </c>
      <c r="AO615" s="1">
        <f t="shared" si="30"/>
        <v>811313036913899.63</v>
      </c>
    </row>
    <row r="616" spans="1:41" x14ac:dyDescent="0.2">
      <c r="A616" s="4" t="s">
        <v>504</v>
      </c>
      <c r="B616" s="4" t="s">
        <v>538</v>
      </c>
      <c r="C616" t="s">
        <v>539</v>
      </c>
      <c r="D616" s="1">
        <f t="shared" si="27"/>
        <v>18289300000000</v>
      </c>
      <c r="E616" s="1">
        <f t="shared" si="30"/>
        <v>36147800000000</v>
      </c>
      <c r="F616" s="1">
        <f t="shared" si="30"/>
        <v>52748900000000</v>
      </c>
      <c r="G616" s="1">
        <f t="shared" si="30"/>
        <v>68549600000000</v>
      </c>
      <c r="H616" s="1">
        <f t="shared" si="30"/>
        <v>84194400000000</v>
      </c>
      <c r="I616" s="1">
        <f t="shared" si="30"/>
        <v>99161500000000</v>
      </c>
      <c r="J616" s="1">
        <f t="shared" si="30"/>
        <v>113239000000000</v>
      </c>
      <c r="K616" s="1">
        <f t="shared" si="30"/>
        <v>126557000000000</v>
      </c>
      <c r="L616" s="1">
        <f t="shared" si="30"/>
        <v>138569000000000</v>
      </c>
      <c r="M616" s="1">
        <f t="shared" si="30"/>
        <v>149815000000000</v>
      </c>
      <c r="N616" s="1">
        <f t="shared" si="30"/>
        <v>160230000000000</v>
      </c>
      <c r="O616" s="1">
        <f t="shared" si="30"/>
        <v>169165000000000</v>
      </c>
      <c r="P616" s="1">
        <f t="shared" si="30"/>
        <v>178167000000000</v>
      </c>
      <c r="Q616" s="1">
        <f t="shared" si="30"/>
        <v>184521000000000</v>
      </c>
      <c r="R616" s="1">
        <f t="shared" si="30"/>
        <v>190078000000000</v>
      </c>
      <c r="S616" s="1">
        <f t="shared" si="30"/>
        <v>195098000000000</v>
      </c>
      <c r="T616" s="1">
        <f t="shared" si="30"/>
        <v>199162000000000</v>
      </c>
      <c r="U616" s="1">
        <f t="shared" si="30"/>
        <v>202376000000000</v>
      </c>
      <c r="V616" s="1">
        <f t="shared" si="30"/>
        <v>206432000000000</v>
      </c>
      <c r="W616" s="1">
        <f t="shared" si="30"/>
        <v>209841000000000</v>
      </c>
      <c r="X616" s="1">
        <f t="shared" si="30"/>
        <v>212418000000000</v>
      </c>
      <c r="Y616" s="1">
        <f t="shared" si="30"/>
        <v>214750000000000</v>
      </c>
      <c r="Z616" s="1">
        <f t="shared" si="30"/>
        <v>216465000000000</v>
      </c>
      <c r="AA616" s="1">
        <f t="shared" si="30"/>
        <v>217852000000000</v>
      </c>
      <c r="AB616" s="1">
        <f t="shared" si="30"/>
        <v>218783000000000</v>
      </c>
      <c r="AC616" s="1">
        <f t="shared" si="30"/>
        <v>218848000000000</v>
      </c>
      <c r="AD616" s="1">
        <f t="shared" si="30"/>
        <v>219098000000000</v>
      </c>
      <c r="AE616" s="1">
        <f t="shared" si="30"/>
        <v>218427000000000</v>
      </c>
      <c r="AF616" s="1">
        <f t="shared" si="30"/>
        <v>220416000000000</v>
      </c>
      <c r="AG616" s="1">
        <f t="shared" si="30"/>
        <v>221719000000000</v>
      </c>
      <c r="AH616" s="1">
        <f t="shared" si="30"/>
        <v>222726000000000</v>
      </c>
      <c r="AI616" s="1">
        <f t="shared" si="30"/>
        <v>223869000000000</v>
      </c>
      <c r="AJ616" s="1">
        <f t="shared" si="30"/>
        <v>224398000000000</v>
      </c>
      <c r="AK616" s="1">
        <f t="shared" si="30"/>
        <v>226877000000000</v>
      </c>
      <c r="AL616" s="1">
        <f t="shared" si="30"/>
        <v>228977000000000</v>
      </c>
      <c r="AM616" s="1">
        <f t="shared" si="30"/>
        <v>231390000000000</v>
      </c>
      <c r="AN616" s="1">
        <f t="shared" si="30"/>
        <v>233100000000000</v>
      </c>
      <c r="AO616" s="1">
        <f t="shared" si="30"/>
        <v>234466000000000</v>
      </c>
    </row>
    <row r="617" spans="1:41" x14ac:dyDescent="0.2">
      <c r="A617" s="4" t="s">
        <v>520</v>
      </c>
      <c r="B617" s="4" t="s">
        <v>513</v>
      </c>
      <c r="C617" t="s">
        <v>539</v>
      </c>
      <c r="D617" s="1">
        <f t="shared" si="27"/>
        <v>2621790000000000</v>
      </c>
      <c r="E617" s="1">
        <f t="shared" si="30"/>
        <v>2791300000000000</v>
      </c>
      <c r="F617" s="1">
        <f t="shared" si="30"/>
        <v>2993220000000000</v>
      </c>
      <c r="G617" s="1">
        <f t="shared" si="30"/>
        <v>3115800000000000</v>
      </c>
      <c r="H617" s="1">
        <f t="shared" si="30"/>
        <v>3237360000000000</v>
      </c>
      <c r="I617" s="1">
        <f t="shared" si="30"/>
        <v>3382280000000000</v>
      </c>
      <c r="J617" s="1">
        <f t="shared" si="30"/>
        <v>3524950000000000</v>
      </c>
      <c r="K617" s="1">
        <f t="shared" si="30"/>
        <v>3660120000000000</v>
      </c>
      <c r="L617" s="1">
        <f t="shared" si="30"/>
        <v>3762480000000000</v>
      </c>
      <c r="M617" s="1">
        <f t="shared" si="30"/>
        <v>3865510000000000</v>
      </c>
      <c r="N617" s="1">
        <f t="shared" si="30"/>
        <v>3963780000000000</v>
      </c>
      <c r="O617" s="1">
        <f t="shared" si="30"/>
        <v>4069490000000000</v>
      </c>
      <c r="P617" s="1">
        <f t="shared" si="30"/>
        <v>4174730000000000</v>
      </c>
      <c r="Q617" s="1">
        <f t="shared" si="30"/>
        <v>4256630000000000</v>
      </c>
      <c r="R617" s="1">
        <f t="shared" si="30"/>
        <v>4332580000000000</v>
      </c>
      <c r="S617" s="1">
        <f t="shared" si="30"/>
        <v>4410360000000000</v>
      </c>
      <c r="T617" s="1">
        <f t="shared" ref="E617:AO624" si="31">SUMIFS(T$2:T$251,$A$2:$A$251,$A617,$B$2:$B$251,$B617)-SUMIFS(T$2:T$251,$A$2:$A$251,$A617,$B$2:$B$251,$B617)*SUMIFS($D$510:$D$522,$A$510:$A$522,$A617,$B$510:$B$522,$B617)+SUMIFS(T$257:T$506,$A$257:$A$506,$A617,$B$257:$B$506,$B617)</f>
        <v>4487360000000000</v>
      </c>
      <c r="U617" s="1">
        <f t="shared" si="31"/>
        <v>4564020000000000</v>
      </c>
      <c r="V617" s="1">
        <f t="shared" si="31"/>
        <v>4636430000000000</v>
      </c>
      <c r="W617" s="1">
        <f t="shared" si="31"/>
        <v>4708680000000000</v>
      </c>
      <c r="X617" s="1">
        <f t="shared" si="31"/>
        <v>4770000000000000</v>
      </c>
      <c r="Y617" s="1">
        <f t="shared" si="31"/>
        <v>4836820000000000</v>
      </c>
      <c r="Z617" s="1">
        <f t="shared" si="31"/>
        <v>4907540000000000</v>
      </c>
      <c r="AA617" s="1">
        <f t="shared" si="31"/>
        <v>4964970000000000</v>
      </c>
      <c r="AB617" s="1">
        <f t="shared" si="31"/>
        <v>5028260000000000</v>
      </c>
      <c r="AC617" s="1">
        <f t="shared" si="31"/>
        <v>5084670000000000</v>
      </c>
      <c r="AD617" s="1">
        <f t="shared" si="31"/>
        <v>5146890000000000</v>
      </c>
      <c r="AE617" s="1">
        <f t="shared" si="31"/>
        <v>5202230000000000</v>
      </c>
      <c r="AF617" s="1">
        <f t="shared" si="31"/>
        <v>5250830000000000</v>
      </c>
      <c r="AG617" s="1">
        <f t="shared" si="31"/>
        <v>5300050000000000</v>
      </c>
      <c r="AH617" s="1">
        <f t="shared" si="31"/>
        <v>5346120000000000</v>
      </c>
      <c r="AI617" s="1">
        <f t="shared" si="31"/>
        <v>5397640000000000</v>
      </c>
      <c r="AJ617" s="1">
        <f t="shared" si="31"/>
        <v>5445940000000000</v>
      </c>
      <c r="AK617" s="1">
        <f t="shared" si="31"/>
        <v>5501630000000000</v>
      </c>
      <c r="AL617" s="1">
        <f t="shared" si="31"/>
        <v>5556000000000000</v>
      </c>
      <c r="AM617" s="1">
        <f t="shared" si="31"/>
        <v>5614310000000000</v>
      </c>
      <c r="AN617" s="1">
        <f t="shared" si="31"/>
        <v>5668950000000000</v>
      </c>
      <c r="AO617" s="1">
        <f t="shared" si="31"/>
        <v>5721690000000000</v>
      </c>
    </row>
    <row r="618" spans="1:41" x14ac:dyDescent="0.2">
      <c r="A618" s="4" t="s">
        <v>520</v>
      </c>
      <c r="B618" s="4" t="s">
        <v>535</v>
      </c>
      <c r="C618" t="s">
        <v>539</v>
      </c>
      <c r="D618" s="1">
        <f t="shared" si="27"/>
        <v>3842930000000000</v>
      </c>
      <c r="E618" s="1">
        <f t="shared" si="31"/>
        <v>3899210000000000</v>
      </c>
      <c r="F618" s="1">
        <f t="shared" si="31"/>
        <v>4000780000000000</v>
      </c>
      <c r="G618" s="1">
        <f t="shared" si="31"/>
        <v>3972520000000000</v>
      </c>
      <c r="H618" s="1">
        <f t="shared" si="31"/>
        <v>3961860000000000</v>
      </c>
      <c r="I618" s="1">
        <f t="shared" si="31"/>
        <v>3953360000000000</v>
      </c>
      <c r="J618" s="1">
        <f t="shared" si="31"/>
        <v>3940880000000000</v>
      </c>
      <c r="K618" s="1">
        <f t="shared" si="31"/>
        <v>3935940000000000</v>
      </c>
      <c r="L618" s="1">
        <f t="shared" si="31"/>
        <v>3880290000000000</v>
      </c>
      <c r="M618" s="1">
        <f t="shared" si="31"/>
        <v>3825910000000000</v>
      </c>
      <c r="N618" s="1">
        <f t="shared" si="31"/>
        <v>3774680000000000</v>
      </c>
      <c r="O618" s="1">
        <f t="shared" si="31"/>
        <v>3722230000000000</v>
      </c>
      <c r="P618" s="1">
        <f t="shared" si="31"/>
        <v>3660570000000000</v>
      </c>
      <c r="Q618" s="1">
        <f t="shared" si="31"/>
        <v>3591700000000000</v>
      </c>
      <c r="R618" s="1">
        <f t="shared" si="31"/>
        <v>3521580000000000</v>
      </c>
      <c r="S618" s="1">
        <f t="shared" si="31"/>
        <v>3445150000000000</v>
      </c>
      <c r="T618" s="1">
        <f t="shared" si="31"/>
        <v>3377190000000000</v>
      </c>
      <c r="U618" s="1">
        <f t="shared" si="31"/>
        <v>3302120000000000</v>
      </c>
      <c r="V618" s="1">
        <f t="shared" si="31"/>
        <v>3233610000000000</v>
      </c>
      <c r="W618" s="1">
        <f t="shared" si="31"/>
        <v>3158070000000000</v>
      </c>
      <c r="X618" s="1">
        <f t="shared" si="31"/>
        <v>3089620000000000</v>
      </c>
      <c r="Y618" s="1">
        <f t="shared" si="31"/>
        <v>3015220000000000</v>
      </c>
      <c r="Z618" s="1">
        <f t="shared" si="31"/>
        <v>2947970000000000</v>
      </c>
      <c r="AA618" s="1">
        <f t="shared" si="31"/>
        <v>2875139000000000</v>
      </c>
      <c r="AB618" s="1">
        <f t="shared" si="31"/>
        <v>2802838000000000</v>
      </c>
      <c r="AC618" s="1">
        <f t="shared" si="31"/>
        <v>2731893000000000</v>
      </c>
      <c r="AD618" s="1">
        <f t="shared" si="31"/>
        <v>2661702000000000</v>
      </c>
      <c r="AE618" s="1">
        <f t="shared" si="31"/>
        <v>2592749000000000</v>
      </c>
      <c r="AF618" s="1">
        <f t="shared" si="31"/>
        <v>2524401000000000</v>
      </c>
      <c r="AG618" s="1">
        <f t="shared" si="31"/>
        <v>2451531000000000</v>
      </c>
      <c r="AH618" s="1">
        <f t="shared" si="31"/>
        <v>2380023000000000</v>
      </c>
      <c r="AI618" s="1">
        <f t="shared" si="31"/>
        <v>2315605000000000</v>
      </c>
      <c r="AJ618" s="1">
        <f t="shared" si="31"/>
        <v>2247736000000000</v>
      </c>
      <c r="AK618" s="1">
        <f t="shared" si="31"/>
        <v>2185916000000000</v>
      </c>
      <c r="AL618" s="1">
        <f t="shared" si="31"/>
        <v>2125083000000000</v>
      </c>
      <c r="AM618" s="1">
        <f t="shared" si="31"/>
        <v>2064738000000000</v>
      </c>
      <c r="AN618" s="1">
        <f t="shared" si="31"/>
        <v>2004981000000000</v>
      </c>
      <c r="AO618" s="1">
        <f t="shared" si="31"/>
        <v>1946063100000000</v>
      </c>
    </row>
    <row r="619" spans="1:41" x14ac:dyDescent="0.2">
      <c r="A619" s="4" t="s">
        <v>520</v>
      </c>
      <c r="B619" s="4" t="s">
        <v>509</v>
      </c>
      <c r="C619" t="s">
        <v>539</v>
      </c>
      <c r="D619" s="1">
        <f t="shared" si="27"/>
        <v>1830930000000000</v>
      </c>
      <c r="E619" s="1">
        <f t="shared" si="31"/>
        <v>1848509000000000</v>
      </c>
      <c r="F619" s="1">
        <f t="shared" si="31"/>
        <v>1892575000000000</v>
      </c>
      <c r="G619" s="1">
        <f t="shared" si="31"/>
        <v>1867965000000000</v>
      </c>
      <c r="H619" s="1">
        <f t="shared" si="31"/>
        <v>1856251000000000</v>
      </c>
      <c r="I619" s="1">
        <f t="shared" si="31"/>
        <v>1840292000000000</v>
      </c>
      <c r="J619" s="1">
        <f t="shared" si="31"/>
        <v>1831360000000000</v>
      </c>
      <c r="K619" s="1">
        <f t="shared" si="31"/>
        <v>1813328000000000</v>
      </c>
      <c r="L619" s="1">
        <f t="shared" si="31"/>
        <v>1779045000000000</v>
      </c>
      <c r="M619" s="1">
        <f t="shared" si="31"/>
        <v>1745294000000000</v>
      </c>
      <c r="N619" s="1">
        <f t="shared" si="31"/>
        <v>1712929000000000</v>
      </c>
      <c r="O619" s="1">
        <f t="shared" si="31"/>
        <v>1679923000000000</v>
      </c>
      <c r="P619" s="1">
        <f t="shared" si="31"/>
        <v>1646232000000000</v>
      </c>
      <c r="Q619" s="1">
        <f t="shared" si="31"/>
        <v>1605430000000000</v>
      </c>
      <c r="R619" s="1">
        <f t="shared" si="31"/>
        <v>1557237000000000</v>
      </c>
      <c r="S619" s="1">
        <f t="shared" si="31"/>
        <v>1516592000000000</v>
      </c>
      <c r="T619" s="1">
        <f t="shared" si="31"/>
        <v>1476445000000000</v>
      </c>
      <c r="U619" s="1">
        <f t="shared" si="31"/>
        <v>1436298000000000</v>
      </c>
      <c r="V619" s="1">
        <f t="shared" si="31"/>
        <v>1389753000000000</v>
      </c>
      <c r="W619" s="1">
        <f t="shared" si="31"/>
        <v>1349491000000000</v>
      </c>
      <c r="X619" s="1">
        <f t="shared" si="31"/>
        <v>1309402000000000</v>
      </c>
      <c r="Y619" s="1">
        <f t="shared" si="31"/>
        <v>1263923000000000</v>
      </c>
      <c r="Z619" s="1">
        <f t="shared" si="31"/>
        <v>1224599000000000</v>
      </c>
      <c r="AA619" s="1">
        <f t="shared" si="31"/>
        <v>1185565000000000</v>
      </c>
      <c r="AB619" s="1">
        <f t="shared" si="31"/>
        <v>1141591000000000</v>
      </c>
      <c r="AC619" s="1">
        <f t="shared" si="31"/>
        <v>1103437000000000</v>
      </c>
      <c r="AD619" s="1">
        <f t="shared" si="31"/>
        <v>1060765000000000</v>
      </c>
      <c r="AE619" s="1">
        <f t="shared" si="31"/>
        <v>1023517000000000</v>
      </c>
      <c r="AF619" s="1">
        <f t="shared" si="31"/>
        <v>981996000000000</v>
      </c>
      <c r="AG619" s="1">
        <f t="shared" si="31"/>
        <v>941103000000000</v>
      </c>
      <c r="AH619" s="1">
        <f t="shared" si="31"/>
        <v>900937000000000</v>
      </c>
      <c r="AI619" s="1">
        <f t="shared" si="31"/>
        <v>861745000000000</v>
      </c>
      <c r="AJ619" s="1">
        <f t="shared" si="31"/>
        <v>823400000000000</v>
      </c>
      <c r="AK619" s="1">
        <f t="shared" si="31"/>
        <v>789359000000000</v>
      </c>
      <c r="AL619" s="1">
        <f t="shared" si="31"/>
        <v>752155000000000</v>
      </c>
      <c r="AM619" s="1">
        <f t="shared" si="31"/>
        <v>715411000000000</v>
      </c>
      <c r="AN619" s="1">
        <f t="shared" si="31"/>
        <v>682343500000000</v>
      </c>
      <c r="AO619" s="1">
        <f t="shared" si="31"/>
        <v>646519200000000</v>
      </c>
    </row>
    <row r="620" spans="1:41" x14ac:dyDescent="0.2">
      <c r="A620" s="4" t="s">
        <v>520</v>
      </c>
      <c r="B620" s="4" t="s">
        <v>510</v>
      </c>
      <c r="C620" t="s">
        <v>539</v>
      </c>
      <c r="D620" s="1">
        <f t="shared" si="27"/>
        <v>139965000000000</v>
      </c>
      <c r="E620" s="1">
        <f t="shared" si="31"/>
        <v>143253100000000</v>
      </c>
      <c r="F620" s="1">
        <f t="shared" si="31"/>
        <v>148997200000000</v>
      </c>
      <c r="G620" s="1">
        <f t="shared" si="31"/>
        <v>149934200000000</v>
      </c>
      <c r="H620" s="1">
        <f t="shared" si="31"/>
        <v>150269300000000</v>
      </c>
      <c r="I620" s="1">
        <f t="shared" si="31"/>
        <v>151950900000000</v>
      </c>
      <c r="J620" s="1">
        <f t="shared" si="31"/>
        <v>153583800000000</v>
      </c>
      <c r="K620" s="1">
        <f t="shared" si="31"/>
        <v>155213800000000</v>
      </c>
      <c r="L620" s="1">
        <f t="shared" si="31"/>
        <v>155028500000000</v>
      </c>
      <c r="M620" s="1">
        <f t="shared" si="31"/>
        <v>154897300000000</v>
      </c>
      <c r="N620" s="1">
        <f t="shared" si="31"/>
        <v>153995900000000</v>
      </c>
      <c r="O620" s="1">
        <f t="shared" si="31"/>
        <v>153957200000000</v>
      </c>
      <c r="P620" s="1">
        <f t="shared" si="31"/>
        <v>153866300000000</v>
      </c>
      <c r="Q620" s="1">
        <f t="shared" si="31"/>
        <v>152894300000000</v>
      </c>
      <c r="R620" s="1">
        <f t="shared" si="31"/>
        <v>151871900000000</v>
      </c>
      <c r="S620" s="1">
        <f t="shared" si="31"/>
        <v>150877800000000</v>
      </c>
      <c r="T620" s="1">
        <f t="shared" si="31"/>
        <v>149918900000000</v>
      </c>
      <c r="U620" s="1">
        <f t="shared" si="31"/>
        <v>148946700000000</v>
      </c>
      <c r="V620" s="1">
        <f t="shared" si="31"/>
        <v>147079200000000</v>
      </c>
      <c r="W620" s="1">
        <f t="shared" si="31"/>
        <v>146048900000000</v>
      </c>
      <c r="X620" s="1">
        <f t="shared" si="31"/>
        <v>145020200000000</v>
      </c>
      <c r="Y620" s="1">
        <f t="shared" si="31"/>
        <v>144000100000000</v>
      </c>
      <c r="Z620" s="1">
        <f t="shared" si="31"/>
        <v>142997600000000</v>
      </c>
      <c r="AA620" s="1">
        <f t="shared" si="31"/>
        <v>141176900000000</v>
      </c>
      <c r="AB620" s="1">
        <f t="shared" si="31"/>
        <v>140191400000000</v>
      </c>
      <c r="AC620" s="1">
        <f t="shared" si="31"/>
        <v>139244800000000</v>
      </c>
      <c r="AD620" s="1">
        <f t="shared" si="31"/>
        <v>138310900000000</v>
      </c>
      <c r="AE620" s="1">
        <f t="shared" si="31"/>
        <v>136607000000000</v>
      </c>
      <c r="AF620" s="1">
        <f t="shared" si="31"/>
        <v>135715200000000</v>
      </c>
      <c r="AG620" s="1">
        <f t="shared" si="31"/>
        <v>134040980000000</v>
      </c>
      <c r="AH620" s="1">
        <f t="shared" si="31"/>
        <v>133199860000000</v>
      </c>
      <c r="AI620" s="1">
        <f t="shared" si="31"/>
        <v>131644100000000</v>
      </c>
      <c r="AJ620" s="1">
        <f t="shared" si="31"/>
        <v>130155270000000</v>
      </c>
      <c r="AK620" s="1">
        <f t="shared" si="31"/>
        <v>129489960000000</v>
      </c>
      <c r="AL620" s="1">
        <f t="shared" si="31"/>
        <v>128859650000000</v>
      </c>
      <c r="AM620" s="1">
        <f t="shared" si="31"/>
        <v>127462290000000</v>
      </c>
      <c r="AN620" s="1">
        <f t="shared" si="31"/>
        <v>126853490000000</v>
      </c>
      <c r="AO620" s="1">
        <f t="shared" si="31"/>
        <v>126273810000000</v>
      </c>
    </row>
    <row r="621" spans="1:41" x14ac:dyDescent="0.2">
      <c r="A621" s="4" t="s">
        <v>520</v>
      </c>
      <c r="B621" s="4" t="s">
        <v>507</v>
      </c>
      <c r="C621" t="s">
        <v>539</v>
      </c>
      <c r="D621" s="1">
        <f t="shared" si="27"/>
        <v>222484200000000</v>
      </c>
      <c r="E621" s="1">
        <f t="shared" si="31"/>
        <v>228566900000000</v>
      </c>
      <c r="F621" s="1">
        <f t="shared" si="31"/>
        <v>237759200000000</v>
      </c>
      <c r="G621" s="1">
        <f t="shared" si="31"/>
        <v>238714000000000</v>
      </c>
      <c r="H621" s="1">
        <f t="shared" si="31"/>
        <v>241170200000000</v>
      </c>
      <c r="I621" s="1">
        <f t="shared" si="31"/>
        <v>244516500000000</v>
      </c>
      <c r="J621" s="1">
        <f t="shared" si="31"/>
        <v>246586400000000</v>
      </c>
      <c r="K621" s="1">
        <f t="shared" si="31"/>
        <v>249601200000000</v>
      </c>
      <c r="L621" s="1">
        <f t="shared" si="31"/>
        <v>248949600000000</v>
      </c>
      <c r="M621" s="1">
        <f t="shared" si="31"/>
        <v>248399400000000</v>
      </c>
      <c r="N621" s="1">
        <f t="shared" si="31"/>
        <v>248063400000000</v>
      </c>
      <c r="O621" s="1">
        <f t="shared" si="31"/>
        <v>247656400000000</v>
      </c>
      <c r="P621" s="1">
        <f t="shared" si="31"/>
        <v>248053400000000</v>
      </c>
      <c r="Q621" s="1">
        <f t="shared" si="31"/>
        <v>245795800000000</v>
      </c>
      <c r="R621" s="1">
        <f t="shared" si="31"/>
        <v>244286900000000</v>
      </c>
      <c r="S621" s="1">
        <f t="shared" si="31"/>
        <v>242830400000000</v>
      </c>
      <c r="T621" s="1">
        <f t="shared" si="31"/>
        <v>241429900000000</v>
      </c>
      <c r="U621" s="1">
        <f t="shared" si="31"/>
        <v>240005700000000</v>
      </c>
      <c r="V621" s="1">
        <f t="shared" si="31"/>
        <v>238508400000000</v>
      </c>
      <c r="W621" s="1">
        <f t="shared" si="31"/>
        <v>236099500000000</v>
      </c>
      <c r="X621" s="1">
        <f t="shared" si="31"/>
        <v>234557900000000</v>
      </c>
      <c r="Y621" s="1">
        <f t="shared" si="31"/>
        <v>233015100000000</v>
      </c>
      <c r="Z621" s="1">
        <f t="shared" si="31"/>
        <v>231491800000000</v>
      </c>
      <c r="AA621" s="1">
        <f t="shared" si="31"/>
        <v>229139000000000</v>
      </c>
      <c r="AB621" s="1">
        <f t="shared" si="31"/>
        <v>227633000000000</v>
      </c>
      <c r="AC621" s="1">
        <f t="shared" si="31"/>
        <v>226179400000000</v>
      </c>
      <c r="AD621" s="1">
        <f t="shared" si="31"/>
        <v>223910400000000</v>
      </c>
      <c r="AE621" s="1">
        <f t="shared" si="31"/>
        <v>222523300000000</v>
      </c>
      <c r="AF621" s="1">
        <f t="shared" si="31"/>
        <v>220323100000000</v>
      </c>
      <c r="AG621" s="1">
        <f t="shared" si="31"/>
        <v>218149500000000</v>
      </c>
      <c r="AH621" s="1">
        <f t="shared" si="31"/>
        <v>216026500000000</v>
      </c>
      <c r="AI621" s="1">
        <f t="shared" si="31"/>
        <v>214828700000000</v>
      </c>
      <c r="AJ621" s="1">
        <f t="shared" si="31"/>
        <v>212920840000000</v>
      </c>
      <c r="AK621" s="1">
        <f t="shared" si="31"/>
        <v>211066770000000</v>
      </c>
      <c r="AL621" s="1">
        <f t="shared" si="31"/>
        <v>210062760000000</v>
      </c>
      <c r="AM621" s="1">
        <f t="shared" si="31"/>
        <v>208273440000000</v>
      </c>
      <c r="AN621" s="1">
        <f t="shared" si="31"/>
        <v>207286520000000</v>
      </c>
      <c r="AO621" s="1">
        <f t="shared" si="31"/>
        <v>205558890000000</v>
      </c>
    </row>
    <row r="622" spans="1:41" x14ac:dyDescent="0.2">
      <c r="A622" s="4" t="s">
        <v>520</v>
      </c>
      <c r="B622" s="4" t="s">
        <v>536</v>
      </c>
      <c r="C622" t="s">
        <v>539</v>
      </c>
      <c r="D622" s="1">
        <f t="shared" si="27"/>
        <v>2933920000000000</v>
      </c>
      <c r="E622" s="1">
        <f t="shared" si="31"/>
        <v>2937570000000000</v>
      </c>
      <c r="F622" s="1">
        <f t="shared" si="31"/>
        <v>2967720000000000</v>
      </c>
      <c r="G622" s="1">
        <f t="shared" si="31"/>
        <v>2912750000000000</v>
      </c>
      <c r="H622" s="1">
        <f t="shared" si="31"/>
        <v>2854520000000000</v>
      </c>
      <c r="I622" s="1">
        <f t="shared" si="31"/>
        <v>2801960000000000</v>
      </c>
      <c r="J622" s="1">
        <f t="shared" si="31"/>
        <v>2747410000000000</v>
      </c>
      <c r="K622" s="1">
        <f t="shared" si="31"/>
        <v>2691230000000000</v>
      </c>
      <c r="L622" s="1">
        <f t="shared" si="31"/>
        <v>2612370000000000</v>
      </c>
      <c r="M622" s="1">
        <f t="shared" si="31"/>
        <v>2526930000000000</v>
      </c>
      <c r="N622" s="1">
        <f t="shared" si="31"/>
        <v>2450460000000000</v>
      </c>
      <c r="O622" s="1">
        <f t="shared" si="31"/>
        <v>2366110000000000</v>
      </c>
      <c r="P622" s="1">
        <f t="shared" si="31"/>
        <v>2287210000000000</v>
      </c>
      <c r="Q622" s="1">
        <f t="shared" si="31"/>
        <v>2195850000000000</v>
      </c>
      <c r="R622" s="1">
        <f t="shared" si="31"/>
        <v>2098270000000000</v>
      </c>
      <c r="S622" s="1">
        <f t="shared" si="31"/>
        <v>2007460000000000</v>
      </c>
      <c r="T622" s="1">
        <f t="shared" si="31"/>
        <v>1912120000000000</v>
      </c>
      <c r="U622" s="1">
        <f t="shared" si="31"/>
        <v>1822440000000000</v>
      </c>
      <c r="V622" s="1">
        <f t="shared" si="31"/>
        <v>1727830000000000</v>
      </c>
      <c r="W622" s="1">
        <f t="shared" si="31"/>
        <v>1638330000000000</v>
      </c>
      <c r="X622" s="1">
        <f t="shared" si="31"/>
        <v>1544910000000000</v>
      </c>
      <c r="Y622" s="1">
        <f t="shared" si="31"/>
        <v>1452500000000000</v>
      </c>
      <c r="Z622" s="1">
        <f t="shared" si="31"/>
        <v>1364960000000000</v>
      </c>
      <c r="AA622" s="1">
        <f t="shared" si="31"/>
        <v>1274360000000000</v>
      </c>
      <c r="AB622" s="1">
        <f t="shared" si="31"/>
        <v>1184680000000000</v>
      </c>
      <c r="AC622" s="1">
        <f t="shared" si="31"/>
        <v>1096230000000000</v>
      </c>
      <c r="AD622" s="1">
        <f t="shared" si="31"/>
        <v>1008760000000000</v>
      </c>
      <c r="AE622" s="1">
        <f t="shared" si="31"/>
        <v>922425000000000</v>
      </c>
      <c r="AF622" s="1">
        <f t="shared" si="31"/>
        <v>834612000000000</v>
      </c>
      <c r="AG622" s="1">
        <f t="shared" si="31"/>
        <v>750384000000000</v>
      </c>
      <c r="AH622" s="1">
        <f t="shared" si="31"/>
        <v>665279000000000</v>
      </c>
      <c r="AI622" s="1">
        <f t="shared" si="31"/>
        <v>583497000000000</v>
      </c>
      <c r="AJ622" s="1">
        <f t="shared" si="31"/>
        <v>501275000000000</v>
      </c>
      <c r="AK622" s="1">
        <f t="shared" si="31"/>
        <v>421581000000000</v>
      </c>
      <c r="AL622" s="1">
        <f t="shared" si="31"/>
        <v>342689000000000</v>
      </c>
      <c r="AM622" s="1">
        <f t="shared" si="31"/>
        <v>263722000000000</v>
      </c>
      <c r="AN622" s="1">
        <f t="shared" si="31"/>
        <v>186461000000000</v>
      </c>
      <c r="AO622" s="1">
        <f t="shared" si="31"/>
        <v>109918000000000</v>
      </c>
    </row>
    <row r="623" spans="1:41" x14ac:dyDescent="0.2">
      <c r="A623" s="4" t="s">
        <v>520</v>
      </c>
      <c r="B623" s="4" t="s">
        <v>508</v>
      </c>
      <c r="C623" t="s">
        <v>539</v>
      </c>
      <c r="D623" s="1">
        <f t="shared" si="27"/>
        <v>204986000000</v>
      </c>
      <c r="E623" s="1">
        <f t="shared" si="31"/>
        <v>243226000000</v>
      </c>
      <c r="F623" s="1">
        <f t="shared" si="31"/>
        <v>251559000000</v>
      </c>
      <c r="G623" s="1">
        <f t="shared" si="31"/>
        <v>253732000000</v>
      </c>
      <c r="H623" s="1">
        <f t="shared" si="31"/>
        <v>254634000000</v>
      </c>
      <c r="I623" s="1">
        <f t="shared" si="31"/>
        <v>292883000000</v>
      </c>
      <c r="J623" s="1">
        <f t="shared" si="31"/>
        <v>293586000000</v>
      </c>
      <c r="K623" s="1">
        <f t="shared" si="31"/>
        <v>294516000000</v>
      </c>
      <c r="L623" s="1">
        <f t="shared" si="31"/>
        <v>293174000000</v>
      </c>
      <c r="M623" s="1">
        <f t="shared" si="31"/>
        <v>290621000000</v>
      </c>
      <c r="N623" s="1">
        <f t="shared" si="31"/>
        <v>286928000000</v>
      </c>
      <c r="O623" s="1">
        <f t="shared" si="31"/>
        <v>283512000000</v>
      </c>
      <c r="P623" s="1">
        <f t="shared" si="31"/>
        <v>278544000000</v>
      </c>
      <c r="Q623" s="1">
        <f t="shared" si="31"/>
        <v>272619000000</v>
      </c>
      <c r="R623" s="1">
        <f t="shared" si="31"/>
        <v>260373000000</v>
      </c>
      <c r="S623" s="1">
        <f t="shared" si="31"/>
        <v>249072000000</v>
      </c>
      <c r="T623" s="1">
        <f t="shared" si="31"/>
        <v>238000000000</v>
      </c>
      <c r="U623" s="1">
        <f t="shared" si="31"/>
        <v>227931000000</v>
      </c>
      <c r="V623" s="1">
        <f t="shared" si="31"/>
        <v>216644000000</v>
      </c>
      <c r="W623" s="1">
        <f t="shared" si="31"/>
        <v>205895000000</v>
      </c>
      <c r="X623" s="1">
        <f t="shared" si="31"/>
        <v>194570000000</v>
      </c>
      <c r="Y623" s="1">
        <f t="shared" si="31"/>
        <v>182961000000</v>
      </c>
      <c r="Z623" s="1">
        <f t="shared" si="31"/>
        <v>171981000000</v>
      </c>
      <c r="AA623" s="1">
        <f t="shared" si="31"/>
        <v>160420000000</v>
      </c>
      <c r="AB623" s="1">
        <f t="shared" si="31"/>
        <v>149251000000</v>
      </c>
      <c r="AC623" s="1">
        <f t="shared" si="31"/>
        <v>138380000000</v>
      </c>
      <c r="AD623" s="1">
        <f t="shared" si="31"/>
        <v>127764000000</v>
      </c>
      <c r="AE623" s="1">
        <f t="shared" si="31"/>
        <v>116700000000</v>
      </c>
      <c r="AF623" s="1">
        <f t="shared" si="31"/>
        <v>105990000000</v>
      </c>
      <c r="AG623" s="1">
        <f t="shared" si="31"/>
        <v>95143000000</v>
      </c>
      <c r="AH623" s="1">
        <f t="shared" si="31"/>
        <v>84519500000</v>
      </c>
      <c r="AI623" s="1">
        <f t="shared" si="31"/>
        <v>74004800000</v>
      </c>
      <c r="AJ623" s="1">
        <f t="shared" si="31"/>
        <v>63652500000</v>
      </c>
      <c r="AK623" s="1">
        <f t="shared" si="31"/>
        <v>53216000000</v>
      </c>
      <c r="AL623" s="1">
        <f t="shared" si="31"/>
        <v>43106000000</v>
      </c>
      <c r="AM623" s="1">
        <f t="shared" si="31"/>
        <v>32977600000</v>
      </c>
      <c r="AN623" s="1">
        <f t="shared" si="31"/>
        <v>23115200000</v>
      </c>
      <c r="AO623" s="1">
        <f t="shared" si="31"/>
        <v>13456600000</v>
      </c>
    </row>
    <row r="624" spans="1:41" x14ac:dyDescent="0.2">
      <c r="A624" s="4" t="s">
        <v>520</v>
      </c>
      <c r="B624" s="4" t="s">
        <v>537</v>
      </c>
      <c r="C624" t="s">
        <v>539</v>
      </c>
      <c r="D624" s="1">
        <f t="shared" si="27"/>
        <v>556469000000000</v>
      </c>
      <c r="E624" s="1">
        <f t="shared" si="31"/>
        <v>570207000000000</v>
      </c>
      <c r="F624" s="1">
        <f t="shared" si="31"/>
        <v>588662000000000</v>
      </c>
      <c r="G624" s="1">
        <f t="shared" si="31"/>
        <v>590901000000000</v>
      </c>
      <c r="H624" s="1">
        <f t="shared" si="31"/>
        <v>593529000000000</v>
      </c>
      <c r="I624" s="1">
        <f t="shared" si="31"/>
        <v>597725000000000</v>
      </c>
      <c r="J624" s="1">
        <f t="shared" si="31"/>
        <v>602566000000000</v>
      </c>
      <c r="K624" s="1">
        <f t="shared" si="31"/>
        <v>606443000000000</v>
      </c>
      <c r="L624" s="1">
        <f t="shared" si="31"/>
        <v>603221000000000</v>
      </c>
      <c r="M624" s="1">
        <f t="shared" si="31"/>
        <v>600223000000000</v>
      </c>
      <c r="N624" s="1">
        <f t="shared" si="31"/>
        <v>597744000000000</v>
      </c>
      <c r="O624" s="1">
        <f t="shared" si="31"/>
        <v>594216000000000</v>
      </c>
      <c r="P624" s="1">
        <f t="shared" ref="E624:AO631" si="32">SUMIFS(P$2:P$251,$A$2:$A$251,$A624,$B$2:$B$251,$B624)-SUMIFS(P$2:P$251,$A$2:$A$251,$A624,$B$2:$B$251,$B624)*SUMIFS($D$510:$D$522,$A$510:$A$522,$A624,$B$510:$B$522,$B624)+SUMIFS(P$257:P$506,$A$257:$A$506,$A624,$B$257:$B$506,$B624)</f>
        <v>591371000000000</v>
      </c>
      <c r="Q624" s="1">
        <f t="shared" si="32"/>
        <v>586010000000000</v>
      </c>
      <c r="R624" s="1">
        <f t="shared" si="32"/>
        <v>579610000000000</v>
      </c>
      <c r="S624" s="1">
        <f t="shared" si="32"/>
        <v>574181000000000</v>
      </c>
      <c r="T624" s="1">
        <f t="shared" si="32"/>
        <v>568060000000000</v>
      </c>
      <c r="U624" s="1">
        <f t="shared" si="32"/>
        <v>562728000000000</v>
      </c>
      <c r="V624" s="1">
        <f t="shared" si="32"/>
        <v>556447000000000</v>
      </c>
      <c r="W624" s="1">
        <f t="shared" si="32"/>
        <v>550889000000000</v>
      </c>
      <c r="X624" s="1">
        <f t="shared" si="32"/>
        <v>544527100000000</v>
      </c>
      <c r="Y624" s="1">
        <f t="shared" si="32"/>
        <v>538219500000000</v>
      </c>
      <c r="Z624" s="1">
        <f t="shared" si="32"/>
        <v>532768000000000</v>
      </c>
      <c r="AA624" s="1">
        <f t="shared" si="32"/>
        <v>526586800000000</v>
      </c>
      <c r="AB624" s="1">
        <f t="shared" si="32"/>
        <v>520416700000000</v>
      </c>
      <c r="AC624" s="1">
        <f t="shared" si="32"/>
        <v>514406600000000</v>
      </c>
      <c r="AD624" s="1">
        <f t="shared" si="32"/>
        <v>508452100000000</v>
      </c>
      <c r="AE624" s="1">
        <f t="shared" si="32"/>
        <v>502645200000000</v>
      </c>
      <c r="AF624" s="1">
        <f t="shared" si="32"/>
        <v>496134000000000</v>
      </c>
      <c r="AG624" s="1">
        <f t="shared" si="32"/>
        <v>489703100000000</v>
      </c>
      <c r="AH624" s="1">
        <f t="shared" si="32"/>
        <v>483413400000000</v>
      </c>
      <c r="AI624" s="1">
        <f t="shared" si="32"/>
        <v>476696600000000</v>
      </c>
      <c r="AJ624" s="1">
        <f t="shared" si="32"/>
        <v>470936800000000</v>
      </c>
      <c r="AK624" s="1">
        <f t="shared" si="32"/>
        <v>466017200000000</v>
      </c>
      <c r="AL624" s="1">
        <f t="shared" si="32"/>
        <v>461229800000000</v>
      </c>
      <c r="AM624" s="1">
        <f t="shared" si="32"/>
        <v>456469600000000</v>
      </c>
      <c r="AN624" s="1">
        <f t="shared" si="32"/>
        <v>451755800000000</v>
      </c>
      <c r="AO624" s="1">
        <f t="shared" si="32"/>
        <v>446471040000000</v>
      </c>
    </row>
    <row r="625" spans="1:41" x14ac:dyDescent="0.2">
      <c r="A625" s="4" t="s">
        <v>520</v>
      </c>
      <c r="B625" s="4" t="s">
        <v>506</v>
      </c>
      <c r="C625" t="s">
        <v>539</v>
      </c>
      <c r="D625" s="1">
        <f t="shared" si="27"/>
        <v>3672152000000000</v>
      </c>
      <c r="E625" s="1">
        <f t="shared" si="32"/>
        <v>3779556000000000</v>
      </c>
      <c r="F625" s="1">
        <f t="shared" si="32"/>
        <v>3927361000000000</v>
      </c>
      <c r="G625" s="1">
        <f t="shared" si="32"/>
        <v>3963406000000000</v>
      </c>
      <c r="H625" s="1">
        <f t="shared" si="32"/>
        <v>3999125000000000</v>
      </c>
      <c r="I625" s="1">
        <f t="shared" si="32"/>
        <v>4053807000000000</v>
      </c>
      <c r="J625" s="1">
        <f t="shared" si="32"/>
        <v>4108594000000000</v>
      </c>
      <c r="K625" s="1">
        <f t="shared" si="32"/>
        <v>4163550000000000</v>
      </c>
      <c r="L625" s="1">
        <f t="shared" si="32"/>
        <v>4163483000000000</v>
      </c>
      <c r="M625" s="1">
        <f t="shared" si="32"/>
        <v>4165072000000000</v>
      </c>
      <c r="N625" s="1">
        <f t="shared" si="32"/>
        <v>4170379000000000</v>
      </c>
      <c r="O625" s="1">
        <f t="shared" si="32"/>
        <v>4165291000000000</v>
      </c>
      <c r="P625" s="1">
        <f t="shared" si="32"/>
        <v>4168234000000000</v>
      </c>
      <c r="Q625" s="1">
        <f t="shared" si="32"/>
        <v>4153234000000000</v>
      </c>
      <c r="R625" s="1">
        <f t="shared" si="32"/>
        <v>4137060000000000</v>
      </c>
      <c r="S625" s="1">
        <f t="shared" si="32"/>
        <v>4121513000000000</v>
      </c>
      <c r="T625" s="1">
        <f t="shared" si="32"/>
        <v>4097707000000000</v>
      </c>
      <c r="U625" s="1">
        <f t="shared" si="32"/>
        <v>4082514000000000</v>
      </c>
      <c r="V625" s="1">
        <f t="shared" si="32"/>
        <v>4066177000000000</v>
      </c>
      <c r="W625" s="1">
        <f t="shared" si="32"/>
        <v>4039944000000000</v>
      </c>
      <c r="X625" s="1">
        <f t="shared" si="32"/>
        <v>4022549000000000</v>
      </c>
      <c r="Y625" s="1">
        <f t="shared" si="32"/>
        <v>4005265000000000</v>
      </c>
      <c r="Z625" s="1">
        <f t="shared" si="32"/>
        <v>3979334000000000</v>
      </c>
      <c r="AA625" s="1">
        <f t="shared" si="32"/>
        <v>3962506000000000</v>
      </c>
      <c r="AB625" s="1">
        <f t="shared" si="32"/>
        <v>3936613000000000</v>
      </c>
      <c r="AC625" s="1">
        <f t="shared" si="32"/>
        <v>3920465000000000</v>
      </c>
      <c r="AD625" s="1">
        <f t="shared" si="32"/>
        <v>3895719000000000</v>
      </c>
      <c r="AE625" s="1">
        <f t="shared" si="32"/>
        <v>3880583000000000</v>
      </c>
      <c r="AF625" s="1">
        <f t="shared" si="32"/>
        <v>3848076000000000</v>
      </c>
      <c r="AG625" s="1">
        <f t="shared" si="32"/>
        <v>3824534000000000</v>
      </c>
      <c r="AH625" s="1">
        <f t="shared" si="32"/>
        <v>3801767000000000</v>
      </c>
      <c r="AI625" s="1">
        <f t="shared" si="32"/>
        <v>3772371000000000</v>
      </c>
      <c r="AJ625" s="1">
        <f t="shared" si="32"/>
        <v>3753139000000000</v>
      </c>
      <c r="AK625" s="1">
        <f t="shared" si="32"/>
        <v>3734705000000000</v>
      </c>
      <c r="AL625" s="1">
        <f t="shared" si="32"/>
        <v>3725661000000000</v>
      </c>
      <c r="AM625" s="1">
        <f t="shared" si="32"/>
        <v>3708130000000000</v>
      </c>
      <c r="AN625" s="1">
        <f t="shared" si="32"/>
        <v>3690804500000000</v>
      </c>
      <c r="AO625" s="1">
        <f t="shared" si="32"/>
        <v>3682627200000000</v>
      </c>
    </row>
    <row r="626" spans="1:41" x14ac:dyDescent="0.2">
      <c r="A626" s="4" t="s">
        <v>520</v>
      </c>
      <c r="B626" s="4" t="s">
        <v>538</v>
      </c>
      <c r="C626" t="s">
        <v>539</v>
      </c>
      <c r="D626" s="1">
        <f t="shared" si="27"/>
        <v>59021900000000</v>
      </c>
      <c r="E626" s="1">
        <f t="shared" si="32"/>
        <v>121317000000000</v>
      </c>
      <c r="F626" s="1">
        <f t="shared" si="32"/>
        <v>189084000000000</v>
      </c>
      <c r="G626" s="1">
        <f t="shared" si="32"/>
        <v>253925000000000</v>
      </c>
      <c r="H626" s="1">
        <f t="shared" si="32"/>
        <v>320443000000000</v>
      </c>
      <c r="I626" s="1">
        <f t="shared" si="32"/>
        <v>388702000000000</v>
      </c>
      <c r="J626" s="1">
        <f t="shared" si="32"/>
        <v>458577000000000</v>
      </c>
      <c r="K626" s="1">
        <f t="shared" si="32"/>
        <v>529839000000000</v>
      </c>
      <c r="L626" s="1">
        <f t="shared" si="32"/>
        <v>597071000000000</v>
      </c>
      <c r="M626" s="1">
        <f t="shared" si="32"/>
        <v>664048000000000</v>
      </c>
      <c r="N626" s="1">
        <f t="shared" si="32"/>
        <v>732572000000000</v>
      </c>
      <c r="O626" s="1">
        <f t="shared" si="32"/>
        <v>800219000000000</v>
      </c>
      <c r="P626" s="1">
        <f t="shared" si="32"/>
        <v>868330000000000</v>
      </c>
      <c r="Q626" s="1">
        <f t="shared" si="32"/>
        <v>932854000000000</v>
      </c>
      <c r="R626" s="1">
        <f t="shared" si="32"/>
        <v>994728000000000</v>
      </c>
      <c r="S626" s="1">
        <f t="shared" si="32"/>
        <v>1057470000000000</v>
      </c>
      <c r="T626" s="1">
        <f t="shared" si="32"/>
        <v>1119210000000000</v>
      </c>
      <c r="U626" s="1">
        <f t="shared" si="32"/>
        <v>1181030000000000</v>
      </c>
      <c r="V626" s="1">
        <f t="shared" si="32"/>
        <v>1240380000000000</v>
      </c>
      <c r="W626" s="1">
        <f t="shared" si="32"/>
        <v>1300180000000000</v>
      </c>
      <c r="X626" s="1">
        <f t="shared" si="32"/>
        <v>1358940000000000</v>
      </c>
      <c r="Y626" s="1">
        <f t="shared" si="32"/>
        <v>1415010000000000</v>
      </c>
      <c r="Z626" s="1">
        <f t="shared" si="32"/>
        <v>1473920000000000</v>
      </c>
      <c r="AA626" s="1">
        <f t="shared" si="32"/>
        <v>1529790000000000</v>
      </c>
      <c r="AB626" s="1">
        <f t="shared" si="32"/>
        <v>1583360000000000</v>
      </c>
      <c r="AC626" s="1">
        <f t="shared" si="32"/>
        <v>1638100000000000</v>
      </c>
      <c r="AD626" s="1">
        <f t="shared" si="32"/>
        <v>1690450000000000</v>
      </c>
      <c r="AE626" s="1">
        <f t="shared" si="32"/>
        <v>1744090000000000</v>
      </c>
      <c r="AF626" s="1">
        <f t="shared" si="32"/>
        <v>1792830000000000</v>
      </c>
      <c r="AG626" s="1">
        <f t="shared" si="32"/>
        <v>1841880000000000</v>
      </c>
      <c r="AH626" s="1">
        <f t="shared" si="32"/>
        <v>1888300000000000</v>
      </c>
      <c r="AI626" s="1">
        <f t="shared" si="32"/>
        <v>1937780000000000</v>
      </c>
      <c r="AJ626" s="1">
        <f t="shared" si="32"/>
        <v>1984090000000000</v>
      </c>
      <c r="AK626" s="1">
        <f t="shared" si="32"/>
        <v>2035500000000000</v>
      </c>
      <c r="AL626" s="1">
        <f t="shared" si="32"/>
        <v>2085530000000000</v>
      </c>
      <c r="AM626" s="1">
        <f t="shared" si="32"/>
        <v>2131960000000000</v>
      </c>
      <c r="AN626" s="1">
        <f t="shared" si="32"/>
        <v>2182190000000000</v>
      </c>
      <c r="AO626" s="1">
        <f t="shared" si="32"/>
        <v>2230700000000000</v>
      </c>
    </row>
    <row r="627" spans="1:41" x14ac:dyDescent="0.2">
      <c r="A627" s="4" t="s">
        <v>521</v>
      </c>
      <c r="B627" s="4" t="s">
        <v>513</v>
      </c>
      <c r="C627" t="s">
        <v>539</v>
      </c>
      <c r="D627" s="1">
        <f t="shared" si="27"/>
        <v>566651000000000</v>
      </c>
      <c r="E627" s="1">
        <f t="shared" si="32"/>
        <v>581146000000000</v>
      </c>
      <c r="F627" s="1">
        <f t="shared" si="32"/>
        <v>590851000000000</v>
      </c>
      <c r="G627" s="1">
        <f t="shared" si="32"/>
        <v>604294000000000</v>
      </c>
      <c r="H627" s="1">
        <f t="shared" si="32"/>
        <v>611883000000000</v>
      </c>
      <c r="I627" s="1">
        <f t="shared" si="32"/>
        <v>618423000000000</v>
      </c>
      <c r="J627" s="1">
        <f t="shared" si="32"/>
        <v>622973000000000</v>
      </c>
      <c r="K627" s="1">
        <f t="shared" si="32"/>
        <v>629567000000000</v>
      </c>
      <c r="L627" s="1">
        <f t="shared" si="32"/>
        <v>632169000000000</v>
      </c>
      <c r="M627" s="1">
        <f t="shared" si="32"/>
        <v>635837000000000</v>
      </c>
      <c r="N627" s="1">
        <f t="shared" si="32"/>
        <v>639560000000000</v>
      </c>
      <c r="O627" s="1">
        <f t="shared" si="32"/>
        <v>643215000000000</v>
      </c>
      <c r="P627" s="1">
        <f t="shared" si="32"/>
        <v>644826000000000</v>
      </c>
      <c r="Q627" s="1">
        <f t="shared" si="32"/>
        <v>646463000000000</v>
      </c>
      <c r="R627" s="1">
        <f t="shared" si="32"/>
        <v>648027000000000</v>
      </c>
      <c r="S627" s="1">
        <f t="shared" si="32"/>
        <v>647533000000000</v>
      </c>
      <c r="T627" s="1">
        <f t="shared" si="32"/>
        <v>646002000000000</v>
      </c>
      <c r="U627" s="1">
        <f t="shared" si="32"/>
        <v>644358000000000</v>
      </c>
      <c r="V627" s="1">
        <f t="shared" si="32"/>
        <v>641649000000000</v>
      </c>
      <c r="W627" s="1">
        <f t="shared" si="32"/>
        <v>637864000000000</v>
      </c>
      <c r="X627" s="1">
        <f t="shared" si="32"/>
        <v>633007000000000</v>
      </c>
      <c r="Y627" s="1">
        <f t="shared" si="32"/>
        <v>628099000000000</v>
      </c>
      <c r="Z627" s="1">
        <f t="shared" si="32"/>
        <v>622083000000000</v>
      </c>
      <c r="AA627" s="1">
        <f t="shared" si="32"/>
        <v>614959000000000</v>
      </c>
      <c r="AB627" s="1">
        <f t="shared" si="32"/>
        <v>607783000000000</v>
      </c>
      <c r="AC627" s="1">
        <f t="shared" si="32"/>
        <v>599522000000000</v>
      </c>
      <c r="AD627" s="1">
        <f t="shared" si="32"/>
        <v>590210000000000</v>
      </c>
      <c r="AE627" s="1">
        <f t="shared" si="32"/>
        <v>580857000000000</v>
      </c>
      <c r="AF627" s="1">
        <f t="shared" si="32"/>
        <v>571323000000000</v>
      </c>
      <c r="AG627" s="1">
        <f t="shared" si="32"/>
        <v>560773000000000</v>
      </c>
      <c r="AH627" s="1">
        <f t="shared" si="32"/>
        <v>550171000000000</v>
      </c>
      <c r="AI627" s="1">
        <f t="shared" si="32"/>
        <v>539491000000000</v>
      </c>
      <c r="AJ627" s="1">
        <f t="shared" si="32"/>
        <v>527776000000000</v>
      </c>
      <c r="AK627" s="1">
        <f t="shared" si="32"/>
        <v>515962000000000</v>
      </c>
      <c r="AL627" s="1">
        <f t="shared" si="32"/>
        <v>504085000000000</v>
      </c>
      <c r="AM627" s="1">
        <f t="shared" si="32"/>
        <v>492099000000000</v>
      </c>
      <c r="AN627" s="1">
        <f t="shared" si="32"/>
        <v>478973000000000</v>
      </c>
      <c r="AO627" s="1">
        <f t="shared" si="32"/>
        <v>465808000000000</v>
      </c>
    </row>
    <row r="628" spans="1:41" x14ac:dyDescent="0.2">
      <c r="A628" s="4" t="s">
        <v>521</v>
      </c>
      <c r="B628" s="4" t="s">
        <v>535</v>
      </c>
      <c r="C628" t="s">
        <v>539</v>
      </c>
      <c r="D628" s="1">
        <f t="shared" si="27"/>
        <v>36926200000000</v>
      </c>
      <c r="E628" s="1">
        <f t="shared" si="32"/>
        <v>36603900000000</v>
      </c>
      <c r="F628" s="1">
        <f t="shared" si="32"/>
        <v>35890700000000</v>
      </c>
      <c r="G628" s="1">
        <f t="shared" si="32"/>
        <v>35234800000000</v>
      </c>
      <c r="H628" s="1">
        <f t="shared" si="32"/>
        <v>34309300000000</v>
      </c>
      <c r="I628" s="1">
        <f t="shared" si="32"/>
        <v>33210500000000</v>
      </c>
      <c r="J628" s="1">
        <f t="shared" si="32"/>
        <v>32119200000000</v>
      </c>
      <c r="K628" s="1">
        <f t="shared" si="32"/>
        <v>31115000000000</v>
      </c>
      <c r="L628" s="1">
        <f t="shared" si="32"/>
        <v>30036500000000</v>
      </c>
      <c r="M628" s="1">
        <f t="shared" si="32"/>
        <v>29039200000000</v>
      </c>
      <c r="N628" s="1">
        <f t="shared" si="32"/>
        <v>28116500000000</v>
      </c>
      <c r="O628" s="1">
        <f t="shared" si="32"/>
        <v>27050100000000</v>
      </c>
      <c r="P628" s="1">
        <f t="shared" si="32"/>
        <v>25989300000000</v>
      </c>
      <c r="Q628" s="1">
        <f t="shared" si="32"/>
        <v>24935000000000</v>
      </c>
      <c r="R628" s="1">
        <f t="shared" si="32"/>
        <v>23885600000000</v>
      </c>
      <c r="S628" s="1">
        <f t="shared" si="32"/>
        <v>22782700000000</v>
      </c>
      <c r="T628" s="1">
        <f t="shared" si="32"/>
        <v>21634100000000</v>
      </c>
      <c r="U628" s="1">
        <f t="shared" si="32"/>
        <v>20501000000000</v>
      </c>
      <c r="V628" s="1">
        <f t="shared" si="32"/>
        <v>19332400000000</v>
      </c>
      <c r="W628" s="1">
        <f t="shared" si="32"/>
        <v>18184600000000</v>
      </c>
      <c r="X628" s="1">
        <f t="shared" si="32"/>
        <v>17011200000000</v>
      </c>
      <c r="Y628" s="1">
        <f t="shared" si="32"/>
        <v>15864300000000</v>
      </c>
      <c r="Z628" s="1">
        <f t="shared" si="32"/>
        <v>14742800000000</v>
      </c>
      <c r="AA628" s="1">
        <f t="shared" si="32"/>
        <v>13608700000000</v>
      </c>
      <c r="AB628" s="1">
        <f t="shared" si="32"/>
        <v>12505800000000</v>
      </c>
      <c r="AC628" s="1">
        <f t="shared" si="32"/>
        <v>11400300000000</v>
      </c>
      <c r="AD628" s="1">
        <f t="shared" si="32"/>
        <v>10362000000000</v>
      </c>
      <c r="AE628" s="1">
        <f t="shared" si="32"/>
        <v>9325990000000</v>
      </c>
      <c r="AF628" s="1">
        <f t="shared" si="32"/>
        <v>8325730000000</v>
      </c>
      <c r="AG628" s="1">
        <f t="shared" si="32"/>
        <v>7337550000000</v>
      </c>
      <c r="AH628" s="1">
        <f t="shared" si="32"/>
        <v>6411390000000</v>
      </c>
      <c r="AI628" s="1">
        <f t="shared" si="32"/>
        <v>5502330000000</v>
      </c>
      <c r="AJ628" s="1">
        <f t="shared" si="32"/>
        <v>4649970000000</v>
      </c>
      <c r="AK628" s="1">
        <f t="shared" si="32"/>
        <v>3819400000000</v>
      </c>
      <c r="AL628" s="1">
        <f t="shared" si="32"/>
        <v>3029130000000</v>
      </c>
      <c r="AM628" s="1">
        <f t="shared" si="32"/>
        <v>2279130000000</v>
      </c>
      <c r="AN628" s="1">
        <f t="shared" si="32"/>
        <v>1563160000000</v>
      </c>
      <c r="AO628" s="1">
        <f t="shared" si="32"/>
        <v>895984000000</v>
      </c>
    </row>
    <row r="629" spans="1:41" x14ac:dyDescent="0.2">
      <c r="A629" s="4" t="s">
        <v>521</v>
      </c>
      <c r="B629" s="4" t="s">
        <v>509</v>
      </c>
      <c r="C629" t="s">
        <v>539</v>
      </c>
      <c r="D629" s="1">
        <f t="shared" si="27"/>
        <v>67519500000000</v>
      </c>
      <c r="E629" s="1">
        <f t="shared" si="32"/>
        <v>66854300000000</v>
      </c>
      <c r="F629" s="1">
        <f t="shared" si="32"/>
        <v>65507500000000</v>
      </c>
      <c r="G629" s="1">
        <f t="shared" si="32"/>
        <v>64373100000000</v>
      </c>
      <c r="H629" s="1">
        <f t="shared" si="32"/>
        <v>62610200000000</v>
      </c>
      <c r="I629" s="1">
        <f t="shared" si="32"/>
        <v>60674600000000</v>
      </c>
      <c r="J629" s="1">
        <f t="shared" si="32"/>
        <v>58666700000000</v>
      </c>
      <c r="K629" s="1">
        <f t="shared" si="32"/>
        <v>56832500000000</v>
      </c>
      <c r="L629" s="1">
        <f t="shared" si="32"/>
        <v>54849200000000</v>
      </c>
      <c r="M629" s="1">
        <f t="shared" si="32"/>
        <v>53102300000000</v>
      </c>
      <c r="N629" s="1">
        <f t="shared" si="32"/>
        <v>51283800000000</v>
      </c>
      <c r="O629" s="1">
        <f t="shared" si="32"/>
        <v>49465000000000</v>
      </c>
      <c r="P629" s="1">
        <f t="shared" si="32"/>
        <v>47513700000000</v>
      </c>
      <c r="Q629" s="1">
        <f t="shared" si="32"/>
        <v>45575400000000</v>
      </c>
      <c r="R629" s="1">
        <f t="shared" si="32"/>
        <v>43585100000000</v>
      </c>
      <c r="S629" s="1">
        <f t="shared" si="32"/>
        <v>41551900000000</v>
      </c>
      <c r="T629" s="1">
        <f t="shared" si="32"/>
        <v>39540200000000</v>
      </c>
      <c r="U629" s="1">
        <f t="shared" si="32"/>
        <v>37441300000000</v>
      </c>
      <c r="V629" s="1">
        <f t="shared" si="32"/>
        <v>35322800000000</v>
      </c>
      <c r="W629" s="1">
        <f t="shared" si="32"/>
        <v>33191800000000</v>
      </c>
      <c r="X629" s="1">
        <f t="shared" si="32"/>
        <v>31102300000000</v>
      </c>
      <c r="Y629" s="1">
        <f t="shared" si="32"/>
        <v>29011500000000</v>
      </c>
      <c r="Z629" s="1">
        <f t="shared" si="32"/>
        <v>26925300000000</v>
      </c>
      <c r="AA629" s="1">
        <f t="shared" si="32"/>
        <v>24852400000000</v>
      </c>
      <c r="AB629" s="1">
        <f t="shared" si="32"/>
        <v>22836700000000</v>
      </c>
      <c r="AC629" s="1">
        <f t="shared" si="32"/>
        <v>20844400000000</v>
      </c>
      <c r="AD629" s="1">
        <f t="shared" si="32"/>
        <v>18913700000000</v>
      </c>
      <c r="AE629" s="1">
        <f t="shared" si="32"/>
        <v>17045000000000</v>
      </c>
      <c r="AF629" s="1">
        <f t="shared" si="32"/>
        <v>15185300000000</v>
      </c>
      <c r="AG629" s="1">
        <f t="shared" si="32"/>
        <v>13420600000000</v>
      </c>
      <c r="AH629" s="1">
        <f t="shared" si="32"/>
        <v>11701300000000</v>
      </c>
      <c r="AI629" s="1">
        <f t="shared" si="32"/>
        <v>10072100000000</v>
      </c>
      <c r="AJ629" s="1">
        <f t="shared" si="32"/>
        <v>8476500000000</v>
      </c>
      <c r="AK629" s="1">
        <f t="shared" si="32"/>
        <v>6970410000000</v>
      </c>
      <c r="AL629" s="1">
        <f t="shared" si="32"/>
        <v>5534850000000</v>
      </c>
      <c r="AM629" s="1">
        <f t="shared" si="32"/>
        <v>4161130000000</v>
      </c>
      <c r="AN629" s="1">
        <f t="shared" si="32"/>
        <v>2862720000000</v>
      </c>
      <c r="AO629" s="1">
        <f t="shared" si="32"/>
        <v>1635990000000</v>
      </c>
    </row>
    <row r="630" spans="1:41" x14ac:dyDescent="0.2">
      <c r="A630" s="4" t="s">
        <v>521</v>
      </c>
      <c r="B630" s="4" t="s">
        <v>510</v>
      </c>
      <c r="C630" t="s">
        <v>539</v>
      </c>
      <c r="D630" s="1">
        <f t="shared" si="27"/>
        <v>4267460000000</v>
      </c>
      <c r="E630" s="1">
        <f t="shared" si="32"/>
        <v>4229370000000</v>
      </c>
      <c r="F630" s="1">
        <f t="shared" si="32"/>
        <v>4142660000000</v>
      </c>
      <c r="G630" s="1">
        <f t="shared" si="32"/>
        <v>4070390000000</v>
      </c>
      <c r="H630" s="1">
        <f t="shared" si="32"/>
        <v>3962120000000</v>
      </c>
      <c r="I630" s="1">
        <f t="shared" si="32"/>
        <v>3836530000000</v>
      </c>
      <c r="J630" s="1">
        <f t="shared" si="32"/>
        <v>3711730000000</v>
      </c>
      <c r="K630" s="1">
        <f t="shared" si="32"/>
        <v>3595690000000</v>
      </c>
      <c r="L630" s="1">
        <f t="shared" si="32"/>
        <v>3472250000000</v>
      </c>
      <c r="M630" s="1">
        <f t="shared" si="32"/>
        <v>3356960000000</v>
      </c>
      <c r="N630" s="1">
        <f t="shared" si="32"/>
        <v>3242000000000</v>
      </c>
      <c r="O630" s="1">
        <f t="shared" si="32"/>
        <v>3127020000000</v>
      </c>
      <c r="P630" s="1">
        <f t="shared" si="32"/>
        <v>3005430000000</v>
      </c>
      <c r="Q630" s="1">
        <f t="shared" si="32"/>
        <v>2884520000000</v>
      </c>
      <c r="R630" s="1">
        <f t="shared" si="32"/>
        <v>2757930000000</v>
      </c>
      <c r="S630" s="1">
        <f t="shared" si="32"/>
        <v>2626500000000</v>
      </c>
      <c r="T630" s="1">
        <f t="shared" si="32"/>
        <v>2496680000000</v>
      </c>
      <c r="U630" s="1">
        <f t="shared" si="32"/>
        <v>2368400000000</v>
      </c>
      <c r="V630" s="1">
        <f t="shared" si="32"/>
        <v>2231460000000</v>
      </c>
      <c r="W630" s="1">
        <f t="shared" si="32"/>
        <v>2101990000000</v>
      </c>
      <c r="X630" s="1">
        <f t="shared" si="32"/>
        <v>1965330000000</v>
      </c>
      <c r="Y630" s="1">
        <f t="shared" si="32"/>
        <v>1836230000000</v>
      </c>
      <c r="Z630" s="1">
        <f t="shared" si="32"/>
        <v>1701420000000</v>
      </c>
      <c r="AA630" s="1">
        <f t="shared" si="32"/>
        <v>1574120000000</v>
      </c>
      <c r="AB630" s="1">
        <f t="shared" si="32"/>
        <v>1442700000000</v>
      </c>
      <c r="AC630" s="1">
        <f t="shared" si="32"/>
        <v>1318790000000</v>
      </c>
      <c r="AD630" s="1">
        <f t="shared" si="32"/>
        <v>1195370000000</v>
      </c>
      <c r="AE630" s="1">
        <f t="shared" si="32"/>
        <v>1076080000000</v>
      </c>
      <c r="AF630" s="1">
        <f t="shared" si="32"/>
        <v>960862000000</v>
      </c>
      <c r="AG630" s="1">
        <f t="shared" si="32"/>
        <v>849736000000</v>
      </c>
      <c r="AH630" s="1">
        <f t="shared" si="32"/>
        <v>740590000000</v>
      </c>
      <c r="AI630" s="1">
        <f t="shared" si="32"/>
        <v>636032000000</v>
      </c>
      <c r="AJ630" s="1">
        <f t="shared" si="32"/>
        <v>536038000000</v>
      </c>
      <c r="AK630" s="1">
        <f t="shared" si="32"/>
        <v>440595000000</v>
      </c>
      <c r="AL630" s="1">
        <f t="shared" si="32"/>
        <v>349687000000</v>
      </c>
      <c r="AM630" s="1">
        <f t="shared" si="32"/>
        <v>263308000000</v>
      </c>
      <c r="AN630" s="1">
        <f t="shared" si="32"/>
        <v>180836000000</v>
      </c>
      <c r="AO630" s="1">
        <f t="shared" si="32"/>
        <v>103383000000</v>
      </c>
    </row>
    <row r="631" spans="1:41" x14ac:dyDescent="0.2">
      <c r="A631" s="4" t="s">
        <v>521</v>
      </c>
      <c r="B631" s="4" t="s">
        <v>507</v>
      </c>
      <c r="C631" t="s">
        <v>539</v>
      </c>
      <c r="D631" s="1">
        <f t="shared" si="27"/>
        <v>9880360000000</v>
      </c>
      <c r="E631" s="1">
        <f t="shared" si="32"/>
        <v>9849090000000</v>
      </c>
      <c r="F631" s="1">
        <f t="shared" si="32"/>
        <v>9719940000000</v>
      </c>
      <c r="G631" s="1">
        <f t="shared" si="32"/>
        <v>9582540000000</v>
      </c>
      <c r="H631" s="1">
        <f t="shared" si="32"/>
        <v>9444740000000</v>
      </c>
      <c r="I631" s="1">
        <f t="shared" si="32"/>
        <v>9216510000000</v>
      </c>
      <c r="J631" s="1">
        <f t="shared" si="32"/>
        <v>8989590000000</v>
      </c>
      <c r="K631" s="1">
        <f t="shared" si="32"/>
        <v>8764040000000</v>
      </c>
      <c r="L631" s="1">
        <f t="shared" ref="E631:AO638" si="33">SUMIFS(L$2:L$251,$A$2:$A$251,$A631,$B$2:$B$251,$B631)-SUMIFS(L$2:L$251,$A$2:$A$251,$A631,$B$2:$B$251,$B631)*SUMIFS($D$510:$D$522,$A$510:$A$522,$A631,$B$510:$B$522,$B631)+SUMIFS(L$257:L$506,$A$257:$A$506,$A631,$B$257:$B$506,$B631)</f>
        <v>8537310000000</v>
      </c>
      <c r="M631" s="1">
        <f t="shared" si="33"/>
        <v>8311190000000</v>
      </c>
      <c r="N631" s="1">
        <f t="shared" si="33"/>
        <v>8085960000000</v>
      </c>
      <c r="O631" s="1">
        <f t="shared" si="33"/>
        <v>7860760000000</v>
      </c>
      <c r="P631" s="1">
        <f t="shared" si="33"/>
        <v>7563750000000</v>
      </c>
      <c r="Q631" s="1">
        <f t="shared" si="33"/>
        <v>7341400000000</v>
      </c>
      <c r="R631" s="1">
        <f t="shared" si="33"/>
        <v>7119060000000</v>
      </c>
      <c r="S631" s="1">
        <f t="shared" si="33"/>
        <v>6831250000000</v>
      </c>
      <c r="T631" s="1">
        <f t="shared" si="33"/>
        <v>6611520000000</v>
      </c>
      <c r="U631" s="1">
        <f t="shared" si="33"/>
        <v>6330470000000</v>
      </c>
      <c r="V631" s="1">
        <f t="shared" si="33"/>
        <v>6053940000000</v>
      </c>
      <c r="W631" s="1">
        <f t="shared" si="33"/>
        <v>5781860000000</v>
      </c>
      <c r="X631" s="1">
        <f t="shared" si="33"/>
        <v>5497660000000</v>
      </c>
      <c r="Y631" s="1">
        <f t="shared" si="33"/>
        <v>5219360000000</v>
      </c>
      <c r="Z631" s="1">
        <f t="shared" si="33"/>
        <v>4941550000000</v>
      </c>
      <c r="AA631" s="1">
        <f t="shared" si="33"/>
        <v>4665070000000</v>
      </c>
      <c r="AB631" s="1">
        <f t="shared" si="33"/>
        <v>4385860000000</v>
      </c>
      <c r="AC631" s="1">
        <f t="shared" si="33"/>
        <v>4114140000000</v>
      </c>
      <c r="AD631" s="1">
        <f t="shared" si="33"/>
        <v>3849780000000</v>
      </c>
      <c r="AE631" s="1">
        <f t="shared" si="33"/>
        <v>3584780000000</v>
      </c>
      <c r="AF631" s="1">
        <f t="shared" si="33"/>
        <v>3327910000000</v>
      </c>
      <c r="AG631" s="1">
        <f t="shared" si="33"/>
        <v>3079210000000</v>
      </c>
      <c r="AH631" s="1">
        <f t="shared" si="33"/>
        <v>2835270000000</v>
      </c>
      <c r="AI631" s="1">
        <f t="shared" si="33"/>
        <v>2596720000000</v>
      </c>
      <c r="AJ631" s="1">
        <f t="shared" si="33"/>
        <v>2370110000000</v>
      </c>
      <c r="AK631" s="1">
        <f t="shared" si="33"/>
        <v>2149182000000</v>
      </c>
      <c r="AL631" s="1">
        <f t="shared" si="33"/>
        <v>1934486000000</v>
      </c>
      <c r="AM631" s="1">
        <f t="shared" si="33"/>
        <v>1729007000000</v>
      </c>
      <c r="AN631" s="1">
        <f t="shared" si="33"/>
        <v>1532706000000</v>
      </c>
      <c r="AO631" s="1">
        <f t="shared" si="33"/>
        <v>1345586000000</v>
      </c>
    </row>
    <row r="632" spans="1:41" x14ac:dyDescent="0.2">
      <c r="A632" s="4" t="s">
        <v>521</v>
      </c>
      <c r="B632" s="4" t="s">
        <v>536</v>
      </c>
      <c r="C632" t="s">
        <v>539</v>
      </c>
      <c r="D632" s="1">
        <f t="shared" si="27"/>
        <v>41611500000000</v>
      </c>
      <c r="E632" s="1">
        <f t="shared" si="33"/>
        <v>41172800000000</v>
      </c>
      <c r="F632" s="1">
        <f t="shared" si="33"/>
        <v>40344500000000</v>
      </c>
      <c r="G632" s="1">
        <f t="shared" si="33"/>
        <v>39660800000000</v>
      </c>
      <c r="H632" s="1">
        <f t="shared" si="33"/>
        <v>38616200000000</v>
      </c>
      <c r="I632" s="1">
        <f t="shared" si="33"/>
        <v>37397700000000</v>
      </c>
      <c r="J632" s="1">
        <f t="shared" si="33"/>
        <v>36186500000000</v>
      </c>
      <c r="K632" s="1">
        <f t="shared" si="33"/>
        <v>35062500000000</v>
      </c>
      <c r="L632" s="1">
        <f t="shared" si="33"/>
        <v>33863700000000</v>
      </c>
      <c r="M632" s="1">
        <f t="shared" si="33"/>
        <v>32746200000000</v>
      </c>
      <c r="N632" s="1">
        <f t="shared" si="33"/>
        <v>31703200000000</v>
      </c>
      <c r="O632" s="1">
        <f t="shared" si="33"/>
        <v>30515900000000</v>
      </c>
      <c r="P632" s="1">
        <f t="shared" si="33"/>
        <v>29333600000000</v>
      </c>
      <c r="Q632" s="1">
        <f t="shared" si="33"/>
        <v>28157600000000</v>
      </c>
      <c r="R632" s="1">
        <f t="shared" si="33"/>
        <v>26924200000000</v>
      </c>
      <c r="S632" s="1">
        <f t="shared" si="33"/>
        <v>25701000000000</v>
      </c>
      <c r="T632" s="1">
        <f t="shared" si="33"/>
        <v>24431500000000</v>
      </c>
      <c r="U632" s="1">
        <f t="shared" si="33"/>
        <v>23122800000000</v>
      </c>
      <c r="V632" s="1">
        <f t="shared" si="33"/>
        <v>21834900000000</v>
      </c>
      <c r="W632" s="1">
        <f t="shared" si="33"/>
        <v>20518200000000</v>
      </c>
      <c r="X632" s="1">
        <f t="shared" si="33"/>
        <v>19227100000000</v>
      </c>
      <c r="Y632" s="1">
        <f t="shared" si="33"/>
        <v>17962100000000</v>
      </c>
      <c r="Z632" s="1">
        <f t="shared" si="33"/>
        <v>16680600000000</v>
      </c>
      <c r="AA632" s="1">
        <f t="shared" si="33"/>
        <v>15391200000000</v>
      </c>
      <c r="AB632" s="1">
        <f t="shared" si="33"/>
        <v>14137700000000</v>
      </c>
      <c r="AC632" s="1">
        <f t="shared" si="33"/>
        <v>12920200000000</v>
      </c>
      <c r="AD632" s="1">
        <f t="shared" si="33"/>
        <v>11707100000000</v>
      </c>
      <c r="AE632" s="1">
        <f t="shared" si="33"/>
        <v>10563800000000</v>
      </c>
      <c r="AF632" s="1">
        <f t="shared" si="33"/>
        <v>9403290000000</v>
      </c>
      <c r="AG632" s="1">
        <f t="shared" si="33"/>
        <v>8312310000000</v>
      </c>
      <c r="AH632" s="1">
        <f t="shared" si="33"/>
        <v>7262080000000</v>
      </c>
      <c r="AI632" s="1">
        <f t="shared" si="33"/>
        <v>6233760000000</v>
      </c>
      <c r="AJ632" s="1">
        <f t="shared" si="33"/>
        <v>5267210000000</v>
      </c>
      <c r="AK632" s="1">
        <f t="shared" si="33"/>
        <v>4327300000000</v>
      </c>
      <c r="AL632" s="1">
        <f t="shared" si="33"/>
        <v>3432660000000</v>
      </c>
      <c r="AM632" s="1">
        <f t="shared" si="33"/>
        <v>2583280000000</v>
      </c>
      <c r="AN632" s="1">
        <f t="shared" si="33"/>
        <v>1772900000000</v>
      </c>
      <c r="AO632" s="1">
        <f t="shared" si="33"/>
        <v>1016430000000</v>
      </c>
    </row>
    <row r="633" spans="1:41" x14ac:dyDescent="0.2">
      <c r="A633" s="4" t="s">
        <v>521</v>
      </c>
      <c r="B633" s="4" t="s">
        <v>508</v>
      </c>
      <c r="C633" t="s">
        <v>539</v>
      </c>
      <c r="D633" s="1">
        <f t="shared" si="27"/>
        <v>3945940000</v>
      </c>
      <c r="E633" s="1">
        <f t="shared" si="33"/>
        <v>3906950000</v>
      </c>
      <c r="F633" s="1">
        <f t="shared" si="33"/>
        <v>3828960000</v>
      </c>
      <c r="G633" s="1">
        <f t="shared" si="33"/>
        <v>3756590000</v>
      </c>
      <c r="H633" s="1">
        <f t="shared" si="33"/>
        <v>3657340000</v>
      </c>
      <c r="I633" s="1">
        <f t="shared" si="33"/>
        <v>3540760000</v>
      </c>
      <c r="J633" s="1">
        <f t="shared" si="33"/>
        <v>3424950000</v>
      </c>
      <c r="K633" s="1">
        <f t="shared" si="33"/>
        <v>3317870000</v>
      </c>
      <c r="L633" s="1">
        <f t="shared" si="33"/>
        <v>3203380000</v>
      </c>
      <c r="M633" s="1">
        <f t="shared" si="33"/>
        <v>3104440000</v>
      </c>
      <c r="N633" s="1">
        <f t="shared" si="33"/>
        <v>2998130000</v>
      </c>
      <c r="O633" s="1">
        <f t="shared" si="33"/>
        <v>2891800000</v>
      </c>
      <c r="P633" s="1">
        <f t="shared" si="33"/>
        <v>2772190000</v>
      </c>
      <c r="Q633" s="1">
        <f t="shared" si="33"/>
        <v>2660170000</v>
      </c>
      <c r="R633" s="1">
        <f t="shared" si="33"/>
        <v>2548620000</v>
      </c>
      <c r="S633" s="1">
        <f t="shared" si="33"/>
        <v>2425830000</v>
      </c>
      <c r="T633" s="1">
        <f t="shared" si="33"/>
        <v>2310280000</v>
      </c>
      <c r="U633" s="1">
        <f t="shared" si="33"/>
        <v>2184980000</v>
      </c>
      <c r="V633" s="1">
        <f t="shared" si="33"/>
        <v>2061780000</v>
      </c>
      <c r="W633" s="1">
        <f t="shared" si="33"/>
        <v>1940670000</v>
      </c>
      <c r="X633" s="1">
        <f t="shared" si="33"/>
        <v>1817000000</v>
      </c>
      <c r="Y633" s="1">
        <f t="shared" si="33"/>
        <v>1695990000</v>
      </c>
      <c r="Z633" s="1">
        <f t="shared" si="33"/>
        <v>1573400000</v>
      </c>
      <c r="AA633" s="1">
        <f t="shared" si="33"/>
        <v>1453920000</v>
      </c>
      <c r="AB633" s="1">
        <f t="shared" si="33"/>
        <v>1333950000</v>
      </c>
      <c r="AC633" s="1">
        <f t="shared" si="33"/>
        <v>1217610000</v>
      </c>
      <c r="AD633" s="1">
        <f t="shared" si="33"/>
        <v>1104860000</v>
      </c>
      <c r="AE633" s="1">
        <f t="shared" si="33"/>
        <v>995728000</v>
      </c>
      <c r="AF633" s="1">
        <f t="shared" si="33"/>
        <v>887554000</v>
      </c>
      <c r="AG633" s="1">
        <f t="shared" si="33"/>
        <v>783461000</v>
      </c>
      <c r="AH633" s="1">
        <f t="shared" si="33"/>
        <v>683458000</v>
      </c>
      <c r="AI633" s="1">
        <f t="shared" si="33"/>
        <v>587537000</v>
      </c>
      <c r="AJ633" s="1">
        <f t="shared" si="33"/>
        <v>495674000</v>
      </c>
      <c r="AK633" s="1">
        <f t="shared" si="33"/>
        <v>406494000</v>
      </c>
      <c r="AL633" s="1">
        <f t="shared" si="33"/>
        <v>322959000</v>
      </c>
      <c r="AM633" s="1">
        <f t="shared" si="33"/>
        <v>242589000</v>
      </c>
      <c r="AN633" s="1">
        <f t="shared" si="33"/>
        <v>167350000</v>
      </c>
      <c r="AO633" s="1">
        <f t="shared" si="33"/>
        <v>95765100</v>
      </c>
    </row>
    <row r="634" spans="1:41" x14ac:dyDescent="0.2">
      <c r="A634" s="4" t="s">
        <v>521</v>
      </c>
      <c r="B634" s="4" t="s">
        <v>537</v>
      </c>
      <c r="C634" t="s">
        <v>539</v>
      </c>
      <c r="D634" s="1">
        <f t="shared" si="27"/>
        <v>9187710000000</v>
      </c>
      <c r="E634" s="1">
        <f t="shared" si="33"/>
        <v>9094080000000</v>
      </c>
      <c r="F634" s="1">
        <f t="shared" si="33"/>
        <v>8912710000000</v>
      </c>
      <c r="G634" s="1">
        <f t="shared" si="33"/>
        <v>8750430000000</v>
      </c>
      <c r="H634" s="1">
        <f t="shared" si="33"/>
        <v>8516370000000</v>
      </c>
      <c r="I634" s="1">
        <f t="shared" si="33"/>
        <v>8256140000000</v>
      </c>
      <c r="J634" s="1">
        <f t="shared" si="33"/>
        <v>7980640000000</v>
      </c>
      <c r="K634" s="1">
        <f t="shared" si="33"/>
        <v>7723190000000</v>
      </c>
      <c r="L634" s="1">
        <f t="shared" si="33"/>
        <v>7459180000000</v>
      </c>
      <c r="M634" s="1">
        <f t="shared" si="33"/>
        <v>7226370000000</v>
      </c>
      <c r="N634" s="1">
        <f t="shared" si="33"/>
        <v>6978910000000</v>
      </c>
      <c r="O634" s="1">
        <f t="shared" si="33"/>
        <v>6724480000000</v>
      </c>
      <c r="P634" s="1">
        <f t="shared" si="33"/>
        <v>6457340000000</v>
      </c>
      <c r="Q634" s="1">
        <f t="shared" si="33"/>
        <v>6198510000000</v>
      </c>
      <c r="R634" s="1">
        <f t="shared" si="33"/>
        <v>5928310000000</v>
      </c>
      <c r="S634" s="1">
        <f t="shared" si="33"/>
        <v>5654360000000</v>
      </c>
      <c r="T634" s="1">
        <f t="shared" si="33"/>
        <v>5371820000000</v>
      </c>
      <c r="U634" s="1">
        <f t="shared" si="33"/>
        <v>5087490000000</v>
      </c>
      <c r="V634" s="1">
        <f t="shared" si="33"/>
        <v>4802260000000</v>
      </c>
      <c r="W634" s="1">
        <f t="shared" si="33"/>
        <v>4516830000000</v>
      </c>
      <c r="X634" s="1">
        <f t="shared" si="33"/>
        <v>4231950000000</v>
      </c>
      <c r="Y634" s="1">
        <f t="shared" si="33"/>
        <v>3944170000000</v>
      </c>
      <c r="Z634" s="1">
        <f t="shared" si="33"/>
        <v>3663000000000</v>
      </c>
      <c r="AA634" s="1">
        <f t="shared" si="33"/>
        <v>3380860000000</v>
      </c>
      <c r="AB634" s="1">
        <f t="shared" si="33"/>
        <v>3106520000000</v>
      </c>
      <c r="AC634" s="1">
        <f t="shared" si="33"/>
        <v>2836590000000</v>
      </c>
      <c r="AD634" s="1">
        <f t="shared" si="33"/>
        <v>2571770000000</v>
      </c>
      <c r="AE634" s="1">
        <f t="shared" si="33"/>
        <v>2315710000000</v>
      </c>
      <c r="AF634" s="1">
        <f t="shared" si="33"/>
        <v>2065720000000</v>
      </c>
      <c r="AG634" s="1">
        <f t="shared" si="33"/>
        <v>1824920000000</v>
      </c>
      <c r="AH634" s="1">
        <f t="shared" si="33"/>
        <v>1593330000000</v>
      </c>
      <c r="AI634" s="1">
        <f t="shared" si="33"/>
        <v>1369050000000</v>
      </c>
      <c r="AJ634" s="1">
        <f t="shared" si="33"/>
        <v>1154420000000</v>
      </c>
      <c r="AK634" s="1">
        <f t="shared" si="33"/>
        <v>948030000000</v>
      </c>
      <c r="AL634" s="1">
        <f t="shared" si="33"/>
        <v>751715000000</v>
      </c>
      <c r="AM634" s="1">
        <f t="shared" si="33"/>
        <v>565465000000</v>
      </c>
      <c r="AN634" s="1">
        <f t="shared" si="33"/>
        <v>389256000000</v>
      </c>
      <c r="AO634" s="1">
        <f t="shared" si="33"/>
        <v>222726000000</v>
      </c>
    </row>
    <row r="635" spans="1:41" x14ac:dyDescent="0.2">
      <c r="A635" s="4" t="s">
        <v>521</v>
      </c>
      <c r="B635" s="4" t="s">
        <v>506</v>
      </c>
      <c r="C635" t="s">
        <v>539</v>
      </c>
      <c r="D635" s="1">
        <f t="shared" si="27"/>
        <v>3984910000000</v>
      </c>
      <c r="E635" s="1">
        <f t="shared" si="33"/>
        <v>3944880000000</v>
      </c>
      <c r="F635" s="1">
        <f t="shared" si="33"/>
        <v>3865870000000</v>
      </c>
      <c r="G635" s="1">
        <f t="shared" si="33"/>
        <v>3792450000000</v>
      </c>
      <c r="H635" s="1">
        <f t="shared" si="33"/>
        <v>3692170000000</v>
      </c>
      <c r="I635" s="1">
        <f t="shared" si="33"/>
        <v>3583010000000</v>
      </c>
      <c r="J635" s="1">
        <f t="shared" si="33"/>
        <v>3457730000000</v>
      </c>
      <c r="K635" s="1">
        <f t="shared" si="33"/>
        <v>3349620000000</v>
      </c>
      <c r="L635" s="1">
        <f t="shared" si="33"/>
        <v>3234110000000</v>
      </c>
      <c r="M635" s="1">
        <f t="shared" si="33"/>
        <v>3134150000000</v>
      </c>
      <c r="N635" s="1">
        <f t="shared" si="33"/>
        <v>3026820000000</v>
      </c>
      <c r="O635" s="1">
        <f t="shared" si="33"/>
        <v>2919480000000</v>
      </c>
      <c r="P635" s="1">
        <f t="shared" si="33"/>
        <v>2798850000000</v>
      </c>
      <c r="Q635" s="1">
        <f t="shared" si="33"/>
        <v>2692220000000</v>
      </c>
      <c r="R635" s="1">
        <f t="shared" si="33"/>
        <v>2573240000000</v>
      </c>
      <c r="S635" s="1">
        <f t="shared" si="33"/>
        <v>2449440000000</v>
      </c>
      <c r="T635" s="1">
        <f t="shared" si="33"/>
        <v>2332870000000</v>
      </c>
      <c r="U635" s="1">
        <f t="shared" si="33"/>
        <v>2206560000000</v>
      </c>
      <c r="V635" s="1">
        <f t="shared" si="33"/>
        <v>2082350000000</v>
      </c>
      <c r="W635" s="1">
        <f t="shared" si="33"/>
        <v>1960220000000</v>
      </c>
      <c r="X635" s="1">
        <f t="shared" si="33"/>
        <v>1835540000000</v>
      </c>
      <c r="Y635" s="1">
        <f t="shared" si="33"/>
        <v>1709140000000</v>
      </c>
      <c r="Z635" s="1">
        <f t="shared" si="33"/>
        <v>1585790000000</v>
      </c>
      <c r="AA635" s="1">
        <f t="shared" si="33"/>
        <v>1465560000000</v>
      </c>
      <c r="AB635" s="1">
        <f t="shared" si="33"/>
        <v>1348450000000</v>
      </c>
      <c r="AC635" s="1">
        <f t="shared" si="33"/>
        <v>1231100000000</v>
      </c>
      <c r="AD635" s="1">
        <f t="shared" si="33"/>
        <v>1114230000000</v>
      </c>
      <c r="AE635" s="1">
        <f t="shared" si="33"/>
        <v>1004340000000</v>
      </c>
      <c r="AF635" s="1">
        <f t="shared" si="33"/>
        <v>895409000000</v>
      </c>
      <c r="AG635" s="1">
        <f t="shared" si="33"/>
        <v>790562000000</v>
      </c>
      <c r="AH635" s="1">
        <f t="shared" si="33"/>
        <v>689806000000</v>
      </c>
      <c r="AI635" s="1">
        <f t="shared" si="33"/>
        <v>593132000000</v>
      </c>
      <c r="AJ635" s="1">
        <f t="shared" si="33"/>
        <v>500517000000</v>
      </c>
      <c r="AK635" s="1">
        <f t="shared" si="33"/>
        <v>410586000000</v>
      </c>
      <c r="AL635" s="1">
        <f t="shared" si="33"/>
        <v>326300000000</v>
      </c>
      <c r="AM635" s="1">
        <f t="shared" si="33"/>
        <v>245179000000</v>
      </c>
      <c r="AN635" s="1">
        <f t="shared" si="33"/>
        <v>168576000000</v>
      </c>
      <c r="AO635" s="1">
        <f t="shared" si="33"/>
        <v>96490600000</v>
      </c>
    </row>
    <row r="636" spans="1:41" x14ac:dyDescent="0.2">
      <c r="A636" s="4" t="s">
        <v>521</v>
      </c>
      <c r="B636" s="4" t="s">
        <v>538</v>
      </c>
      <c r="C636" t="s">
        <v>539</v>
      </c>
      <c r="D636" s="1">
        <f t="shared" si="27"/>
        <v>1364550000000</v>
      </c>
      <c r="E636" s="1">
        <f t="shared" si="33"/>
        <v>2774760000000</v>
      </c>
      <c r="F636" s="1">
        <f t="shared" si="33"/>
        <v>4191090000000</v>
      </c>
      <c r="G636" s="1">
        <f t="shared" si="33"/>
        <v>5644260000000</v>
      </c>
      <c r="H636" s="1">
        <f t="shared" si="33"/>
        <v>7067760000000</v>
      </c>
      <c r="I636" s="1">
        <f t="shared" si="33"/>
        <v>8461660000000</v>
      </c>
      <c r="J636" s="1">
        <f t="shared" si="33"/>
        <v>9841870000000</v>
      </c>
      <c r="K636" s="1">
        <f t="shared" si="33"/>
        <v>11241700000000</v>
      </c>
      <c r="L636" s="1">
        <f t="shared" si="33"/>
        <v>12611800000000</v>
      </c>
      <c r="M636" s="1">
        <f t="shared" si="33"/>
        <v>14018400000000</v>
      </c>
      <c r="N636" s="1">
        <f t="shared" si="33"/>
        <v>15433100000000</v>
      </c>
      <c r="O636" s="1">
        <f t="shared" si="33"/>
        <v>16811800000000</v>
      </c>
      <c r="P636" s="1">
        <f t="shared" si="33"/>
        <v>18152900000000</v>
      </c>
      <c r="Q636" s="1">
        <f t="shared" si="33"/>
        <v>19497800000000</v>
      </c>
      <c r="R636" s="1">
        <f t="shared" si="33"/>
        <v>20805800000000</v>
      </c>
      <c r="S636" s="1">
        <f t="shared" si="33"/>
        <v>22063700000000</v>
      </c>
      <c r="T636" s="1">
        <f t="shared" si="33"/>
        <v>23289000000000</v>
      </c>
      <c r="U636" s="1">
        <f t="shared" si="33"/>
        <v>24438600000000</v>
      </c>
      <c r="V636" s="1">
        <f t="shared" si="33"/>
        <v>25530400000000</v>
      </c>
      <c r="W636" s="1">
        <f t="shared" si="33"/>
        <v>26563300000000</v>
      </c>
      <c r="X636" s="1">
        <f t="shared" si="33"/>
        <v>27538500000000</v>
      </c>
      <c r="Y636" s="1">
        <f t="shared" si="33"/>
        <v>28460700000000</v>
      </c>
      <c r="Z636" s="1">
        <f t="shared" si="33"/>
        <v>29306700000000</v>
      </c>
      <c r="AA636" s="1">
        <f t="shared" si="33"/>
        <v>30055700000000</v>
      </c>
      <c r="AB636" s="1">
        <f t="shared" si="33"/>
        <v>30754900000000</v>
      </c>
      <c r="AC636" s="1">
        <f t="shared" si="33"/>
        <v>31369200000000</v>
      </c>
      <c r="AD636" s="1">
        <f t="shared" si="33"/>
        <v>31930300000000</v>
      </c>
      <c r="AE636" s="1">
        <f t="shared" si="33"/>
        <v>32443800000000</v>
      </c>
      <c r="AF636" s="1">
        <f t="shared" si="33"/>
        <v>32816700000000</v>
      </c>
      <c r="AG636" s="1">
        <f t="shared" si="33"/>
        <v>33159300000000</v>
      </c>
      <c r="AH636" s="1">
        <f t="shared" si="33"/>
        <v>33446400000000</v>
      </c>
      <c r="AI636" s="1">
        <f t="shared" si="33"/>
        <v>33653700000000</v>
      </c>
      <c r="AJ636" s="1">
        <f t="shared" si="33"/>
        <v>33810300000000</v>
      </c>
      <c r="AK636" s="1">
        <f t="shared" si="33"/>
        <v>33880400000000</v>
      </c>
      <c r="AL636" s="1">
        <f t="shared" si="33"/>
        <v>33895600000000</v>
      </c>
      <c r="AM636" s="1">
        <f t="shared" si="33"/>
        <v>33824900000000</v>
      </c>
      <c r="AN636" s="1">
        <f t="shared" si="33"/>
        <v>33637400000000</v>
      </c>
      <c r="AO636" s="1">
        <f t="shared" si="33"/>
        <v>33415800000000</v>
      </c>
    </row>
    <row r="637" spans="1:41" x14ac:dyDescent="0.2">
      <c r="A637" s="4" t="s">
        <v>522</v>
      </c>
      <c r="B637" s="4" t="s">
        <v>513</v>
      </c>
      <c r="C637" t="s">
        <v>539</v>
      </c>
      <c r="D637" s="1">
        <f t="shared" si="27"/>
        <v>198262000000000</v>
      </c>
      <c r="E637" s="1">
        <f t="shared" si="33"/>
        <v>209507000000000</v>
      </c>
      <c r="F637" s="1">
        <f t="shared" si="33"/>
        <v>220793000000000</v>
      </c>
      <c r="G637" s="1">
        <f t="shared" si="33"/>
        <v>233104000000000</v>
      </c>
      <c r="H637" s="1">
        <f t="shared" si="33"/>
        <v>245426000000000</v>
      </c>
      <c r="I637" s="1">
        <f t="shared" si="33"/>
        <v>256758000000000</v>
      </c>
      <c r="J637" s="1">
        <f t="shared" si="33"/>
        <v>268094000000000</v>
      </c>
      <c r="K637" s="1">
        <f t="shared" si="33"/>
        <v>281438000000000</v>
      </c>
      <c r="L637" s="1">
        <f t="shared" si="33"/>
        <v>291828000000000</v>
      </c>
      <c r="M637" s="1">
        <f t="shared" si="33"/>
        <v>303246000000000</v>
      </c>
      <c r="N637" s="1">
        <f t="shared" si="33"/>
        <v>314661000000000</v>
      </c>
      <c r="O637" s="1">
        <f t="shared" si="33"/>
        <v>326073000000000</v>
      </c>
      <c r="P637" s="1">
        <f t="shared" si="33"/>
        <v>336493000000000</v>
      </c>
      <c r="Q637" s="1">
        <f t="shared" si="33"/>
        <v>346951000000000</v>
      </c>
      <c r="R637" s="1">
        <f t="shared" si="33"/>
        <v>356400000000000</v>
      </c>
      <c r="S637" s="1">
        <f t="shared" si="33"/>
        <v>364865000000000</v>
      </c>
      <c r="T637" s="1">
        <f t="shared" si="33"/>
        <v>373295000000000</v>
      </c>
      <c r="U637" s="1">
        <f t="shared" si="33"/>
        <v>381726000000000</v>
      </c>
      <c r="V637" s="1">
        <f t="shared" si="33"/>
        <v>388051000000000</v>
      </c>
      <c r="W637" s="1">
        <f t="shared" si="33"/>
        <v>394539000000000</v>
      </c>
      <c r="X637" s="1">
        <f t="shared" si="33"/>
        <v>400857000000000</v>
      </c>
      <c r="Y637" s="1">
        <f t="shared" si="33"/>
        <v>405270000000000</v>
      </c>
      <c r="Z637" s="1">
        <f t="shared" si="33"/>
        <v>409639000000000</v>
      </c>
      <c r="AA637" s="1">
        <f t="shared" si="33"/>
        <v>413803000000000</v>
      </c>
      <c r="AB637" s="1">
        <f t="shared" si="33"/>
        <v>417221000000000</v>
      </c>
      <c r="AC637" s="1">
        <f t="shared" si="33"/>
        <v>419437000000000</v>
      </c>
      <c r="AD637" s="1">
        <f t="shared" si="33"/>
        <v>421910000000000</v>
      </c>
      <c r="AE637" s="1">
        <f t="shared" si="33"/>
        <v>423183000000000</v>
      </c>
      <c r="AF637" s="1">
        <f t="shared" si="33"/>
        <v>424435000000000</v>
      </c>
      <c r="AG637" s="1">
        <f t="shared" si="33"/>
        <v>425685000000000</v>
      </c>
      <c r="AH637" s="1">
        <f t="shared" si="33"/>
        <v>425714000000000</v>
      </c>
      <c r="AI637" s="1">
        <f t="shared" si="33"/>
        <v>425995000000000</v>
      </c>
      <c r="AJ637" s="1">
        <f t="shared" si="33"/>
        <v>426302000000000</v>
      </c>
      <c r="AK637" s="1">
        <f t="shared" si="33"/>
        <v>426269000000000</v>
      </c>
      <c r="AL637" s="1">
        <f t="shared" si="33"/>
        <v>425578000000000</v>
      </c>
      <c r="AM637" s="1">
        <f t="shared" si="33"/>
        <v>424588000000000</v>
      </c>
      <c r="AN637" s="1">
        <f t="shared" si="33"/>
        <v>422999000000000</v>
      </c>
      <c r="AO637" s="1">
        <f t="shared" si="33"/>
        <v>421940000000000</v>
      </c>
    </row>
    <row r="638" spans="1:41" x14ac:dyDescent="0.2">
      <c r="A638" s="4" t="s">
        <v>522</v>
      </c>
      <c r="B638" s="4" t="s">
        <v>535</v>
      </c>
      <c r="C638" t="s">
        <v>539</v>
      </c>
      <c r="D638" s="1">
        <f t="shared" si="27"/>
        <v>757784000000</v>
      </c>
      <c r="E638" s="1">
        <f t="shared" si="33"/>
        <v>774197000000</v>
      </c>
      <c r="F638" s="1">
        <f t="shared" si="33"/>
        <v>783961000000</v>
      </c>
      <c r="G638" s="1">
        <f t="shared" si="33"/>
        <v>798010000000</v>
      </c>
      <c r="H638" s="1">
        <f t="shared" ref="E638:AO644" si="34">SUMIFS(H$2:H$251,$A$2:$A$251,$A638,$B$2:$B$251,$B638)-SUMIFS(H$2:H$251,$A$2:$A$251,$A638,$B$2:$B$251,$B638)*SUMIFS($D$510:$D$522,$A$510:$A$522,$A638,$B$510:$B$522,$B638)+SUMIFS(H$257:H$506,$A$257:$A$506,$A638,$B$257:$B$506,$B638)</f>
        <v>805501000000</v>
      </c>
      <c r="I638" s="1">
        <f t="shared" si="34"/>
        <v>810158000000</v>
      </c>
      <c r="J638" s="1">
        <f t="shared" si="34"/>
        <v>811282000000</v>
      </c>
      <c r="K638" s="1">
        <f t="shared" si="34"/>
        <v>814487000000</v>
      </c>
      <c r="L638" s="1">
        <f t="shared" si="34"/>
        <v>815635000000</v>
      </c>
      <c r="M638" s="1">
        <f t="shared" si="34"/>
        <v>814738000000</v>
      </c>
      <c r="N638" s="1">
        <f t="shared" si="34"/>
        <v>811829000000</v>
      </c>
      <c r="O638" s="1">
        <f t="shared" si="34"/>
        <v>800226000000</v>
      </c>
      <c r="P638" s="1">
        <f t="shared" si="34"/>
        <v>793558000000</v>
      </c>
      <c r="Q638" s="1">
        <f t="shared" si="34"/>
        <v>778776000000</v>
      </c>
      <c r="R638" s="1">
        <f t="shared" si="34"/>
        <v>762550000000</v>
      </c>
      <c r="S638" s="1">
        <f t="shared" si="34"/>
        <v>744882000000</v>
      </c>
      <c r="T638" s="1">
        <f t="shared" si="34"/>
        <v>725797000000</v>
      </c>
      <c r="U638" s="1">
        <f t="shared" si="34"/>
        <v>700222000000</v>
      </c>
      <c r="V638" s="1">
        <f t="shared" si="34"/>
        <v>673773000000</v>
      </c>
      <c r="W638" s="1">
        <f t="shared" si="34"/>
        <v>646448000000</v>
      </c>
      <c r="X638" s="1">
        <f t="shared" si="34"/>
        <v>618265000000</v>
      </c>
      <c r="Y638" s="1">
        <f t="shared" si="34"/>
        <v>585194000000</v>
      </c>
      <c r="Z638" s="1">
        <f t="shared" si="34"/>
        <v>551778000000</v>
      </c>
      <c r="AA638" s="1">
        <f t="shared" si="34"/>
        <v>518034000000</v>
      </c>
      <c r="AB638" s="1">
        <f t="shared" si="34"/>
        <v>483960000000</v>
      </c>
      <c r="AC638" s="1">
        <f t="shared" si="34"/>
        <v>446545000000</v>
      </c>
      <c r="AD638" s="1">
        <f t="shared" si="34"/>
        <v>409305000000</v>
      </c>
      <c r="AE638" s="1">
        <f t="shared" si="34"/>
        <v>374766000000</v>
      </c>
      <c r="AF638" s="1">
        <f t="shared" si="34"/>
        <v>337630000000</v>
      </c>
      <c r="AG638" s="1">
        <f t="shared" si="34"/>
        <v>300673000000</v>
      </c>
      <c r="AH638" s="1">
        <f t="shared" si="34"/>
        <v>262124000000</v>
      </c>
      <c r="AI638" s="1">
        <f t="shared" si="34"/>
        <v>225766000000</v>
      </c>
      <c r="AJ638" s="1">
        <f t="shared" si="34"/>
        <v>188299000000</v>
      </c>
      <c r="AK638" s="1">
        <f t="shared" si="34"/>
        <v>152523000000</v>
      </c>
      <c r="AL638" s="1">
        <f t="shared" si="34"/>
        <v>116117000000</v>
      </c>
      <c r="AM638" s="1">
        <f t="shared" si="34"/>
        <v>80913700000</v>
      </c>
      <c r="AN638" s="1">
        <f t="shared" si="34"/>
        <v>45557600000</v>
      </c>
      <c r="AO638" s="1">
        <f t="shared" si="34"/>
        <v>10841500000</v>
      </c>
    </row>
    <row r="639" spans="1:41" x14ac:dyDescent="0.2">
      <c r="A639" s="4" t="s">
        <v>522</v>
      </c>
      <c r="B639" s="4" t="s">
        <v>509</v>
      </c>
      <c r="C639" t="s">
        <v>539</v>
      </c>
      <c r="D639" s="1">
        <f t="shared" si="27"/>
        <v>57513800000000</v>
      </c>
      <c r="E639" s="1">
        <f t="shared" si="34"/>
        <v>58748500000000</v>
      </c>
      <c r="F639" s="1">
        <f t="shared" si="34"/>
        <v>59460300000000</v>
      </c>
      <c r="G639" s="1">
        <f t="shared" si="34"/>
        <v>60560100000000</v>
      </c>
      <c r="H639" s="1">
        <f t="shared" si="34"/>
        <v>61142500000000</v>
      </c>
      <c r="I639" s="1">
        <f t="shared" si="34"/>
        <v>61488900000000</v>
      </c>
      <c r="J639" s="1">
        <f t="shared" si="34"/>
        <v>61609200000000</v>
      </c>
      <c r="K639" s="1">
        <f t="shared" si="34"/>
        <v>61823400000000</v>
      </c>
      <c r="L639" s="1">
        <f t="shared" si="34"/>
        <v>61733800000000</v>
      </c>
      <c r="M639" s="1">
        <f t="shared" si="34"/>
        <v>61646100000000</v>
      </c>
      <c r="N639" s="1">
        <f t="shared" si="34"/>
        <v>61338200000000</v>
      </c>
      <c r="O639" s="1">
        <f t="shared" si="34"/>
        <v>60817200000000</v>
      </c>
      <c r="P639" s="1">
        <f t="shared" si="34"/>
        <v>59964800000000</v>
      </c>
      <c r="Q639" s="1">
        <f t="shared" si="34"/>
        <v>59113400000000</v>
      </c>
      <c r="R639" s="1">
        <f t="shared" si="34"/>
        <v>57895100000000</v>
      </c>
      <c r="S639" s="1">
        <f t="shared" si="34"/>
        <v>56566200000000</v>
      </c>
      <c r="T639" s="1">
        <f t="shared" si="34"/>
        <v>54968500000000</v>
      </c>
      <c r="U639" s="1">
        <f t="shared" si="34"/>
        <v>53277800000000</v>
      </c>
      <c r="V639" s="1">
        <f t="shared" si="34"/>
        <v>51014200000000</v>
      </c>
      <c r="W639" s="1">
        <f t="shared" si="34"/>
        <v>49166500000000</v>
      </c>
      <c r="X639" s="1">
        <f t="shared" si="34"/>
        <v>46799200000000</v>
      </c>
      <c r="Y639" s="1">
        <f t="shared" si="34"/>
        <v>44394000000000</v>
      </c>
      <c r="Z639" s="1">
        <f t="shared" si="34"/>
        <v>41950200000000</v>
      </c>
      <c r="AA639" s="1">
        <f t="shared" si="34"/>
        <v>39116900000000</v>
      </c>
      <c r="AB639" s="1">
        <f t="shared" si="34"/>
        <v>36624000000000</v>
      </c>
      <c r="AC639" s="1">
        <f t="shared" si="34"/>
        <v>33792600000000</v>
      </c>
      <c r="AD639" s="1">
        <f t="shared" si="34"/>
        <v>31251000000000</v>
      </c>
      <c r="AE639" s="1">
        <f t="shared" si="34"/>
        <v>28421900000000</v>
      </c>
      <c r="AF639" s="1">
        <f t="shared" si="34"/>
        <v>25605500000000</v>
      </c>
      <c r="AG639" s="1">
        <f t="shared" si="34"/>
        <v>22802700000000</v>
      </c>
      <c r="AH639" s="1">
        <f t="shared" si="34"/>
        <v>19836400000000</v>
      </c>
      <c r="AI639" s="1">
        <f t="shared" si="34"/>
        <v>17085000000000</v>
      </c>
      <c r="AJ639" s="1">
        <f t="shared" si="34"/>
        <v>14346600000000</v>
      </c>
      <c r="AK639" s="1">
        <f t="shared" si="34"/>
        <v>11517000000000</v>
      </c>
      <c r="AL639" s="1">
        <f t="shared" si="34"/>
        <v>8828100000000</v>
      </c>
      <c r="AM639" s="1">
        <f t="shared" si="34"/>
        <v>6096240000000</v>
      </c>
      <c r="AN639" s="1">
        <f t="shared" si="34"/>
        <v>3456090000000</v>
      </c>
      <c r="AO639" s="1">
        <f t="shared" si="34"/>
        <v>820639000000</v>
      </c>
    </row>
    <row r="640" spans="1:41" x14ac:dyDescent="0.2">
      <c r="A640" s="4" t="s">
        <v>522</v>
      </c>
      <c r="B640" s="4" t="s">
        <v>510</v>
      </c>
      <c r="C640" t="s">
        <v>539</v>
      </c>
      <c r="D640" s="1">
        <f t="shared" si="27"/>
        <v>1253260000000</v>
      </c>
      <c r="E640" s="1">
        <f t="shared" si="34"/>
        <v>1282470000000</v>
      </c>
      <c r="F640" s="1">
        <f t="shared" si="34"/>
        <v>1298980000000</v>
      </c>
      <c r="G640" s="1">
        <f t="shared" si="34"/>
        <v>1321150000000</v>
      </c>
      <c r="H640" s="1">
        <f t="shared" si="34"/>
        <v>1331050000000</v>
      </c>
      <c r="I640" s="1">
        <f t="shared" si="34"/>
        <v>1337800000000</v>
      </c>
      <c r="J640" s="1">
        <f t="shared" si="34"/>
        <v>1341430000000</v>
      </c>
      <c r="K640" s="1">
        <f t="shared" si="34"/>
        <v>1341960000000</v>
      </c>
      <c r="L640" s="1">
        <f t="shared" si="34"/>
        <v>1346920000000</v>
      </c>
      <c r="M640" s="1">
        <f t="shared" si="34"/>
        <v>1341070000000</v>
      </c>
      <c r="N640" s="1">
        <f t="shared" si="34"/>
        <v>1332230000000</v>
      </c>
      <c r="O640" s="1">
        <f t="shared" si="34"/>
        <v>1320370000000</v>
      </c>
      <c r="P640" s="1">
        <f t="shared" si="34"/>
        <v>1305530000000</v>
      </c>
      <c r="Q640" s="1">
        <f t="shared" si="34"/>
        <v>1287740000000</v>
      </c>
      <c r="R640" s="1">
        <f t="shared" si="34"/>
        <v>1261140000000</v>
      </c>
      <c r="S640" s="1">
        <f t="shared" si="34"/>
        <v>1232140000000</v>
      </c>
      <c r="T640" s="1">
        <f t="shared" si="34"/>
        <v>1195430000000</v>
      </c>
      <c r="U640" s="1">
        <f t="shared" si="34"/>
        <v>1156890000000</v>
      </c>
      <c r="V640" s="1">
        <f t="shared" si="34"/>
        <v>1111720000000</v>
      </c>
      <c r="W640" s="1">
        <f t="shared" si="34"/>
        <v>1065270000000</v>
      </c>
      <c r="X640" s="1">
        <f t="shared" si="34"/>
        <v>1017560000000</v>
      </c>
      <c r="Y640" s="1">
        <f t="shared" si="34"/>
        <v>964561000000</v>
      </c>
      <c r="Z640" s="1">
        <f t="shared" si="34"/>
        <v>910811000000</v>
      </c>
      <c r="AA640" s="1">
        <f t="shared" si="34"/>
        <v>856342000000</v>
      </c>
      <c r="AB640" s="1">
        <f t="shared" si="34"/>
        <v>797881000000</v>
      </c>
      <c r="AC640" s="1">
        <f t="shared" si="34"/>
        <v>739212000000</v>
      </c>
      <c r="AD640" s="1">
        <f t="shared" si="34"/>
        <v>677566000000</v>
      </c>
      <c r="AE640" s="1">
        <f t="shared" si="34"/>
        <v>616227000000</v>
      </c>
      <c r="AF640" s="1">
        <f t="shared" si="34"/>
        <v>555163000000</v>
      </c>
      <c r="AG640" s="1">
        <f t="shared" si="34"/>
        <v>494395000000</v>
      </c>
      <c r="AH640" s="1">
        <f t="shared" si="34"/>
        <v>433922000000</v>
      </c>
      <c r="AI640" s="1">
        <f t="shared" si="34"/>
        <v>372209000000</v>
      </c>
      <c r="AJ640" s="1">
        <f t="shared" si="34"/>
        <v>311269000000</v>
      </c>
      <c r="AK640" s="1">
        <f t="shared" si="34"/>
        <v>252129000000</v>
      </c>
      <c r="AL640" s="1">
        <f t="shared" si="34"/>
        <v>191673000000</v>
      </c>
      <c r="AM640" s="1">
        <f t="shared" si="34"/>
        <v>133009000000</v>
      </c>
      <c r="AN640" s="1">
        <f t="shared" si="34"/>
        <v>75091500000</v>
      </c>
      <c r="AO640" s="1">
        <f t="shared" si="34"/>
        <v>17843200000</v>
      </c>
    </row>
    <row r="641" spans="1:41" x14ac:dyDescent="0.2">
      <c r="A641" s="4" t="s">
        <v>522</v>
      </c>
      <c r="B641" s="4" t="s">
        <v>507</v>
      </c>
      <c r="C641" t="s">
        <v>539</v>
      </c>
      <c r="D641" s="1">
        <f t="shared" si="27"/>
        <v>8716931900000</v>
      </c>
      <c r="E641" s="1">
        <f t="shared" si="34"/>
        <v>8897541600000</v>
      </c>
      <c r="F641" s="1">
        <f t="shared" si="34"/>
        <v>9018573400000</v>
      </c>
      <c r="G641" s="1">
        <f t="shared" si="34"/>
        <v>9144088100000</v>
      </c>
      <c r="H641" s="1">
        <f t="shared" si="34"/>
        <v>9289345000000</v>
      </c>
      <c r="I641" s="1">
        <f t="shared" si="34"/>
        <v>9325124000000</v>
      </c>
      <c r="J641" s="1">
        <f t="shared" si="34"/>
        <v>9340437000000</v>
      </c>
      <c r="K641" s="1">
        <f t="shared" si="34"/>
        <v>9413282000000</v>
      </c>
      <c r="L641" s="1">
        <f t="shared" si="34"/>
        <v>9385334000000</v>
      </c>
      <c r="M641" s="1">
        <f t="shared" si="34"/>
        <v>9409759000000</v>
      </c>
      <c r="N641" s="1">
        <f t="shared" si="34"/>
        <v>9339440000000</v>
      </c>
      <c r="O641" s="1">
        <f t="shared" si="34"/>
        <v>9249312000000</v>
      </c>
      <c r="P641" s="1">
        <f t="shared" si="34"/>
        <v>9139595000000</v>
      </c>
      <c r="Q641" s="1">
        <f t="shared" si="34"/>
        <v>9010533000000</v>
      </c>
      <c r="R641" s="1">
        <f t="shared" si="34"/>
        <v>8862142000000</v>
      </c>
      <c r="S641" s="1">
        <f t="shared" si="34"/>
        <v>8638036000000</v>
      </c>
      <c r="T641" s="1">
        <f t="shared" si="34"/>
        <v>8400179000000</v>
      </c>
      <c r="U641" s="1">
        <f t="shared" si="34"/>
        <v>8148568000000</v>
      </c>
      <c r="V641" s="1">
        <f t="shared" si="34"/>
        <v>7834753000000</v>
      </c>
      <c r="W641" s="1">
        <f t="shared" si="34"/>
        <v>7512559000000</v>
      </c>
      <c r="X641" s="1">
        <f t="shared" si="34"/>
        <v>7182150000000</v>
      </c>
      <c r="Y641" s="1">
        <f t="shared" si="34"/>
        <v>6843605000000</v>
      </c>
      <c r="Z641" s="1">
        <f t="shared" si="34"/>
        <v>6458397000000</v>
      </c>
      <c r="AA641" s="1">
        <f t="shared" si="34"/>
        <v>6070250000000</v>
      </c>
      <c r="AB641" s="1">
        <f t="shared" si="34"/>
        <v>5679132000000</v>
      </c>
      <c r="AC641" s="1">
        <f t="shared" si="34"/>
        <v>5254182000000</v>
      </c>
      <c r="AD641" s="1">
        <f t="shared" si="34"/>
        <v>4859689000000</v>
      </c>
      <c r="AE641" s="1">
        <f t="shared" si="34"/>
        <v>4436432000000</v>
      </c>
      <c r="AF641" s="1">
        <f t="shared" si="34"/>
        <v>4015095000000</v>
      </c>
      <c r="AG641" s="1">
        <f t="shared" si="34"/>
        <v>3595833000000</v>
      </c>
      <c r="AH641" s="1">
        <f t="shared" si="34"/>
        <v>3178638000000</v>
      </c>
      <c r="AI641" s="1">
        <f t="shared" si="34"/>
        <v>2747280000000</v>
      </c>
      <c r="AJ641" s="1">
        <f t="shared" si="34"/>
        <v>2336483000000</v>
      </c>
      <c r="AK641" s="1">
        <f t="shared" si="34"/>
        <v>1916276000000</v>
      </c>
      <c r="AL641" s="1">
        <f t="shared" si="34"/>
        <v>1502777000000</v>
      </c>
      <c r="AM641" s="1">
        <f t="shared" si="34"/>
        <v>1095947000000</v>
      </c>
      <c r="AN641" s="1">
        <f t="shared" si="34"/>
        <v>699917000000</v>
      </c>
      <c r="AO641" s="1">
        <f t="shared" si="34"/>
        <v>302085000000</v>
      </c>
    </row>
    <row r="642" spans="1:41" x14ac:dyDescent="0.2">
      <c r="A642" s="4" t="s">
        <v>522</v>
      </c>
      <c r="B642" s="4" t="s">
        <v>536</v>
      </c>
      <c r="C642" t="s">
        <v>539</v>
      </c>
      <c r="D642" s="1">
        <f t="shared" si="27"/>
        <v>8714510000000</v>
      </c>
      <c r="E642" s="1">
        <f t="shared" si="34"/>
        <v>8901850000000</v>
      </c>
      <c r="F642" s="1">
        <f t="shared" si="34"/>
        <v>9010520000000</v>
      </c>
      <c r="G642" s="1">
        <f t="shared" si="34"/>
        <v>9132780000000</v>
      </c>
      <c r="H642" s="1">
        <f t="shared" si="34"/>
        <v>9274420000000</v>
      </c>
      <c r="I642" s="1">
        <f t="shared" si="34"/>
        <v>9306430000000</v>
      </c>
      <c r="J642" s="1">
        <f t="shared" si="34"/>
        <v>9317700000000</v>
      </c>
      <c r="K642" s="1">
        <f t="shared" si="34"/>
        <v>9385990000000</v>
      </c>
      <c r="L642" s="1">
        <f t="shared" si="34"/>
        <v>9353610000000</v>
      </c>
      <c r="M642" s="1">
        <f t="shared" si="34"/>
        <v>9373100000000</v>
      </c>
      <c r="N642" s="1">
        <f t="shared" si="34"/>
        <v>9297870000000</v>
      </c>
      <c r="O642" s="1">
        <f t="shared" si="34"/>
        <v>9202600000000</v>
      </c>
      <c r="P642" s="1">
        <f t="shared" si="34"/>
        <v>9087520000000</v>
      </c>
      <c r="Q642" s="1">
        <f t="shared" si="34"/>
        <v>8952860000000</v>
      </c>
      <c r="R642" s="1">
        <f t="shared" si="34"/>
        <v>8798650000000</v>
      </c>
      <c r="S642" s="1">
        <f t="shared" si="34"/>
        <v>8568940000000</v>
      </c>
      <c r="T642" s="1">
        <f t="shared" si="34"/>
        <v>8325320000000</v>
      </c>
      <c r="U642" s="1">
        <f t="shared" si="34"/>
        <v>8067770000000</v>
      </c>
      <c r="V642" s="1">
        <f t="shared" si="34"/>
        <v>7748380000000</v>
      </c>
      <c r="W642" s="1">
        <f t="shared" si="34"/>
        <v>7420500000000</v>
      </c>
      <c r="X642" s="1">
        <f t="shared" si="34"/>
        <v>7084290000000</v>
      </c>
      <c r="Y642" s="1">
        <f t="shared" si="34"/>
        <v>6739820000000</v>
      </c>
      <c r="Z642" s="1">
        <f t="shared" si="34"/>
        <v>6349220000000</v>
      </c>
      <c r="AA642" s="1">
        <f t="shared" si="34"/>
        <v>5955630000000</v>
      </c>
      <c r="AB642" s="1">
        <f t="shared" si="34"/>
        <v>5559000000000</v>
      </c>
      <c r="AC642" s="1">
        <f t="shared" si="34"/>
        <v>5129230000000</v>
      </c>
      <c r="AD642" s="1">
        <f t="shared" si="34"/>
        <v>4729140000000</v>
      </c>
      <c r="AE642" s="1">
        <f t="shared" si="34"/>
        <v>4301010000000</v>
      </c>
      <c r="AF642" s="1">
        <f t="shared" si="34"/>
        <v>3874810000000</v>
      </c>
      <c r="AG642" s="1">
        <f t="shared" si="34"/>
        <v>3450670000000</v>
      </c>
      <c r="AH642" s="1">
        <f t="shared" si="34"/>
        <v>3010880000000</v>
      </c>
      <c r="AI642" s="1">
        <f t="shared" si="34"/>
        <v>2593260000000</v>
      </c>
      <c r="AJ642" s="1">
        <f t="shared" si="34"/>
        <v>2177600000000</v>
      </c>
      <c r="AK642" s="1">
        <f t="shared" si="34"/>
        <v>1753490000000</v>
      </c>
      <c r="AL642" s="1">
        <f t="shared" si="34"/>
        <v>1336150000000</v>
      </c>
      <c r="AM642" s="1">
        <f t="shared" si="34"/>
        <v>925519000000</v>
      </c>
      <c r="AN642" s="1">
        <f t="shared" si="34"/>
        <v>521556000000</v>
      </c>
      <c r="AO642" s="1">
        <f t="shared" si="34"/>
        <v>124225000000</v>
      </c>
    </row>
    <row r="643" spans="1:41" x14ac:dyDescent="0.2">
      <c r="A643" s="4" t="s">
        <v>522</v>
      </c>
      <c r="B643" s="4" t="s">
        <v>508</v>
      </c>
      <c r="C643" t="s">
        <v>539</v>
      </c>
      <c r="D643" s="1">
        <f t="shared" si="27"/>
        <v>0</v>
      </c>
      <c r="E643" s="1">
        <f t="shared" si="34"/>
        <v>0</v>
      </c>
      <c r="F643" s="1">
        <f t="shared" si="34"/>
        <v>0</v>
      </c>
      <c r="G643" s="1">
        <f t="shared" si="34"/>
        <v>0</v>
      </c>
      <c r="H643" s="1">
        <f t="shared" si="34"/>
        <v>0</v>
      </c>
      <c r="I643" s="1">
        <f t="shared" si="34"/>
        <v>0</v>
      </c>
      <c r="J643" s="1">
        <f t="shared" si="34"/>
        <v>0</v>
      </c>
      <c r="K643" s="1">
        <f t="shared" si="34"/>
        <v>0</v>
      </c>
      <c r="L643" s="1">
        <f t="shared" si="34"/>
        <v>0</v>
      </c>
      <c r="M643" s="1">
        <f t="shared" si="34"/>
        <v>0</v>
      </c>
      <c r="N643" s="1">
        <f t="shared" si="34"/>
        <v>0</v>
      </c>
      <c r="O643" s="1">
        <f t="shared" si="34"/>
        <v>0</v>
      </c>
      <c r="P643" s="1">
        <f t="shared" si="34"/>
        <v>0</v>
      </c>
      <c r="Q643" s="1">
        <f t="shared" si="34"/>
        <v>0</v>
      </c>
      <c r="R643" s="1">
        <f t="shared" si="34"/>
        <v>0</v>
      </c>
      <c r="S643" s="1">
        <f t="shared" si="34"/>
        <v>0</v>
      </c>
      <c r="T643" s="1">
        <f t="shared" si="34"/>
        <v>0</v>
      </c>
      <c r="U643" s="1">
        <f t="shared" si="34"/>
        <v>0</v>
      </c>
      <c r="V643" s="1">
        <f t="shared" si="34"/>
        <v>0</v>
      </c>
      <c r="W643" s="1">
        <f t="shared" si="34"/>
        <v>0</v>
      </c>
      <c r="X643" s="1">
        <f t="shared" si="34"/>
        <v>0</v>
      </c>
      <c r="Y643" s="1">
        <f t="shared" si="34"/>
        <v>0</v>
      </c>
      <c r="Z643" s="1">
        <f t="shared" si="34"/>
        <v>0</v>
      </c>
      <c r="AA643" s="1">
        <f t="shared" si="34"/>
        <v>0</v>
      </c>
      <c r="AB643" s="1">
        <f t="shared" si="34"/>
        <v>0</v>
      </c>
      <c r="AC643" s="1">
        <f t="shared" si="34"/>
        <v>0</v>
      </c>
      <c r="AD643" s="1">
        <f t="shared" si="34"/>
        <v>0</v>
      </c>
      <c r="AE643" s="1">
        <f t="shared" si="34"/>
        <v>0</v>
      </c>
      <c r="AF643" s="1">
        <f t="shared" si="34"/>
        <v>0</v>
      </c>
      <c r="AG643" s="1">
        <f t="shared" si="34"/>
        <v>0</v>
      </c>
      <c r="AH643" s="1">
        <f t="shared" si="34"/>
        <v>0</v>
      </c>
      <c r="AI643" s="1">
        <f t="shared" si="34"/>
        <v>0</v>
      </c>
      <c r="AJ643" s="1">
        <f t="shared" si="34"/>
        <v>0</v>
      </c>
      <c r="AK643" s="1">
        <f t="shared" si="34"/>
        <v>0</v>
      </c>
      <c r="AL643" s="1">
        <f t="shared" si="34"/>
        <v>0</v>
      </c>
      <c r="AM643" s="1">
        <f t="shared" si="34"/>
        <v>0</v>
      </c>
      <c r="AN643" s="1">
        <f t="shared" si="34"/>
        <v>0</v>
      </c>
      <c r="AO643" s="1">
        <f t="shared" si="34"/>
        <v>0</v>
      </c>
    </row>
    <row r="644" spans="1:41" x14ac:dyDescent="0.2">
      <c r="A644" s="4" t="s">
        <v>522</v>
      </c>
      <c r="B644" s="4" t="s">
        <v>537</v>
      </c>
      <c r="C644" t="s">
        <v>539</v>
      </c>
      <c r="D644" s="1">
        <f t="shared" si="27"/>
        <v>883110000000</v>
      </c>
      <c r="E644" s="1">
        <f t="shared" si="34"/>
        <v>901501000000</v>
      </c>
      <c r="F644" s="1">
        <f t="shared" si="34"/>
        <v>912944000000</v>
      </c>
      <c r="G644" s="1">
        <f t="shared" si="34"/>
        <v>931012000000</v>
      </c>
      <c r="H644" s="1">
        <f t="shared" si="34"/>
        <v>936030000000</v>
      </c>
      <c r="I644" s="1">
        <f t="shared" si="34"/>
        <v>947262000000</v>
      </c>
      <c r="J644" s="1">
        <f t="shared" si="34"/>
        <v>947835000000</v>
      </c>
      <c r="K644" s="1">
        <f t="shared" si="34"/>
        <v>946356000000</v>
      </c>
      <c r="L644" s="1">
        <f t="shared" si="34"/>
        <v>950327000000</v>
      </c>
      <c r="M644" s="1">
        <f t="shared" si="34"/>
        <v>944520000000</v>
      </c>
      <c r="N644" s="1">
        <f t="shared" si="34"/>
        <v>943664000000</v>
      </c>
      <c r="O644" s="1">
        <f t="shared" si="34"/>
        <v>933597000000</v>
      </c>
      <c r="P644" s="1">
        <f t="shared" si="34"/>
        <v>921551000000</v>
      </c>
      <c r="Q644" s="1">
        <f t="shared" si="34"/>
        <v>907551000000</v>
      </c>
      <c r="R644" s="1">
        <f t="shared" si="34"/>
        <v>891597000000</v>
      </c>
      <c r="S644" s="1">
        <f t="shared" si="34"/>
        <v>868096000000</v>
      </c>
      <c r="T644" s="1">
        <f t="shared" si="34"/>
        <v>843205000000</v>
      </c>
      <c r="U644" s="1">
        <f t="shared" si="34"/>
        <v>816926000000</v>
      </c>
      <c r="V644" s="1">
        <f t="shared" si="34"/>
        <v>784464000000</v>
      </c>
      <c r="W644" s="1">
        <f t="shared" si="34"/>
        <v>751155000000</v>
      </c>
      <c r="X644" s="1">
        <f t="shared" si="34"/>
        <v>717016000000</v>
      </c>
      <c r="Y644" s="1">
        <f t="shared" si="34"/>
        <v>682054000000</v>
      </c>
      <c r="Z644" s="1">
        <f t="shared" si="34"/>
        <v>642481000000</v>
      </c>
      <c r="AA644" s="1">
        <f t="shared" si="34"/>
        <v>602611000000</v>
      </c>
      <c r="AB644" s="1">
        <f t="shared" si="34"/>
        <v>562440000000</v>
      </c>
      <c r="AC644" s="1">
        <f t="shared" si="34"/>
        <v>521974000000</v>
      </c>
      <c r="AD644" s="1">
        <f t="shared" si="34"/>
        <v>478445000000</v>
      </c>
      <c r="AE644" s="1">
        <f t="shared" si="34"/>
        <v>435131000000</v>
      </c>
      <c r="AF644" s="1">
        <f t="shared" si="34"/>
        <v>392013000000</v>
      </c>
      <c r="AG644" s="1">
        <f t="shared" si="34"/>
        <v>349103000000</v>
      </c>
      <c r="AH644" s="1">
        <f t="shared" si="34"/>
        <v>306402000000</v>
      </c>
      <c r="AI644" s="1">
        <f t="shared" si="34"/>
        <v>262377000000</v>
      </c>
      <c r="AJ644" s="1">
        <f t="shared" si="34"/>
        <v>220322000000</v>
      </c>
      <c r="AK644" s="1">
        <f t="shared" si="34"/>
        <v>177424000000</v>
      </c>
      <c r="AL644" s="1">
        <f t="shared" si="34"/>
        <v>135205000000</v>
      </c>
      <c r="AM644" s="1">
        <f t="shared" si="34"/>
        <v>94214500000</v>
      </c>
      <c r="AN644" s="1">
        <f t="shared" si="34"/>
        <v>53098200000</v>
      </c>
      <c r="AO644" s="1">
        <f t="shared" ref="E644:AO651" si="35">SUMIFS(AO$2:AO$251,$A$2:$A$251,$A644,$B$2:$B$251,$B644)-SUMIFS(AO$2:AO$251,$A$2:$A$251,$A644,$B$2:$B$251,$B644)*SUMIFS($D$510:$D$522,$A$510:$A$522,$A644,$B$510:$B$522,$B644)+SUMIFS(AO$257:AO$506,$A$257:$A$506,$A644,$B$257:$B$506,$B644)</f>
        <v>12573100000</v>
      </c>
    </row>
    <row r="645" spans="1:41" x14ac:dyDescent="0.2">
      <c r="A645" s="4" t="s">
        <v>522</v>
      </c>
      <c r="B645" s="4" t="s">
        <v>506</v>
      </c>
      <c r="C645" t="s">
        <v>539</v>
      </c>
      <c r="D645" s="1">
        <f t="shared" si="27"/>
        <v>2753840000000</v>
      </c>
      <c r="E645" s="1">
        <f t="shared" si="35"/>
        <v>2830624000000</v>
      </c>
      <c r="F645" s="1">
        <f t="shared" si="35"/>
        <v>2882840000000</v>
      </c>
      <c r="G645" s="1">
        <f t="shared" si="35"/>
        <v>2956868000000</v>
      </c>
      <c r="H645" s="1">
        <f t="shared" si="35"/>
        <v>3015442000000</v>
      </c>
      <c r="I645" s="1">
        <f t="shared" si="35"/>
        <v>3059208000000</v>
      </c>
      <c r="J645" s="1">
        <f t="shared" si="35"/>
        <v>3097343000000</v>
      </c>
      <c r="K645" s="1">
        <f t="shared" si="35"/>
        <v>3138119000000</v>
      </c>
      <c r="L645" s="1">
        <f t="shared" si="35"/>
        <v>3156063000000</v>
      </c>
      <c r="M645" s="1">
        <f t="shared" si="35"/>
        <v>3184221000000</v>
      </c>
      <c r="N645" s="1">
        <f t="shared" si="35"/>
        <v>3198845000000</v>
      </c>
      <c r="O645" s="1">
        <f t="shared" si="35"/>
        <v>3207836000000</v>
      </c>
      <c r="P645" s="1">
        <f t="shared" si="35"/>
        <v>3197123000000</v>
      </c>
      <c r="Q645" s="1">
        <f t="shared" si="35"/>
        <v>3188664000000</v>
      </c>
      <c r="R645" s="1">
        <f t="shared" si="35"/>
        <v>3161878000000</v>
      </c>
      <c r="S645" s="1">
        <f t="shared" si="35"/>
        <v>3130926000000</v>
      </c>
      <c r="T645" s="1">
        <f t="shared" si="35"/>
        <v>3089688000000</v>
      </c>
      <c r="U645" s="1">
        <f t="shared" si="35"/>
        <v>3038784000000</v>
      </c>
      <c r="V645" s="1">
        <f t="shared" si="35"/>
        <v>2978922000000</v>
      </c>
      <c r="W645" s="1">
        <f t="shared" si="35"/>
        <v>2910732000000</v>
      </c>
      <c r="X645" s="1">
        <f t="shared" si="35"/>
        <v>2834890000000</v>
      </c>
      <c r="Y645" s="1">
        <f t="shared" si="35"/>
        <v>2752050000000</v>
      </c>
      <c r="Z645" s="1">
        <f t="shared" si="35"/>
        <v>2667750000000</v>
      </c>
      <c r="AA645" s="1">
        <f t="shared" si="35"/>
        <v>2572560000000</v>
      </c>
      <c r="AB645" s="1">
        <f t="shared" si="35"/>
        <v>2476790000000</v>
      </c>
      <c r="AC645" s="1">
        <f t="shared" si="35"/>
        <v>2376120000000</v>
      </c>
      <c r="AD645" s="1">
        <f t="shared" si="35"/>
        <v>2275270000000</v>
      </c>
      <c r="AE645" s="1">
        <f t="shared" si="35"/>
        <v>2170370000000</v>
      </c>
      <c r="AF645" s="1">
        <f t="shared" si="35"/>
        <v>2061900000000</v>
      </c>
      <c r="AG645" s="1">
        <f t="shared" si="35"/>
        <v>1954095000000</v>
      </c>
      <c r="AH645" s="1">
        <f t="shared" si="35"/>
        <v>1843585000000</v>
      </c>
      <c r="AI645" s="1">
        <f t="shared" si="35"/>
        <v>1734110000000</v>
      </c>
      <c r="AJ645" s="1">
        <f t="shared" si="35"/>
        <v>1622679000000</v>
      </c>
      <c r="AK645" s="1">
        <f t="shared" si="35"/>
        <v>1515417000000</v>
      </c>
      <c r="AL645" s="1">
        <f t="shared" si="35"/>
        <v>1406561000000</v>
      </c>
      <c r="AM645" s="1">
        <f t="shared" si="35"/>
        <v>1296647000000</v>
      </c>
      <c r="AN645" s="1">
        <f t="shared" si="35"/>
        <v>1188464000000</v>
      </c>
      <c r="AO645" s="1">
        <f t="shared" si="35"/>
        <v>1082004100000</v>
      </c>
    </row>
    <row r="646" spans="1:41" x14ac:dyDescent="0.2">
      <c r="A646" s="4" t="s">
        <v>522</v>
      </c>
      <c r="B646" s="4" t="s">
        <v>538</v>
      </c>
      <c r="C646" t="s">
        <v>539</v>
      </c>
      <c r="D646" s="1">
        <f t="shared" si="27"/>
        <v>142692000000</v>
      </c>
      <c r="E646" s="1">
        <f t="shared" si="35"/>
        <v>299505000000</v>
      </c>
      <c r="F646" s="1">
        <f t="shared" si="35"/>
        <v>467627000000</v>
      </c>
      <c r="G646" s="1">
        <f t="shared" si="35"/>
        <v>652829000000</v>
      </c>
      <c r="H646" s="1">
        <f t="shared" si="35"/>
        <v>849650000000</v>
      </c>
      <c r="I646" s="1">
        <f t="shared" si="35"/>
        <v>1056640000000</v>
      </c>
      <c r="J646" s="1">
        <f t="shared" si="35"/>
        <v>1274410000000</v>
      </c>
      <c r="K646" s="1">
        <f t="shared" si="35"/>
        <v>1510820000000</v>
      </c>
      <c r="L646" s="1">
        <f t="shared" si="35"/>
        <v>1754550000000</v>
      </c>
      <c r="M646" s="1">
        <f t="shared" si="35"/>
        <v>2016880000000</v>
      </c>
      <c r="N646" s="1">
        <f t="shared" si="35"/>
        <v>2286830000000</v>
      </c>
      <c r="O646" s="1">
        <f t="shared" si="35"/>
        <v>2566350000000</v>
      </c>
      <c r="P646" s="1">
        <f t="shared" si="35"/>
        <v>2850740000000</v>
      </c>
      <c r="Q646" s="1">
        <f t="shared" si="35"/>
        <v>3150280000000</v>
      </c>
      <c r="R646" s="1">
        <f t="shared" si="35"/>
        <v>3450140000000</v>
      </c>
      <c r="S646" s="1">
        <f t="shared" si="35"/>
        <v>3753940000000</v>
      </c>
      <c r="T646" s="1">
        <f t="shared" si="35"/>
        <v>4057550000000</v>
      </c>
      <c r="U646" s="1">
        <f t="shared" si="35"/>
        <v>4368340000000</v>
      </c>
      <c r="V646" s="1">
        <f t="shared" si="35"/>
        <v>4648110000000</v>
      </c>
      <c r="W646" s="1">
        <f t="shared" si="35"/>
        <v>4964340000000</v>
      </c>
      <c r="X646" s="1">
        <f t="shared" si="35"/>
        <v>5252450000000</v>
      </c>
      <c r="Y646" s="1">
        <f t="shared" si="35"/>
        <v>5543120000000</v>
      </c>
      <c r="Z646" s="1">
        <f t="shared" si="35"/>
        <v>5829290000000</v>
      </c>
      <c r="AA646" s="1">
        <f t="shared" si="35"/>
        <v>6078350000000</v>
      </c>
      <c r="AB646" s="1">
        <f t="shared" si="35"/>
        <v>6367500000000</v>
      </c>
      <c r="AC646" s="1">
        <f t="shared" si="35"/>
        <v>6607780000000</v>
      </c>
      <c r="AD646" s="1">
        <f t="shared" si="35"/>
        <v>6898730000000</v>
      </c>
      <c r="AE646" s="1">
        <f t="shared" si="35"/>
        <v>7138000000000</v>
      </c>
      <c r="AF646" s="1">
        <f t="shared" si="35"/>
        <v>7375160000000</v>
      </c>
      <c r="AG646" s="1">
        <f t="shared" si="35"/>
        <v>7611250000000</v>
      </c>
      <c r="AH646" s="1">
        <f t="shared" si="35"/>
        <v>7790460000000</v>
      </c>
      <c r="AI646" s="1">
        <f t="shared" si="35"/>
        <v>8016300000000</v>
      </c>
      <c r="AJ646" s="1">
        <f t="shared" si="35"/>
        <v>8245540000000</v>
      </c>
      <c r="AK646" s="1">
        <f t="shared" si="35"/>
        <v>8409340000000</v>
      </c>
      <c r="AL646" s="1">
        <f t="shared" si="35"/>
        <v>8622220000000</v>
      </c>
      <c r="AM646" s="1">
        <f t="shared" si="35"/>
        <v>8777120000000</v>
      </c>
      <c r="AN646" s="1">
        <f t="shared" si="35"/>
        <v>8990810000000</v>
      </c>
      <c r="AO646" s="1">
        <f t="shared" si="35"/>
        <v>9129600000000</v>
      </c>
    </row>
    <row r="647" spans="1:41" x14ac:dyDescent="0.2">
      <c r="A647" s="4" t="s">
        <v>523</v>
      </c>
      <c r="B647" s="4" t="s">
        <v>513</v>
      </c>
      <c r="C647" t="s">
        <v>539</v>
      </c>
      <c r="D647" s="1">
        <f t="shared" si="27"/>
        <v>1344990000000000</v>
      </c>
      <c r="E647" s="1">
        <f t="shared" si="35"/>
        <v>1274960000000000</v>
      </c>
      <c r="F647" s="1">
        <f t="shared" si="35"/>
        <v>1242120000000000</v>
      </c>
      <c r="G647" s="1">
        <f t="shared" si="35"/>
        <v>1243740000000000</v>
      </c>
      <c r="H647" s="1">
        <f t="shared" si="35"/>
        <v>1235590000000000</v>
      </c>
      <c r="I647" s="1">
        <f t="shared" si="35"/>
        <v>1237650000000000</v>
      </c>
      <c r="J647" s="1">
        <f t="shared" si="35"/>
        <v>1242810000000000</v>
      </c>
      <c r="K647" s="1">
        <f t="shared" si="35"/>
        <v>1256870000000000</v>
      </c>
      <c r="L647" s="1">
        <f t="shared" si="35"/>
        <v>1252520000000000</v>
      </c>
      <c r="M647" s="1">
        <f t="shared" si="35"/>
        <v>1247460000000000</v>
      </c>
      <c r="N647" s="1">
        <f t="shared" si="35"/>
        <v>1242540000000000</v>
      </c>
      <c r="O647" s="1">
        <f t="shared" si="35"/>
        <v>1237340000000000</v>
      </c>
      <c r="P647" s="1">
        <f t="shared" si="35"/>
        <v>1239540000000000</v>
      </c>
      <c r="Q647" s="1">
        <f t="shared" si="35"/>
        <v>1224090000000000</v>
      </c>
      <c r="R647" s="1">
        <f t="shared" si="35"/>
        <v>1194950000000000</v>
      </c>
      <c r="S647" s="1">
        <f t="shared" si="35"/>
        <v>1159090000000000</v>
      </c>
      <c r="T647" s="1">
        <f t="shared" si="35"/>
        <v>1129940000000000</v>
      </c>
      <c r="U647" s="1">
        <f t="shared" si="35"/>
        <v>1093380000000000</v>
      </c>
      <c r="V647" s="1">
        <f t="shared" si="35"/>
        <v>1063720000000000</v>
      </c>
      <c r="W647" s="1">
        <f t="shared" si="35"/>
        <v>1026320000000000</v>
      </c>
      <c r="X647" s="1">
        <f t="shared" si="35"/>
        <v>993140000000000</v>
      </c>
      <c r="Y647" s="1">
        <f t="shared" si="35"/>
        <v>958477000000000</v>
      </c>
      <c r="Z647" s="1">
        <f t="shared" si="35"/>
        <v>924667000000000</v>
      </c>
      <c r="AA647" s="1">
        <f t="shared" si="35"/>
        <v>895872000000000</v>
      </c>
      <c r="AB647" s="1">
        <f t="shared" si="35"/>
        <v>867624000000000</v>
      </c>
      <c r="AC647" s="1">
        <f t="shared" si="35"/>
        <v>839763000000000</v>
      </c>
      <c r="AD647" s="1">
        <f t="shared" si="35"/>
        <v>811911000000000</v>
      </c>
      <c r="AE647" s="1">
        <f t="shared" si="35"/>
        <v>783685000000000</v>
      </c>
      <c r="AF647" s="1">
        <f t="shared" si="35"/>
        <v>755828000000000</v>
      </c>
      <c r="AG647" s="1">
        <f t="shared" si="35"/>
        <v>727260000000000</v>
      </c>
      <c r="AH647" s="1">
        <f t="shared" si="35"/>
        <v>699589000000000</v>
      </c>
      <c r="AI647" s="1">
        <f t="shared" si="35"/>
        <v>671707000000000</v>
      </c>
      <c r="AJ647" s="1">
        <f t="shared" si="35"/>
        <v>644475000000000</v>
      </c>
      <c r="AK647" s="1">
        <f t="shared" si="35"/>
        <v>621427000000000</v>
      </c>
      <c r="AL647" s="1">
        <f t="shared" si="35"/>
        <v>599693000000000</v>
      </c>
      <c r="AM647" s="1">
        <f t="shared" si="35"/>
        <v>578030000000000</v>
      </c>
      <c r="AN647" s="1">
        <f t="shared" si="35"/>
        <v>556396000000000</v>
      </c>
      <c r="AO647" s="1">
        <f t="shared" si="35"/>
        <v>534557000000000</v>
      </c>
    </row>
    <row r="648" spans="1:41" x14ac:dyDescent="0.2">
      <c r="A648" s="4" t="s">
        <v>523</v>
      </c>
      <c r="B648" s="4" t="s">
        <v>535</v>
      </c>
      <c r="C648" t="s">
        <v>539</v>
      </c>
      <c r="D648" s="1">
        <f t="shared" si="27"/>
        <v>3832226000000000</v>
      </c>
      <c r="E648" s="1">
        <f t="shared" si="35"/>
        <v>3543708000000000</v>
      </c>
      <c r="F648" s="1">
        <f t="shared" si="35"/>
        <v>3382740000000000</v>
      </c>
      <c r="G648" s="1">
        <f t="shared" si="35"/>
        <v>3287692000000000</v>
      </c>
      <c r="H648" s="1">
        <f t="shared" si="35"/>
        <v>3201686000000000</v>
      </c>
      <c r="I648" s="1">
        <f t="shared" si="35"/>
        <v>3115301000000000</v>
      </c>
      <c r="J648" s="1">
        <f t="shared" si="35"/>
        <v>3029218000000000</v>
      </c>
      <c r="K648" s="1">
        <f t="shared" si="35"/>
        <v>2951192000000000</v>
      </c>
      <c r="L648" s="1">
        <f t="shared" si="35"/>
        <v>2842161000000000</v>
      </c>
      <c r="M648" s="1">
        <f t="shared" si="35"/>
        <v>2741419000000000</v>
      </c>
      <c r="N648" s="1">
        <f t="shared" si="35"/>
        <v>2636049000000000</v>
      </c>
      <c r="O648" s="1">
        <f t="shared" si="35"/>
        <v>2539163000000000</v>
      </c>
      <c r="P648" s="1">
        <f t="shared" si="35"/>
        <v>2436125000000000</v>
      </c>
      <c r="Q648" s="1">
        <f t="shared" si="35"/>
        <v>2327244000000000</v>
      </c>
      <c r="R648" s="1">
        <f t="shared" si="35"/>
        <v>2205351000000000</v>
      </c>
      <c r="S648" s="1">
        <f t="shared" si="35"/>
        <v>2094779000000000</v>
      </c>
      <c r="T648" s="1">
        <f t="shared" si="35"/>
        <v>1981078000000000</v>
      </c>
      <c r="U648" s="1">
        <f t="shared" si="35"/>
        <v>1876918000000000</v>
      </c>
      <c r="V648" s="1">
        <f t="shared" si="35"/>
        <v>1776149000000000</v>
      </c>
      <c r="W648" s="1">
        <f t="shared" si="35"/>
        <v>1672866700000000</v>
      </c>
      <c r="X648" s="1">
        <f t="shared" si="35"/>
        <v>1578744200000000</v>
      </c>
      <c r="Y648" s="1">
        <f t="shared" si="35"/>
        <v>1482890600000000</v>
      </c>
      <c r="Z648" s="1">
        <f t="shared" si="35"/>
        <v>1395591000000000</v>
      </c>
      <c r="AA648" s="1">
        <f t="shared" si="35"/>
        <v>1321770700000000</v>
      </c>
      <c r="AB648" s="1">
        <f t="shared" si="35"/>
        <v>1245708800000000</v>
      </c>
      <c r="AC648" s="1">
        <f t="shared" si="35"/>
        <v>1172195000000000</v>
      </c>
      <c r="AD648" s="1">
        <f t="shared" si="35"/>
        <v>1106265000000000</v>
      </c>
      <c r="AE648" s="1">
        <f t="shared" si="35"/>
        <v>1038533900000000</v>
      </c>
      <c r="AF648" s="1">
        <f t="shared" si="35"/>
        <v>977676000000000</v>
      </c>
      <c r="AG648" s="1">
        <f t="shared" si="35"/>
        <v>915210200000000</v>
      </c>
      <c r="AH648" s="1">
        <f t="shared" si="35"/>
        <v>859213400000000</v>
      </c>
      <c r="AI648" s="1">
        <f t="shared" si="35"/>
        <v>801842100000000</v>
      </c>
      <c r="AJ648" s="1">
        <f t="shared" si="35"/>
        <v>750460700000000</v>
      </c>
      <c r="AK648" s="1">
        <f t="shared" si="35"/>
        <v>704770200000000</v>
      </c>
      <c r="AL648" s="1">
        <f t="shared" si="35"/>
        <v>660936700000000</v>
      </c>
      <c r="AM648" s="1">
        <f t="shared" si="35"/>
        <v>621885000000000</v>
      </c>
      <c r="AN648" s="1">
        <f t="shared" si="35"/>
        <v>581381500000000</v>
      </c>
      <c r="AO648" s="1">
        <f t="shared" si="35"/>
        <v>542599200000000</v>
      </c>
    </row>
    <row r="649" spans="1:41" x14ac:dyDescent="0.2">
      <c r="A649" s="4" t="s">
        <v>523</v>
      </c>
      <c r="B649" s="4" t="s">
        <v>509</v>
      </c>
      <c r="C649" t="s">
        <v>539</v>
      </c>
      <c r="D649" s="1">
        <f t="shared" si="27"/>
        <v>866108000000000</v>
      </c>
      <c r="E649" s="1">
        <f t="shared" si="35"/>
        <v>801040000000000</v>
      </c>
      <c r="F649" s="1">
        <f t="shared" si="35"/>
        <v>763300000000000</v>
      </c>
      <c r="G649" s="1">
        <f t="shared" si="35"/>
        <v>742816000000000</v>
      </c>
      <c r="H649" s="1">
        <f t="shared" si="35"/>
        <v>721544000000000</v>
      </c>
      <c r="I649" s="1">
        <f t="shared" si="35"/>
        <v>701406000000000</v>
      </c>
      <c r="J649" s="1">
        <f t="shared" si="35"/>
        <v>683626000000000</v>
      </c>
      <c r="K649" s="1">
        <f t="shared" si="35"/>
        <v>666608000000000</v>
      </c>
      <c r="L649" s="1">
        <f t="shared" si="35"/>
        <v>643490000000000</v>
      </c>
      <c r="M649" s="1">
        <f t="shared" si="35"/>
        <v>621172000000000</v>
      </c>
      <c r="N649" s="1">
        <f t="shared" si="35"/>
        <v>598713000000000</v>
      </c>
      <c r="O649" s="1">
        <f t="shared" si="35"/>
        <v>576386000000000</v>
      </c>
      <c r="P649" s="1">
        <f t="shared" si="35"/>
        <v>555039000000000</v>
      </c>
      <c r="Q649" s="1">
        <f t="shared" si="35"/>
        <v>530407000000000</v>
      </c>
      <c r="R649" s="1">
        <f t="shared" si="35"/>
        <v>502749000000000</v>
      </c>
      <c r="S649" s="1">
        <f t="shared" si="35"/>
        <v>476818000000000</v>
      </c>
      <c r="T649" s="1">
        <f t="shared" si="35"/>
        <v>451015000000000</v>
      </c>
      <c r="U649" s="1">
        <f t="shared" si="35"/>
        <v>425992000000000</v>
      </c>
      <c r="V649" s="1">
        <f t="shared" si="35"/>
        <v>401712000000000</v>
      </c>
      <c r="W649" s="1">
        <f t="shared" si="35"/>
        <v>378787000000000</v>
      </c>
      <c r="X649" s="1">
        <f t="shared" si="35"/>
        <v>356093000000000</v>
      </c>
      <c r="Y649" s="1">
        <f t="shared" si="35"/>
        <v>334253000000000</v>
      </c>
      <c r="Z649" s="1">
        <f t="shared" si="35"/>
        <v>313682000000000</v>
      </c>
      <c r="AA649" s="1">
        <f t="shared" si="35"/>
        <v>295347000000000</v>
      </c>
      <c r="AB649" s="1">
        <f t="shared" si="35"/>
        <v>277741000000000</v>
      </c>
      <c r="AC649" s="1">
        <f t="shared" si="35"/>
        <v>261168000000000</v>
      </c>
      <c r="AD649" s="1">
        <f t="shared" si="35"/>
        <v>244806000000000</v>
      </c>
      <c r="AE649" s="1">
        <f t="shared" si="35"/>
        <v>229528000000000</v>
      </c>
      <c r="AF649" s="1">
        <f t="shared" si="35"/>
        <v>214390000000000</v>
      </c>
      <c r="AG649" s="1">
        <f t="shared" si="35"/>
        <v>200258000000000</v>
      </c>
      <c r="AH649" s="1">
        <f t="shared" si="35"/>
        <v>186340000000000</v>
      </c>
      <c r="AI649" s="1">
        <f t="shared" si="35"/>
        <v>173383000000000</v>
      </c>
      <c r="AJ649" s="1">
        <f t="shared" si="35"/>
        <v>160965000000000</v>
      </c>
      <c r="AK649" s="1">
        <f t="shared" si="35"/>
        <v>150054000000000</v>
      </c>
      <c r="AL649" s="1">
        <f t="shared" si="35"/>
        <v>139913000000000</v>
      </c>
      <c r="AM649" s="1">
        <f t="shared" si="35"/>
        <v>130142000000000</v>
      </c>
      <c r="AN649" s="1">
        <f t="shared" si="35"/>
        <v>120512000000000</v>
      </c>
      <c r="AO649" s="1">
        <f t="shared" si="35"/>
        <v>111555000000000</v>
      </c>
    </row>
    <row r="650" spans="1:41" x14ac:dyDescent="0.2">
      <c r="A650" s="4" t="s">
        <v>523</v>
      </c>
      <c r="B650" s="4" t="s">
        <v>510</v>
      </c>
      <c r="C650" t="s">
        <v>539</v>
      </c>
      <c r="D650" s="1">
        <f t="shared" si="27"/>
        <v>32303640000000</v>
      </c>
      <c r="E650" s="1">
        <f t="shared" si="35"/>
        <v>30565620000000</v>
      </c>
      <c r="F650" s="1">
        <f t="shared" si="35"/>
        <v>29744000000000</v>
      </c>
      <c r="G650" s="1">
        <f t="shared" si="35"/>
        <v>29658370000000</v>
      </c>
      <c r="H650" s="1">
        <f t="shared" si="35"/>
        <v>29470360000000</v>
      </c>
      <c r="I650" s="1">
        <f t="shared" si="35"/>
        <v>29304150000000</v>
      </c>
      <c r="J650" s="1">
        <f t="shared" si="35"/>
        <v>29433430000000</v>
      </c>
      <c r="K650" s="1">
        <f t="shared" si="35"/>
        <v>29460080000000</v>
      </c>
      <c r="L650" s="1">
        <f t="shared" si="35"/>
        <v>29175200000000</v>
      </c>
      <c r="M650" s="1">
        <f t="shared" si="35"/>
        <v>28962990000000</v>
      </c>
      <c r="N650" s="1">
        <f t="shared" si="35"/>
        <v>28648580000000</v>
      </c>
      <c r="O650" s="1">
        <f t="shared" si="35"/>
        <v>28398330000000</v>
      </c>
      <c r="P650" s="1">
        <f t="shared" si="35"/>
        <v>28025620000000</v>
      </c>
      <c r="Q650" s="1">
        <f t="shared" si="35"/>
        <v>27545790000000</v>
      </c>
      <c r="R650" s="1">
        <f t="shared" si="35"/>
        <v>26795600000000</v>
      </c>
      <c r="S650" s="1">
        <f t="shared" si="35"/>
        <v>26061430000000</v>
      </c>
      <c r="T650" s="1">
        <f t="shared" si="35"/>
        <v>25322320000000</v>
      </c>
      <c r="U650" s="1">
        <f t="shared" si="35"/>
        <v>24589730000000</v>
      </c>
      <c r="V650" s="1">
        <f t="shared" si="35"/>
        <v>23761820000000</v>
      </c>
      <c r="W650" s="1">
        <f t="shared" si="35"/>
        <v>23030920000000</v>
      </c>
      <c r="X650" s="1">
        <f t="shared" si="35"/>
        <v>22304390000000</v>
      </c>
      <c r="Y650" s="1">
        <f t="shared" si="35"/>
        <v>21586960000000</v>
      </c>
      <c r="Z650" s="1">
        <f t="shared" si="35"/>
        <v>20872180000000</v>
      </c>
      <c r="AA650" s="1">
        <f t="shared" si="35"/>
        <v>20251400000000</v>
      </c>
      <c r="AB650" s="1">
        <f t="shared" si="35"/>
        <v>19735240000000</v>
      </c>
      <c r="AC650" s="1">
        <f t="shared" si="35"/>
        <v>19128120000000</v>
      </c>
      <c r="AD650" s="1">
        <f t="shared" si="35"/>
        <v>18620730000000</v>
      </c>
      <c r="AE650" s="1">
        <f t="shared" si="35"/>
        <v>18032450000000</v>
      </c>
      <c r="AF650" s="1">
        <f t="shared" si="35"/>
        <v>17446870000000</v>
      </c>
      <c r="AG650" s="1">
        <f t="shared" si="35"/>
        <v>16956760000000</v>
      </c>
      <c r="AH650" s="1">
        <f t="shared" si="35"/>
        <v>16385030000000</v>
      </c>
      <c r="AI650" s="1">
        <f t="shared" si="35"/>
        <v>15907320000000</v>
      </c>
      <c r="AJ650" s="1">
        <f t="shared" si="35"/>
        <v>15347230000000</v>
      </c>
      <c r="AK650" s="1">
        <f t="shared" si="35"/>
        <v>14966480000000</v>
      </c>
      <c r="AL650" s="1">
        <f t="shared" si="35"/>
        <v>14590340000000</v>
      </c>
      <c r="AM650" s="1">
        <f t="shared" si="35"/>
        <v>14214510000000</v>
      </c>
      <c r="AN650" s="1">
        <f t="shared" si="35"/>
        <v>13843500000000</v>
      </c>
      <c r="AO650" s="1">
        <f t="shared" si="35"/>
        <v>13475182000000</v>
      </c>
    </row>
    <row r="651" spans="1:41" x14ac:dyDescent="0.2">
      <c r="A651" s="4" t="s">
        <v>523</v>
      </c>
      <c r="B651" s="4" t="s">
        <v>507</v>
      </c>
      <c r="C651" t="s">
        <v>539</v>
      </c>
      <c r="D651" s="1">
        <f t="shared" si="27"/>
        <v>206914600000000</v>
      </c>
      <c r="E651" s="1">
        <f t="shared" si="35"/>
        <v>193389100000000</v>
      </c>
      <c r="F651" s="1">
        <f t="shared" si="35"/>
        <v>185141800000000</v>
      </c>
      <c r="G651" s="1">
        <f t="shared" si="35"/>
        <v>181672900000000</v>
      </c>
      <c r="H651" s="1">
        <f t="shared" si="35"/>
        <v>178193900000000</v>
      </c>
      <c r="I651" s="1">
        <f t="shared" si="35"/>
        <v>173898300000000</v>
      </c>
      <c r="J651" s="1">
        <f t="shared" si="35"/>
        <v>171318300000000</v>
      </c>
      <c r="K651" s="1">
        <f t="shared" si="35"/>
        <v>168741000000000</v>
      </c>
      <c r="L651" s="1">
        <f t="shared" si="35"/>
        <v>164432800000000</v>
      </c>
      <c r="M651" s="1">
        <f t="shared" si="35"/>
        <v>160119600000000</v>
      </c>
      <c r="N651" s="1">
        <f t="shared" si="35"/>
        <v>155906600000000</v>
      </c>
      <c r="O651" s="1">
        <f t="shared" si="35"/>
        <v>151668600000000</v>
      </c>
      <c r="P651" s="1">
        <f t="shared" si="35"/>
        <v>147391400000000</v>
      </c>
      <c r="Q651" s="1">
        <f t="shared" si="35"/>
        <v>142416600000000</v>
      </c>
      <c r="R651" s="1">
        <f t="shared" si="35"/>
        <v>136449500000000</v>
      </c>
      <c r="S651" s="1">
        <f t="shared" si="35"/>
        <v>130674600000000</v>
      </c>
      <c r="T651" s="1">
        <f t="shared" si="35"/>
        <v>125026400000000</v>
      </c>
      <c r="U651" s="1">
        <f t="shared" si="35"/>
        <v>119515700000000</v>
      </c>
      <c r="V651" s="1">
        <f t="shared" si="35"/>
        <v>114089200000000</v>
      </c>
      <c r="W651" s="1">
        <f t="shared" si="35"/>
        <v>108796300000000</v>
      </c>
      <c r="X651" s="1">
        <f t="shared" si="35"/>
        <v>103668300000000</v>
      </c>
      <c r="Y651" s="1">
        <f t="shared" si="35"/>
        <v>98666300000000</v>
      </c>
      <c r="Z651" s="1">
        <f t="shared" si="35"/>
        <v>93788700000000</v>
      </c>
      <c r="AA651" s="1">
        <f t="shared" si="35"/>
        <v>89675800000000</v>
      </c>
      <c r="AB651" s="1">
        <f t="shared" si="35"/>
        <v>85721300000000</v>
      </c>
      <c r="AC651" s="1">
        <f t="shared" si="35"/>
        <v>81832300000000</v>
      </c>
      <c r="AD651" s="1">
        <f t="shared" si="35"/>
        <v>78068600000000</v>
      </c>
      <c r="AE651" s="1">
        <f t="shared" si="35"/>
        <v>74424200000000</v>
      </c>
      <c r="AF651" s="1">
        <f t="shared" si="35"/>
        <v>70888100000000</v>
      </c>
      <c r="AG651" s="1">
        <f t="shared" si="35"/>
        <v>67458900000000</v>
      </c>
      <c r="AH651" s="1">
        <f t="shared" si="35"/>
        <v>64122200000000</v>
      </c>
      <c r="AI651" s="1">
        <f t="shared" si="35"/>
        <v>61423800000000</v>
      </c>
      <c r="AJ651" s="1">
        <f t="shared" si="35"/>
        <v>58288400000000</v>
      </c>
      <c r="AK651" s="1">
        <f t="shared" ref="E651:AO659" si="36">SUMIFS(AK$2:AK$251,$A$2:$A$251,$A651,$B$2:$B$251,$B651)-SUMIFS(AK$2:AK$251,$A$2:$A$251,$A651,$B$2:$B$251,$B651)*SUMIFS($D$510:$D$522,$A$510:$A$522,$A651,$B$510:$B$522,$B651)+SUMIFS(AK$257:AK$506,$A$257:$A$506,$A651,$B$257:$B$506,$B651)</f>
        <v>55748800000000</v>
      </c>
      <c r="AL651" s="1">
        <f t="shared" si="36"/>
        <v>53292100000000</v>
      </c>
      <c r="AM651" s="1">
        <f t="shared" si="36"/>
        <v>50891800000000</v>
      </c>
      <c r="AN651" s="1">
        <f t="shared" si="36"/>
        <v>48564500000000</v>
      </c>
      <c r="AO651" s="1">
        <f t="shared" si="36"/>
        <v>46302500000000</v>
      </c>
    </row>
    <row r="652" spans="1:41" x14ac:dyDescent="0.2">
      <c r="A652" s="4" t="s">
        <v>523</v>
      </c>
      <c r="B652" s="4" t="s">
        <v>536</v>
      </c>
      <c r="C652" t="s">
        <v>539</v>
      </c>
      <c r="D652" s="1">
        <f t="shared" si="27"/>
        <v>58065300000000</v>
      </c>
      <c r="E652" s="1">
        <f t="shared" si="36"/>
        <v>55335000000000</v>
      </c>
      <c r="F652" s="1">
        <f t="shared" si="36"/>
        <v>53156500000000</v>
      </c>
      <c r="G652" s="1">
        <f t="shared" si="36"/>
        <v>52061400000000</v>
      </c>
      <c r="H652" s="1">
        <f t="shared" si="36"/>
        <v>51012600000000</v>
      </c>
      <c r="I652" s="1">
        <f t="shared" si="36"/>
        <v>50780900000000</v>
      </c>
      <c r="J652" s="1">
        <f t="shared" si="36"/>
        <v>53555400000000</v>
      </c>
      <c r="K652" s="1">
        <f t="shared" si="36"/>
        <v>56078300000000</v>
      </c>
      <c r="L652" s="1">
        <f t="shared" si="36"/>
        <v>58086000000000</v>
      </c>
      <c r="M652" s="1">
        <f t="shared" si="36"/>
        <v>59560200000000</v>
      </c>
      <c r="N652" s="1">
        <f t="shared" si="36"/>
        <v>60852200000000</v>
      </c>
      <c r="O652" s="1">
        <f t="shared" si="36"/>
        <v>61751300000000</v>
      </c>
      <c r="P652" s="1">
        <f t="shared" si="36"/>
        <v>62523400000000</v>
      </c>
      <c r="Q652" s="1">
        <f t="shared" si="36"/>
        <v>62637800000000</v>
      </c>
      <c r="R652" s="1">
        <f t="shared" si="36"/>
        <v>59141500000000</v>
      </c>
      <c r="S652" s="1">
        <f t="shared" si="36"/>
        <v>55916200000000</v>
      </c>
      <c r="T652" s="1">
        <f t="shared" si="36"/>
        <v>52769300000000</v>
      </c>
      <c r="U652" s="1">
        <f t="shared" si="36"/>
        <v>49762500000000</v>
      </c>
      <c r="V652" s="1">
        <f t="shared" si="36"/>
        <v>46775900000000</v>
      </c>
      <c r="W652" s="1">
        <f t="shared" si="36"/>
        <v>43840300000000</v>
      </c>
      <c r="X652" s="1">
        <f t="shared" si="36"/>
        <v>41043500000000</v>
      </c>
      <c r="Y652" s="1">
        <f t="shared" si="36"/>
        <v>38322400000000</v>
      </c>
      <c r="Z652" s="1">
        <f t="shared" si="36"/>
        <v>35730300000000</v>
      </c>
      <c r="AA652" s="1">
        <f t="shared" si="36"/>
        <v>33278800000000</v>
      </c>
      <c r="AB652" s="1">
        <f t="shared" si="36"/>
        <v>31068900000000</v>
      </c>
      <c r="AC652" s="1">
        <f t="shared" si="36"/>
        <v>28881800000000</v>
      </c>
      <c r="AD652" s="1">
        <f t="shared" si="36"/>
        <v>26809800000000</v>
      </c>
      <c r="AE652" s="1">
        <f t="shared" si="36"/>
        <v>24817100000000</v>
      </c>
      <c r="AF652" s="1">
        <f t="shared" si="36"/>
        <v>22835100000000</v>
      </c>
      <c r="AG652" s="1">
        <f t="shared" si="36"/>
        <v>20964200000000</v>
      </c>
      <c r="AH652" s="1">
        <f t="shared" si="36"/>
        <v>19169500000000</v>
      </c>
      <c r="AI652" s="1">
        <f t="shared" si="36"/>
        <v>17426200000000</v>
      </c>
      <c r="AJ652" s="1">
        <f t="shared" si="36"/>
        <v>15779400000000</v>
      </c>
      <c r="AK652" s="1">
        <f t="shared" si="36"/>
        <v>14274600000000</v>
      </c>
      <c r="AL652" s="1">
        <f t="shared" si="36"/>
        <v>12897800000000</v>
      </c>
      <c r="AM652" s="1">
        <f t="shared" si="36"/>
        <v>11532500000000</v>
      </c>
      <c r="AN652" s="1">
        <f t="shared" si="36"/>
        <v>10254600000000</v>
      </c>
      <c r="AO652" s="1">
        <f t="shared" si="36"/>
        <v>8995710000000</v>
      </c>
    </row>
    <row r="653" spans="1:41" x14ac:dyDescent="0.2">
      <c r="A653" s="4" t="s">
        <v>523</v>
      </c>
      <c r="B653" s="4" t="s">
        <v>508</v>
      </c>
      <c r="C653" t="s">
        <v>539</v>
      </c>
      <c r="D653" s="1">
        <f t="shared" si="27"/>
        <v>1139870000000</v>
      </c>
      <c r="E653" s="1">
        <f t="shared" si="36"/>
        <v>1093270000000</v>
      </c>
      <c r="F653" s="1">
        <f t="shared" si="36"/>
        <v>1047490000000</v>
      </c>
      <c r="G653" s="1">
        <f t="shared" si="36"/>
        <v>1025460000000</v>
      </c>
      <c r="H653" s="1">
        <f t="shared" si="36"/>
        <v>1012850000000</v>
      </c>
      <c r="I653" s="1">
        <f t="shared" si="36"/>
        <v>1008720000000</v>
      </c>
      <c r="J653" s="1">
        <f t="shared" si="36"/>
        <v>1073900000000</v>
      </c>
      <c r="K653" s="1">
        <f t="shared" si="36"/>
        <v>1133760000000</v>
      </c>
      <c r="L653" s="1">
        <f t="shared" si="36"/>
        <v>1190990000000</v>
      </c>
      <c r="M653" s="1">
        <f t="shared" si="36"/>
        <v>1231380000000</v>
      </c>
      <c r="N653" s="1">
        <f t="shared" si="36"/>
        <v>1262710000000</v>
      </c>
      <c r="O653" s="1">
        <f t="shared" si="36"/>
        <v>1298210000000</v>
      </c>
      <c r="P653" s="1">
        <f t="shared" si="36"/>
        <v>1322640000000</v>
      </c>
      <c r="Q653" s="1">
        <f t="shared" si="36"/>
        <v>1334400000000</v>
      </c>
      <c r="R653" s="1">
        <f t="shared" si="36"/>
        <v>1268510000000</v>
      </c>
      <c r="S653" s="1">
        <f t="shared" si="36"/>
        <v>1205050000000</v>
      </c>
      <c r="T653" s="1">
        <f t="shared" si="36"/>
        <v>1139550000000</v>
      </c>
      <c r="U653" s="1">
        <f t="shared" si="36"/>
        <v>1080100000000</v>
      </c>
      <c r="V653" s="1">
        <f t="shared" si="36"/>
        <v>1017490000000</v>
      </c>
      <c r="W653" s="1">
        <f t="shared" si="36"/>
        <v>956454000000</v>
      </c>
      <c r="X653" s="1">
        <f t="shared" si="36"/>
        <v>894564000000</v>
      </c>
      <c r="Y653" s="1">
        <f t="shared" si="36"/>
        <v>836854000000</v>
      </c>
      <c r="Z653" s="1">
        <f t="shared" si="36"/>
        <v>781038000000</v>
      </c>
      <c r="AA653" s="1">
        <f t="shared" si="36"/>
        <v>729210000000</v>
      </c>
      <c r="AB653" s="1">
        <f t="shared" si="36"/>
        <v>678872000000</v>
      </c>
      <c r="AC653" s="1">
        <f t="shared" si="36"/>
        <v>631746000000</v>
      </c>
      <c r="AD653" s="1">
        <f t="shared" si="36"/>
        <v>586028000000</v>
      </c>
      <c r="AE653" s="1">
        <f t="shared" si="36"/>
        <v>541252000000</v>
      </c>
      <c r="AF653" s="1">
        <f t="shared" si="36"/>
        <v>497818000000</v>
      </c>
      <c r="AG653" s="1">
        <f t="shared" si="36"/>
        <v>454216000000</v>
      </c>
      <c r="AH653" s="1">
        <f t="shared" si="36"/>
        <v>412991000000</v>
      </c>
      <c r="AI653" s="1">
        <f t="shared" si="36"/>
        <v>373268000000</v>
      </c>
      <c r="AJ653" s="1">
        <f t="shared" si="36"/>
        <v>334690000000</v>
      </c>
      <c r="AK653" s="1">
        <f t="shared" si="36"/>
        <v>298440000000</v>
      </c>
      <c r="AL653" s="1">
        <f t="shared" si="36"/>
        <v>264963000000</v>
      </c>
      <c r="AM653" s="1">
        <f t="shared" si="36"/>
        <v>232006000000</v>
      </c>
      <c r="AN653" s="1">
        <f t="shared" si="36"/>
        <v>200641000000</v>
      </c>
      <c r="AO653" s="1">
        <f t="shared" si="36"/>
        <v>170434000000</v>
      </c>
    </row>
    <row r="654" spans="1:41" x14ac:dyDescent="0.2">
      <c r="A654" s="4" t="s">
        <v>523</v>
      </c>
      <c r="B654" s="4" t="s">
        <v>537</v>
      </c>
      <c r="C654" t="s">
        <v>539</v>
      </c>
      <c r="D654" s="1">
        <f t="shared" si="27"/>
        <v>1156529000000000</v>
      </c>
      <c r="E654" s="1">
        <f t="shared" si="36"/>
        <v>1099170000000000</v>
      </c>
      <c r="F654" s="1">
        <f t="shared" si="36"/>
        <v>1067243000000000</v>
      </c>
      <c r="G654" s="1">
        <f t="shared" si="36"/>
        <v>1069882000000000</v>
      </c>
      <c r="H654" s="1">
        <f t="shared" si="36"/>
        <v>1062556000000000</v>
      </c>
      <c r="I654" s="1">
        <f t="shared" si="36"/>
        <v>1063886000000000</v>
      </c>
      <c r="J654" s="1">
        <f t="shared" si="36"/>
        <v>1055904000000000</v>
      </c>
      <c r="K654" s="1">
        <f t="shared" si="36"/>
        <v>1057241000000000</v>
      </c>
      <c r="L654" s="1">
        <f t="shared" si="36"/>
        <v>1039045000000000</v>
      </c>
      <c r="M654" s="1">
        <f t="shared" si="36"/>
        <v>1020397000000000</v>
      </c>
      <c r="N654" s="1">
        <f t="shared" si="36"/>
        <v>1011793400000000</v>
      </c>
      <c r="O654" s="1">
        <f t="shared" si="36"/>
        <v>993030700000000</v>
      </c>
      <c r="P654" s="1">
        <f t="shared" si="36"/>
        <v>974009400000000</v>
      </c>
      <c r="Q654" s="1">
        <f t="shared" si="36"/>
        <v>956559900000000</v>
      </c>
      <c r="R654" s="1">
        <f t="shared" si="36"/>
        <v>935121100000000</v>
      </c>
      <c r="S654" s="1">
        <f t="shared" si="36"/>
        <v>913049400000000</v>
      </c>
      <c r="T654" s="1">
        <f t="shared" si="36"/>
        <v>890866000000000</v>
      </c>
      <c r="U654" s="1">
        <f t="shared" si="36"/>
        <v>868557400000000</v>
      </c>
      <c r="V654" s="1">
        <f t="shared" si="36"/>
        <v>846266600000000</v>
      </c>
      <c r="W654" s="1">
        <f t="shared" si="36"/>
        <v>823922600000000</v>
      </c>
      <c r="X654" s="1">
        <f t="shared" si="36"/>
        <v>801496400000000</v>
      </c>
      <c r="Y654" s="1">
        <f t="shared" si="36"/>
        <v>779288300000000</v>
      </c>
      <c r="Z654" s="1">
        <f t="shared" si="36"/>
        <v>757902700000000</v>
      </c>
      <c r="AA654" s="1">
        <f t="shared" si="36"/>
        <v>740476100000000</v>
      </c>
      <c r="AB654" s="1">
        <f t="shared" si="36"/>
        <v>723982800000000</v>
      </c>
      <c r="AC654" s="1">
        <f t="shared" si="36"/>
        <v>706383500000000</v>
      </c>
      <c r="AD654" s="1">
        <f t="shared" si="36"/>
        <v>689961500000000</v>
      </c>
      <c r="AE654" s="1">
        <f t="shared" si="36"/>
        <v>672700300000000</v>
      </c>
      <c r="AF654" s="1">
        <f t="shared" si="36"/>
        <v>656400600000000</v>
      </c>
      <c r="AG654" s="1">
        <f t="shared" si="36"/>
        <v>640237600000000</v>
      </c>
      <c r="AH654" s="1">
        <f t="shared" si="36"/>
        <v>623139800000000</v>
      </c>
      <c r="AI654" s="1">
        <f t="shared" si="36"/>
        <v>607125500000000</v>
      </c>
      <c r="AJ654" s="1">
        <f t="shared" si="36"/>
        <v>591096000000000</v>
      </c>
      <c r="AK654" s="1">
        <f t="shared" si="36"/>
        <v>579913100000000</v>
      </c>
      <c r="AL654" s="1">
        <f t="shared" si="36"/>
        <v>568724500000000</v>
      </c>
      <c r="AM654" s="1">
        <f t="shared" si="36"/>
        <v>557465300000000</v>
      </c>
      <c r="AN654" s="1">
        <f t="shared" si="36"/>
        <v>546317900000000</v>
      </c>
      <c r="AO654" s="1">
        <f t="shared" si="36"/>
        <v>535224500000000</v>
      </c>
    </row>
    <row r="655" spans="1:41" x14ac:dyDescent="0.2">
      <c r="A655" s="4" t="s">
        <v>523</v>
      </c>
      <c r="B655" s="4" t="s">
        <v>506</v>
      </c>
      <c r="C655" t="s">
        <v>539</v>
      </c>
      <c r="D655" s="1">
        <f t="shared" si="27"/>
        <v>147112000000000</v>
      </c>
      <c r="E655" s="1">
        <f t="shared" si="36"/>
        <v>137890000000000</v>
      </c>
      <c r="F655" s="1">
        <f t="shared" si="36"/>
        <v>131989000000000</v>
      </c>
      <c r="G655" s="1">
        <f t="shared" si="36"/>
        <v>128703000000000</v>
      </c>
      <c r="H655" s="1">
        <f t="shared" si="36"/>
        <v>125454000000000</v>
      </c>
      <c r="I655" s="1">
        <f t="shared" si="36"/>
        <v>122869000000000</v>
      </c>
      <c r="J655" s="1">
        <f t="shared" si="36"/>
        <v>123392000000000</v>
      </c>
      <c r="K655" s="1">
        <f t="shared" si="36"/>
        <v>123578000000000</v>
      </c>
      <c r="L655" s="1">
        <f t="shared" si="36"/>
        <v>122757000000000</v>
      </c>
      <c r="M655" s="1">
        <f t="shared" si="36"/>
        <v>121484000000000</v>
      </c>
      <c r="N655" s="1">
        <f t="shared" si="36"/>
        <v>119208000000000</v>
      </c>
      <c r="O655" s="1">
        <f t="shared" si="36"/>
        <v>117361000000000</v>
      </c>
      <c r="P655" s="1">
        <f t="shared" si="36"/>
        <v>115364000000000</v>
      </c>
      <c r="Q655" s="1">
        <f t="shared" si="36"/>
        <v>112117000000000</v>
      </c>
      <c r="R655" s="1">
        <f t="shared" si="36"/>
        <v>105748000000000</v>
      </c>
      <c r="S655" s="1">
        <f t="shared" si="36"/>
        <v>100346000000000</v>
      </c>
      <c r="T655" s="1">
        <f t="shared" si="36"/>
        <v>94470700000000</v>
      </c>
      <c r="U655" s="1">
        <f t="shared" si="36"/>
        <v>88788400000000</v>
      </c>
      <c r="V655" s="1">
        <f t="shared" si="36"/>
        <v>83364200000000</v>
      </c>
      <c r="W655" s="1">
        <f t="shared" si="36"/>
        <v>78129200000000</v>
      </c>
      <c r="X655" s="1">
        <f t="shared" si="36"/>
        <v>73135300000000</v>
      </c>
      <c r="Y655" s="1">
        <f t="shared" si="36"/>
        <v>68881300000000</v>
      </c>
      <c r="Z655" s="1">
        <f t="shared" si="36"/>
        <v>64263100000000</v>
      </c>
      <c r="AA655" s="1">
        <f t="shared" si="36"/>
        <v>60153800000000</v>
      </c>
      <c r="AB655" s="1">
        <f t="shared" si="36"/>
        <v>56436900000000</v>
      </c>
      <c r="AC655" s="1">
        <f t="shared" si="36"/>
        <v>52790500000000</v>
      </c>
      <c r="AD655" s="1">
        <f t="shared" si="36"/>
        <v>49367800000000</v>
      </c>
      <c r="AE655" s="1">
        <f t="shared" si="36"/>
        <v>46092600000000</v>
      </c>
      <c r="AF655" s="1">
        <f t="shared" si="36"/>
        <v>43018900000000</v>
      </c>
      <c r="AG655" s="1">
        <f t="shared" si="36"/>
        <v>40022300000000</v>
      </c>
      <c r="AH655" s="1">
        <f t="shared" si="36"/>
        <v>37207800000000</v>
      </c>
      <c r="AI655" s="1">
        <f t="shared" si="36"/>
        <v>34517400000000</v>
      </c>
      <c r="AJ655" s="1">
        <f t="shared" si="36"/>
        <v>31952600000000</v>
      </c>
      <c r="AK655" s="1">
        <f t="shared" si="36"/>
        <v>29754400000000</v>
      </c>
      <c r="AL655" s="1">
        <f t="shared" si="36"/>
        <v>27698200000000</v>
      </c>
      <c r="AM655" s="1">
        <f t="shared" si="36"/>
        <v>25716200000000</v>
      </c>
      <c r="AN655" s="1">
        <f t="shared" si="36"/>
        <v>23821500000000</v>
      </c>
      <c r="AO655" s="1">
        <f t="shared" si="36"/>
        <v>22000200000000</v>
      </c>
    </row>
    <row r="656" spans="1:41" x14ac:dyDescent="0.2">
      <c r="A656" s="4" t="s">
        <v>523</v>
      </c>
      <c r="B656" s="4" t="s">
        <v>538</v>
      </c>
      <c r="C656" t="s">
        <v>539</v>
      </c>
      <c r="D656" s="1">
        <f t="shared" ref="D656:S719" si="37">SUMIFS(D$2:D$251,$A$2:$A$251,$A656,$B$2:$B$251,$B656)-SUMIFS(D$2:D$251,$A$2:$A$251,$A656,$B$2:$B$251,$B656)*SUMIFS($D$510:$D$522,$A$510:$A$522,$A656,$B$510:$B$522,$B656)+SUMIFS(D$257:D$506,$A$257:$A$506,$A656,$B$257:$B$506,$B656)</f>
        <v>10765300000000</v>
      </c>
      <c r="E656" s="1">
        <f t="shared" si="37"/>
        <v>20159300000000</v>
      </c>
      <c r="F656" s="1">
        <f t="shared" si="37"/>
        <v>29135900000000</v>
      </c>
      <c r="G656" s="1">
        <f t="shared" si="37"/>
        <v>38154700000000</v>
      </c>
      <c r="H656" s="1">
        <f t="shared" si="37"/>
        <v>46892500000000</v>
      </c>
      <c r="I656" s="1">
        <f t="shared" si="37"/>
        <v>55410100000000</v>
      </c>
      <c r="J656" s="1">
        <f t="shared" si="37"/>
        <v>64181500000000</v>
      </c>
      <c r="K656" s="1">
        <f t="shared" si="37"/>
        <v>72956800000000</v>
      </c>
      <c r="L656" s="1">
        <f t="shared" si="37"/>
        <v>80788500000000</v>
      </c>
      <c r="M656" s="1">
        <f t="shared" si="37"/>
        <v>88427700000000</v>
      </c>
      <c r="N656" s="1">
        <f t="shared" si="37"/>
        <v>95616600000000</v>
      </c>
      <c r="O656" s="1">
        <f t="shared" si="37"/>
        <v>102655000000000</v>
      </c>
      <c r="P656" s="1">
        <f t="shared" si="37"/>
        <v>109195000000000</v>
      </c>
      <c r="Q656" s="1">
        <f t="shared" si="37"/>
        <v>114882000000000</v>
      </c>
      <c r="R656" s="1">
        <f t="shared" si="37"/>
        <v>118011000000000</v>
      </c>
      <c r="S656" s="1">
        <f t="shared" si="37"/>
        <v>120955000000000</v>
      </c>
      <c r="T656" s="1">
        <f t="shared" si="36"/>
        <v>123053000000000</v>
      </c>
      <c r="U656" s="1">
        <f t="shared" si="36"/>
        <v>124871000000000</v>
      </c>
      <c r="V656" s="1">
        <f t="shared" si="36"/>
        <v>126180000000000</v>
      </c>
      <c r="W656" s="1">
        <f t="shared" si="36"/>
        <v>126759000000000</v>
      </c>
      <c r="X656" s="1">
        <f t="shared" si="36"/>
        <v>127131000000000</v>
      </c>
      <c r="Y656" s="1">
        <f t="shared" si="36"/>
        <v>126804000000000</v>
      </c>
      <c r="Z656" s="1">
        <f t="shared" si="36"/>
        <v>126362000000000</v>
      </c>
      <c r="AA656" s="1">
        <f t="shared" si="36"/>
        <v>126290000000000</v>
      </c>
      <c r="AB656" s="1">
        <f t="shared" si="36"/>
        <v>125703000000000</v>
      </c>
      <c r="AC656" s="1">
        <f t="shared" si="36"/>
        <v>124787000000000</v>
      </c>
      <c r="AD656" s="1">
        <f t="shared" si="36"/>
        <v>123860000000000</v>
      </c>
      <c r="AE656" s="1">
        <f t="shared" si="36"/>
        <v>122388000000000</v>
      </c>
      <c r="AF656" s="1">
        <f t="shared" si="36"/>
        <v>120908000000000</v>
      </c>
      <c r="AG656" s="1">
        <f t="shared" si="36"/>
        <v>118848000000000</v>
      </c>
      <c r="AH656" s="1">
        <f t="shared" si="36"/>
        <v>116852000000000</v>
      </c>
      <c r="AI656" s="1">
        <f t="shared" si="36"/>
        <v>114379000000000</v>
      </c>
      <c r="AJ656" s="1">
        <f t="shared" si="36"/>
        <v>111969000000000</v>
      </c>
      <c r="AK656" s="1">
        <f t="shared" si="36"/>
        <v>109892000000000</v>
      </c>
      <c r="AL656" s="1">
        <f t="shared" si="36"/>
        <v>107837000000000</v>
      </c>
      <c r="AM656" s="1">
        <f t="shared" si="36"/>
        <v>105870000000000</v>
      </c>
      <c r="AN656" s="1">
        <f t="shared" si="36"/>
        <v>103428000000000</v>
      </c>
      <c r="AO656" s="1">
        <f t="shared" si="36"/>
        <v>100846000000000</v>
      </c>
    </row>
    <row r="657" spans="1:41" x14ac:dyDescent="0.2">
      <c r="A657" s="4" t="s">
        <v>524</v>
      </c>
      <c r="B657" s="4" t="s">
        <v>513</v>
      </c>
      <c r="C657" t="s">
        <v>539</v>
      </c>
      <c r="D657" s="1">
        <f t="shared" si="37"/>
        <v>2454980000000000</v>
      </c>
      <c r="E657" s="1">
        <f t="shared" si="36"/>
        <v>2263210000000000</v>
      </c>
      <c r="F657" s="1">
        <f t="shared" si="36"/>
        <v>2364070000000000</v>
      </c>
      <c r="G657" s="1">
        <f t="shared" si="36"/>
        <v>2540390000000000</v>
      </c>
      <c r="H657" s="1">
        <f t="shared" si="36"/>
        <v>2687640000000000</v>
      </c>
      <c r="I657" s="1">
        <f t="shared" si="36"/>
        <v>2754150000000000</v>
      </c>
      <c r="J657" s="1">
        <f t="shared" si="36"/>
        <v>2798280000000000</v>
      </c>
      <c r="K657" s="1">
        <f t="shared" si="36"/>
        <v>2860540000000000</v>
      </c>
      <c r="L657" s="1">
        <f t="shared" si="36"/>
        <v>2912710000000000</v>
      </c>
      <c r="M657" s="1">
        <f t="shared" si="36"/>
        <v>2958260000000000</v>
      </c>
      <c r="N657" s="1">
        <f t="shared" si="36"/>
        <v>2991240000000000</v>
      </c>
      <c r="O657" s="1">
        <f t="shared" si="36"/>
        <v>3030720000000000</v>
      </c>
      <c r="P657" s="1">
        <f t="shared" si="36"/>
        <v>3055980000000000</v>
      </c>
      <c r="Q657" s="1">
        <f t="shared" si="36"/>
        <v>3042120000000000</v>
      </c>
      <c r="R657" s="1">
        <f t="shared" si="36"/>
        <v>3021810000000000</v>
      </c>
      <c r="S657" s="1">
        <f t="shared" si="36"/>
        <v>3011030000000000</v>
      </c>
      <c r="T657" s="1">
        <f t="shared" si="36"/>
        <v>2982010000000000</v>
      </c>
      <c r="U657" s="1">
        <f t="shared" si="36"/>
        <v>2935020000000000</v>
      </c>
      <c r="V657" s="1">
        <f t="shared" si="36"/>
        <v>2896780000000000</v>
      </c>
      <c r="W657" s="1">
        <f t="shared" si="36"/>
        <v>2854600000000000</v>
      </c>
      <c r="X657" s="1">
        <f t="shared" si="36"/>
        <v>2802720000000000</v>
      </c>
      <c r="Y657" s="1">
        <f t="shared" si="36"/>
        <v>2754820000000000</v>
      </c>
      <c r="Z657" s="1">
        <f t="shared" si="36"/>
        <v>2703890000000000</v>
      </c>
      <c r="AA657" s="1">
        <f t="shared" si="36"/>
        <v>2649550000000000</v>
      </c>
      <c r="AB657" s="1">
        <f t="shared" si="36"/>
        <v>2592680000000000</v>
      </c>
      <c r="AC657" s="1">
        <f t="shared" si="36"/>
        <v>2531920000000000</v>
      </c>
      <c r="AD657" s="1">
        <f t="shared" si="36"/>
        <v>2470440000000000</v>
      </c>
      <c r="AE657" s="1">
        <f t="shared" si="36"/>
        <v>2407290000000000</v>
      </c>
      <c r="AF657" s="1">
        <f t="shared" si="36"/>
        <v>2366200000000000</v>
      </c>
      <c r="AG657" s="1">
        <f t="shared" si="36"/>
        <v>2330920000000000</v>
      </c>
      <c r="AH657" s="1">
        <f t="shared" si="36"/>
        <v>2292480000000000</v>
      </c>
      <c r="AI657" s="1">
        <f t="shared" si="36"/>
        <v>2247990000000000</v>
      </c>
      <c r="AJ657" s="1">
        <f t="shared" si="36"/>
        <v>2207050000000000</v>
      </c>
      <c r="AK657" s="1">
        <f t="shared" si="36"/>
        <v>2186700000000000</v>
      </c>
      <c r="AL657" s="1">
        <f t="shared" si="36"/>
        <v>2167140000000000</v>
      </c>
      <c r="AM657" s="1">
        <f t="shared" si="36"/>
        <v>2148960000000000</v>
      </c>
      <c r="AN657" s="1">
        <f t="shared" si="36"/>
        <v>2127260000000000</v>
      </c>
      <c r="AO657" s="1">
        <f t="shared" si="36"/>
        <v>2103510000000000</v>
      </c>
    </row>
    <row r="658" spans="1:41" x14ac:dyDescent="0.2">
      <c r="A658" s="4" t="s">
        <v>524</v>
      </c>
      <c r="B658" s="4" t="s">
        <v>535</v>
      </c>
      <c r="C658" t="s">
        <v>539</v>
      </c>
      <c r="D658" s="1">
        <f t="shared" si="37"/>
        <v>1.207641E+16</v>
      </c>
      <c r="E658" s="1">
        <f t="shared" si="36"/>
        <v>1.036949E+16</v>
      </c>
      <c r="F658" s="1">
        <f t="shared" si="36"/>
        <v>1.001241E+16</v>
      </c>
      <c r="G658" s="1">
        <f t="shared" si="36"/>
        <v>1.005134E+16</v>
      </c>
      <c r="H658" s="1">
        <f t="shared" si="36"/>
        <v>9927730000000000</v>
      </c>
      <c r="I658" s="1">
        <f t="shared" si="36"/>
        <v>9521100000000000</v>
      </c>
      <c r="J658" s="1">
        <f t="shared" si="36"/>
        <v>9131900000000000</v>
      </c>
      <c r="K658" s="1">
        <f t="shared" si="36"/>
        <v>8772680000000000</v>
      </c>
      <c r="L658" s="1">
        <f t="shared" si="36"/>
        <v>8410120000000000</v>
      </c>
      <c r="M658" s="1">
        <f t="shared" si="36"/>
        <v>8052260000000000</v>
      </c>
      <c r="N658" s="1">
        <f t="shared" si="36"/>
        <v>7708760000000000</v>
      </c>
      <c r="O658" s="1">
        <f t="shared" si="36"/>
        <v>7429450000000000</v>
      </c>
      <c r="P658" s="1">
        <f t="shared" si="36"/>
        <v>7088620000000000</v>
      </c>
      <c r="Q658" s="1">
        <f t="shared" si="36"/>
        <v>6689480000000000</v>
      </c>
      <c r="R658" s="1">
        <f t="shared" si="36"/>
        <v>6318700000000000</v>
      </c>
      <c r="S658" s="1">
        <f t="shared" si="36"/>
        <v>5979270000000000</v>
      </c>
      <c r="T658" s="1">
        <f t="shared" si="36"/>
        <v>5642270000000000</v>
      </c>
      <c r="U658" s="1">
        <f t="shared" si="36"/>
        <v>5289990000000000</v>
      </c>
      <c r="V658" s="1">
        <f t="shared" si="36"/>
        <v>4975190000000000</v>
      </c>
      <c r="W658" s="1">
        <f t="shared" si="36"/>
        <v>4676970000000000</v>
      </c>
      <c r="X658" s="1">
        <f t="shared" si="36"/>
        <v>4391540000000000</v>
      </c>
      <c r="Y658" s="1">
        <f t="shared" si="36"/>
        <v>4120130000000000</v>
      </c>
      <c r="Z658" s="1">
        <f t="shared" si="36"/>
        <v>3861810000000000</v>
      </c>
      <c r="AA658" s="1">
        <f t="shared" si="36"/>
        <v>3615490000000000</v>
      </c>
      <c r="AB658" s="1">
        <f t="shared" si="36"/>
        <v>3381290000000000</v>
      </c>
      <c r="AC658" s="1">
        <f t="shared" si="36"/>
        <v>3158980000000000</v>
      </c>
      <c r="AD658" s="1">
        <f t="shared" si="36"/>
        <v>2947910000000000</v>
      </c>
      <c r="AE658" s="1">
        <f t="shared" si="36"/>
        <v>2747950000000000</v>
      </c>
      <c r="AF658" s="1">
        <f t="shared" si="36"/>
        <v>2589280000000000</v>
      </c>
      <c r="AG658" s="1">
        <f t="shared" si="36"/>
        <v>2441441000000000</v>
      </c>
      <c r="AH658" s="1">
        <f t="shared" si="36"/>
        <v>2299095000000000</v>
      </c>
      <c r="AI658" s="1">
        <f t="shared" si="36"/>
        <v>2164231000000000</v>
      </c>
      <c r="AJ658" s="1">
        <f t="shared" si="36"/>
        <v>2033763000000000</v>
      </c>
      <c r="AK658" s="1">
        <f t="shared" si="36"/>
        <v>1932533000000000</v>
      </c>
      <c r="AL658" s="1">
        <f t="shared" si="36"/>
        <v>1835716000000000</v>
      </c>
      <c r="AM658" s="1">
        <f t="shared" si="36"/>
        <v>1742409000000000</v>
      </c>
      <c r="AN658" s="1">
        <f t="shared" si="36"/>
        <v>1653729000000000</v>
      </c>
      <c r="AO658" s="1">
        <f t="shared" si="36"/>
        <v>1569534000000000</v>
      </c>
    </row>
    <row r="659" spans="1:41" x14ac:dyDescent="0.2">
      <c r="A659" s="4" t="s">
        <v>524</v>
      </c>
      <c r="B659" s="4" t="s">
        <v>509</v>
      </c>
      <c r="C659" t="s">
        <v>539</v>
      </c>
      <c r="D659" s="1">
        <f t="shared" si="37"/>
        <v>488319000000000</v>
      </c>
      <c r="E659" s="1">
        <f t="shared" si="36"/>
        <v>414595000000000</v>
      </c>
      <c r="F659" s="1">
        <f t="shared" si="36"/>
        <v>399676000000000</v>
      </c>
      <c r="G659" s="1">
        <f t="shared" si="36"/>
        <v>398955000000000</v>
      </c>
      <c r="H659" s="1">
        <f t="shared" si="36"/>
        <v>391704000000000</v>
      </c>
      <c r="I659" s="1">
        <f t="shared" si="36"/>
        <v>374061000000000</v>
      </c>
      <c r="J659" s="1">
        <f t="shared" si="36"/>
        <v>353524000000000</v>
      </c>
      <c r="K659" s="1">
        <f t="shared" ref="E659:AO666" si="38">SUMIFS(K$2:K$251,$A$2:$A$251,$A659,$B$2:$B$251,$B659)-SUMIFS(K$2:K$251,$A$2:$A$251,$A659,$B$2:$B$251,$B659)*SUMIFS($D$510:$D$522,$A$510:$A$522,$A659,$B$510:$B$522,$B659)+SUMIFS(K$257:K$506,$A$257:$A$506,$A659,$B$257:$B$506,$B659)</f>
        <v>337258000000000</v>
      </c>
      <c r="L659" s="1">
        <f t="shared" si="38"/>
        <v>321657000000000</v>
      </c>
      <c r="M659" s="1">
        <f t="shared" si="38"/>
        <v>306294000000000</v>
      </c>
      <c r="N659" s="1">
        <f t="shared" si="38"/>
        <v>291537000000000</v>
      </c>
      <c r="O659" s="1">
        <f t="shared" si="38"/>
        <v>276828000000000</v>
      </c>
      <c r="P659" s="1">
        <f t="shared" si="38"/>
        <v>262375000000000</v>
      </c>
      <c r="Q659" s="1">
        <f t="shared" si="38"/>
        <v>245336000000000</v>
      </c>
      <c r="R659" s="1">
        <f t="shared" si="38"/>
        <v>229501000000000</v>
      </c>
      <c r="S659" s="1">
        <f t="shared" si="38"/>
        <v>215471000000000</v>
      </c>
      <c r="T659" s="1">
        <f t="shared" si="38"/>
        <v>201152000000000</v>
      </c>
      <c r="U659" s="1">
        <f t="shared" si="38"/>
        <v>185891000000000</v>
      </c>
      <c r="V659" s="1">
        <f t="shared" si="38"/>
        <v>172613000000000</v>
      </c>
      <c r="W659" s="1">
        <f t="shared" si="38"/>
        <v>160086000000000</v>
      </c>
      <c r="X659" s="1">
        <f t="shared" si="38"/>
        <v>148173000000000</v>
      </c>
      <c r="Y659" s="1">
        <f t="shared" si="38"/>
        <v>136912000000000</v>
      </c>
      <c r="Z659" s="1">
        <f t="shared" si="38"/>
        <v>126262000000000</v>
      </c>
      <c r="AA659" s="1">
        <f t="shared" si="38"/>
        <v>116181000000000</v>
      </c>
      <c r="AB659" s="1">
        <f t="shared" si="38"/>
        <v>106669000000000</v>
      </c>
      <c r="AC659" s="1">
        <f t="shared" si="38"/>
        <v>97709300000000</v>
      </c>
      <c r="AD659" s="1">
        <f t="shared" si="38"/>
        <v>89276000000000</v>
      </c>
      <c r="AE659" s="1">
        <f t="shared" si="38"/>
        <v>81621300000000</v>
      </c>
      <c r="AF659" s="1">
        <f t="shared" si="38"/>
        <v>75154800000000</v>
      </c>
      <c r="AG659" s="1">
        <f t="shared" si="38"/>
        <v>69028900000000</v>
      </c>
      <c r="AH659" s="1">
        <f t="shared" si="38"/>
        <v>63190600000000</v>
      </c>
      <c r="AI659" s="1">
        <f t="shared" si="38"/>
        <v>57690900000000</v>
      </c>
      <c r="AJ659" s="1">
        <f t="shared" si="38"/>
        <v>52518200000000</v>
      </c>
      <c r="AK659" s="1">
        <f t="shared" si="38"/>
        <v>48164400000000</v>
      </c>
      <c r="AL659" s="1">
        <f t="shared" si="38"/>
        <v>44012000000000</v>
      </c>
      <c r="AM659" s="1">
        <f t="shared" si="38"/>
        <v>40036800000000</v>
      </c>
      <c r="AN659" s="1">
        <f t="shared" si="38"/>
        <v>36262000000000</v>
      </c>
      <c r="AO659" s="1">
        <f t="shared" si="38"/>
        <v>32560000000000</v>
      </c>
    </row>
    <row r="660" spans="1:41" x14ac:dyDescent="0.2">
      <c r="A660" s="4" t="s">
        <v>524</v>
      </c>
      <c r="B660" s="4" t="s">
        <v>510</v>
      </c>
      <c r="C660" t="s">
        <v>539</v>
      </c>
      <c r="D660" s="1">
        <f t="shared" si="37"/>
        <v>8526360000000</v>
      </c>
      <c r="E660" s="1">
        <f t="shared" si="38"/>
        <v>7241150000000</v>
      </c>
      <c r="F660" s="1">
        <f t="shared" si="38"/>
        <v>6976730000000</v>
      </c>
      <c r="G660" s="1">
        <f t="shared" si="38"/>
        <v>6971870000000</v>
      </c>
      <c r="H660" s="1">
        <f t="shared" si="38"/>
        <v>6845090000000</v>
      </c>
      <c r="I660" s="1">
        <f t="shared" si="38"/>
        <v>6531110000000</v>
      </c>
      <c r="J660" s="1">
        <f t="shared" si="38"/>
        <v>6179540000000</v>
      </c>
      <c r="K660" s="1">
        <f t="shared" si="38"/>
        <v>5895150000000</v>
      </c>
      <c r="L660" s="1">
        <f t="shared" si="38"/>
        <v>5624020000000</v>
      </c>
      <c r="M660" s="1">
        <f t="shared" si="38"/>
        <v>5356930000000</v>
      </c>
      <c r="N660" s="1">
        <f t="shared" si="38"/>
        <v>5094160000000</v>
      </c>
      <c r="O660" s="1">
        <f t="shared" si="38"/>
        <v>4838520000000</v>
      </c>
      <c r="P660" s="1">
        <f t="shared" si="38"/>
        <v>4587250000000</v>
      </c>
      <c r="Q660" s="1">
        <f t="shared" si="38"/>
        <v>4289240000000</v>
      </c>
      <c r="R660" s="1">
        <f t="shared" si="38"/>
        <v>4012290000000</v>
      </c>
      <c r="S660" s="1">
        <f t="shared" si="38"/>
        <v>3763080000000</v>
      </c>
      <c r="T660" s="1">
        <f t="shared" si="38"/>
        <v>3512800000000</v>
      </c>
      <c r="U660" s="1">
        <f t="shared" si="38"/>
        <v>3246090000000</v>
      </c>
      <c r="V660" s="1">
        <f t="shared" si="38"/>
        <v>3012950000000</v>
      </c>
      <c r="W660" s="1">
        <f t="shared" si="38"/>
        <v>2797290000000</v>
      </c>
      <c r="X660" s="1">
        <f t="shared" si="38"/>
        <v>2588040000000</v>
      </c>
      <c r="Y660" s="1">
        <f t="shared" si="38"/>
        <v>2390280000000</v>
      </c>
      <c r="Z660" s="1">
        <f t="shared" si="38"/>
        <v>2206900000000</v>
      </c>
      <c r="AA660" s="1">
        <f t="shared" si="38"/>
        <v>2029800000000</v>
      </c>
      <c r="AB660" s="1">
        <f t="shared" si="38"/>
        <v>1865910000000</v>
      </c>
      <c r="AC660" s="1">
        <f t="shared" si="38"/>
        <v>1708410000000</v>
      </c>
      <c r="AD660" s="1">
        <f t="shared" si="38"/>
        <v>1563030000000</v>
      </c>
      <c r="AE660" s="1">
        <f t="shared" si="38"/>
        <v>1423750000000</v>
      </c>
      <c r="AF660" s="1">
        <f t="shared" si="38"/>
        <v>1310270000000</v>
      </c>
      <c r="AG660" s="1">
        <f t="shared" si="38"/>
        <v>1205120000000</v>
      </c>
      <c r="AH660" s="1">
        <f t="shared" si="38"/>
        <v>1102610000000</v>
      </c>
      <c r="AI660" s="1">
        <f t="shared" si="38"/>
        <v>1006100000000</v>
      </c>
      <c r="AJ660" s="1">
        <f t="shared" si="38"/>
        <v>917220000000</v>
      </c>
      <c r="AK660" s="1">
        <f t="shared" si="38"/>
        <v>840316000000</v>
      </c>
      <c r="AL660" s="1">
        <f t="shared" si="38"/>
        <v>767067000000</v>
      </c>
      <c r="AM660" s="1">
        <f t="shared" si="38"/>
        <v>698484000000</v>
      </c>
      <c r="AN660" s="1">
        <f t="shared" si="38"/>
        <v>631957000000</v>
      </c>
      <c r="AO660" s="1">
        <f t="shared" si="38"/>
        <v>570099000000</v>
      </c>
    </row>
    <row r="661" spans="1:41" x14ac:dyDescent="0.2">
      <c r="A661" s="4" t="s">
        <v>524</v>
      </c>
      <c r="B661" s="4" t="s">
        <v>507</v>
      </c>
      <c r="C661" t="s">
        <v>539</v>
      </c>
      <c r="D661" s="1">
        <f t="shared" si="37"/>
        <v>68514600000000</v>
      </c>
      <c r="E661" s="1">
        <f t="shared" si="38"/>
        <v>59404000000000</v>
      </c>
      <c r="F661" s="1">
        <f t="shared" si="38"/>
        <v>58402200000000</v>
      </c>
      <c r="G661" s="1">
        <f t="shared" si="38"/>
        <v>59684000000000</v>
      </c>
      <c r="H661" s="1">
        <f t="shared" si="38"/>
        <v>59949400000000</v>
      </c>
      <c r="I661" s="1">
        <f t="shared" si="38"/>
        <v>58577600000000</v>
      </c>
      <c r="J661" s="1">
        <f t="shared" si="38"/>
        <v>56718500000000</v>
      </c>
      <c r="K661" s="1">
        <f t="shared" si="38"/>
        <v>55559300000000</v>
      </c>
      <c r="L661" s="1">
        <f t="shared" si="38"/>
        <v>54300800000000</v>
      </c>
      <c r="M661" s="1">
        <f t="shared" si="38"/>
        <v>53109000000000</v>
      </c>
      <c r="N661" s="1">
        <f t="shared" si="38"/>
        <v>51885700000000</v>
      </c>
      <c r="O661" s="1">
        <f t="shared" si="38"/>
        <v>50691400000000</v>
      </c>
      <c r="P661" s="1">
        <f t="shared" si="38"/>
        <v>49401400000000</v>
      </c>
      <c r="Q661" s="1">
        <f t="shared" si="38"/>
        <v>47613000000000</v>
      </c>
      <c r="R661" s="1">
        <f t="shared" si="38"/>
        <v>45880500000000</v>
      </c>
      <c r="S661" s="1">
        <f t="shared" si="38"/>
        <v>44387500000000</v>
      </c>
      <c r="T661" s="1">
        <f t="shared" si="38"/>
        <v>42772200000000</v>
      </c>
      <c r="U661" s="1">
        <f t="shared" si="38"/>
        <v>40919300000000</v>
      </c>
      <c r="V661" s="1">
        <f t="shared" si="38"/>
        <v>39373200000000</v>
      </c>
      <c r="W661" s="1">
        <f t="shared" si="38"/>
        <v>37816740000000</v>
      </c>
      <c r="X661" s="1">
        <f t="shared" si="38"/>
        <v>36367300000000</v>
      </c>
      <c r="Y661" s="1">
        <f t="shared" si="38"/>
        <v>34964410000000</v>
      </c>
      <c r="Z661" s="1">
        <f t="shared" si="38"/>
        <v>33534340000000</v>
      </c>
      <c r="AA661" s="1">
        <f t="shared" si="38"/>
        <v>32208380000000</v>
      </c>
      <c r="AB661" s="1">
        <f t="shared" si="38"/>
        <v>30920470000000</v>
      </c>
      <c r="AC661" s="1">
        <f t="shared" si="38"/>
        <v>29671010000000</v>
      </c>
      <c r="AD661" s="1">
        <f t="shared" si="38"/>
        <v>28392590000000</v>
      </c>
      <c r="AE661" s="1">
        <f t="shared" si="38"/>
        <v>27216750000000</v>
      </c>
      <c r="AF661" s="1">
        <f t="shared" si="38"/>
        <v>26385330000000</v>
      </c>
      <c r="AG661" s="1">
        <f t="shared" si="38"/>
        <v>25577870000000</v>
      </c>
      <c r="AH661" s="1">
        <f t="shared" si="38"/>
        <v>24777770000000</v>
      </c>
      <c r="AI661" s="1">
        <f t="shared" si="38"/>
        <v>24067520000000</v>
      </c>
      <c r="AJ661" s="1">
        <f t="shared" si="38"/>
        <v>23327010000000</v>
      </c>
      <c r="AK661" s="1">
        <f t="shared" si="38"/>
        <v>22847440000000</v>
      </c>
      <c r="AL661" s="1">
        <f t="shared" si="38"/>
        <v>22383750000000</v>
      </c>
      <c r="AM661" s="1">
        <f t="shared" si="38"/>
        <v>21982640000000</v>
      </c>
      <c r="AN661" s="1">
        <f t="shared" si="38"/>
        <v>21544840000000</v>
      </c>
      <c r="AO661" s="1">
        <f t="shared" si="38"/>
        <v>21128010000000</v>
      </c>
    </row>
    <row r="662" spans="1:41" x14ac:dyDescent="0.2">
      <c r="A662" s="4" t="s">
        <v>524</v>
      </c>
      <c r="B662" s="4" t="s">
        <v>536</v>
      </c>
      <c r="C662" t="s">
        <v>539</v>
      </c>
      <c r="D662" s="1">
        <f t="shared" si="37"/>
        <v>168220000000000</v>
      </c>
      <c r="E662" s="1">
        <f t="shared" si="38"/>
        <v>142542000000000</v>
      </c>
      <c r="F662" s="1">
        <f t="shared" si="38"/>
        <v>137657000000000</v>
      </c>
      <c r="G662" s="1">
        <f t="shared" si="38"/>
        <v>136919000000000</v>
      </c>
      <c r="H662" s="1">
        <f t="shared" si="38"/>
        <v>134721000000000</v>
      </c>
      <c r="I662" s="1">
        <f t="shared" si="38"/>
        <v>128677000000000</v>
      </c>
      <c r="J662" s="1">
        <f t="shared" si="38"/>
        <v>121880000000000</v>
      </c>
      <c r="K662" s="1">
        <f t="shared" si="38"/>
        <v>115847000000000</v>
      </c>
      <c r="L662" s="1">
        <f t="shared" si="38"/>
        <v>110756000000000</v>
      </c>
      <c r="M662" s="1">
        <f t="shared" si="38"/>
        <v>105729000000000</v>
      </c>
      <c r="N662" s="1">
        <f t="shared" si="38"/>
        <v>100274000000000</v>
      </c>
      <c r="O662" s="1">
        <f t="shared" si="38"/>
        <v>95457800000000</v>
      </c>
      <c r="P662" s="1">
        <f t="shared" si="38"/>
        <v>90137400000000</v>
      </c>
      <c r="Q662" s="1">
        <f t="shared" si="38"/>
        <v>84351300000000</v>
      </c>
      <c r="R662" s="1">
        <f t="shared" si="38"/>
        <v>78973700000000</v>
      </c>
      <c r="S662" s="1">
        <f t="shared" si="38"/>
        <v>74036100000000</v>
      </c>
      <c r="T662" s="1">
        <f t="shared" si="38"/>
        <v>69176600000000</v>
      </c>
      <c r="U662" s="1">
        <f t="shared" si="38"/>
        <v>63987600000000</v>
      </c>
      <c r="V662" s="1">
        <f t="shared" si="38"/>
        <v>59460400000000</v>
      </c>
      <c r="W662" s="1">
        <f t="shared" si="38"/>
        <v>55187500000000</v>
      </c>
      <c r="X662" s="1">
        <f t="shared" si="38"/>
        <v>51121800000000</v>
      </c>
      <c r="Y662" s="1">
        <f t="shared" si="38"/>
        <v>47276100000000</v>
      </c>
      <c r="Z662" s="1">
        <f t="shared" si="38"/>
        <v>43637200000000</v>
      </c>
      <c r="AA662" s="1">
        <f t="shared" si="38"/>
        <v>39852900000000</v>
      </c>
      <c r="AB662" s="1">
        <f t="shared" si="38"/>
        <v>36617700000000</v>
      </c>
      <c r="AC662" s="1">
        <f t="shared" si="38"/>
        <v>33568800000000</v>
      </c>
      <c r="AD662" s="1">
        <f t="shared" si="38"/>
        <v>30697400000000</v>
      </c>
      <c r="AE662" s="1">
        <f t="shared" si="38"/>
        <v>27999500000000</v>
      </c>
      <c r="AF662" s="1">
        <f t="shared" si="38"/>
        <v>25710900000000</v>
      </c>
      <c r="AG662" s="1">
        <f t="shared" si="38"/>
        <v>23779200000000</v>
      </c>
      <c r="AH662" s="1">
        <f t="shared" si="38"/>
        <v>21708300000000</v>
      </c>
      <c r="AI662" s="1">
        <f t="shared" si="38"/>
        <v>19822500000000</v>
      </c>
      <c r="AJ662" s="1">
        <f t="shared" si="38"/>
        <v>18048500000000</v>
      </c>
      <c r="AK662" s="1">
        <f t="shared" si="38"/>
        <v>16550100000000</v>
      </c>
      <c r="AL662" s="1">
        <f t="shared" si="38"/>
        <v>15121300000000</v>
      </c>
      <c r="AM662" s="1">
        <f t="shared" si="38"/>
        <v>13753700000000</v>
      </c>
      <c r="AN662" s="1">
        <f t="shared" si="38"/>
        <v>12455200000000</v>
      </c>
      <c r="AO662" s="1">
        <f t="shared" si="38"/>
        <v>11223100000000</v>
      </c>
    </row>
    <row r="663" spans="1:41" x14ac:dyDescent="0.2">
      <c r="A663" s="4" t="s">
        <v>524</v>
      </c>
      <c r="B663" s="4" t="s">
        <v>508</v>
      </c>
      <c r="C663" t="s">
        <v>539</v>
      </c>
      <c r="D663" s="1">
        <f t="shared" si="37"/>
        <v>0</v>
      </c>
      <c r="E663" s="1">
        <f t="shared" si="38"/>
        <v>0</v>
      </c>
      <c r="F663" s="1">
        <f t="shared" si="38"/>
        <v>0</v>
      </c>
      <c r="G663" s="1">
        <f t="shared" si="38"/>
        <v>0</v>
      </c>
      <c r="H663" s="1">
        <f t="shared" si="38"/>
        <v>0</v>
      </c>
      <c r="I663" s="1">
        <f t="shared" si="38"/>
        <v>0</v>
      </c>
      <c r="J663" s="1">
        <f t="shared" si="38"/>
        <v>0</v>
      </c>
      <c r="K663" s="1">
        <f t="shared" si="38"/>
        <v>0</v>
      </c>
      <c r="L663" s="1">
        <f t="shared" si="38"/>
        <v>0</v>
      </c>
      <c r="M663" s="1">
        <f t="shared" si="38"/>
        <v>0</v>
      </c>
      <c r="N663" s="1">
        <f t="shared" si="38"/>
        <v>0</v>
      </c>
      <c r="O663" s="1">
        <f t="shared" si="38"/>
        <v>0</v>
      </c>
      <c r="P663" s="1">
        <f t="shared" si="38"/>
        <v>0</v>
      </c>
      <c r="Q663" s="1">
        <f t="shared" si="38"/>
        <v>0</v>
      </c>
      <c r="R663" s="1">
        <f t="shared" si="38"/>
        <v>0</v>
      </c>
      <c r="S663" s="1">
        <f t="shared" si="38"/>
        <v>0</v>
      </c>
      <c r="T663" s="1">
        <f t="shared" si="38"/>
        <v>0</v>
      </c>
      <c r="U663" s="1">
        <f t="shared" si="38"/>
        <v>0</v>
      </c>
      <c r="V663" s="1">
        <f t="shared" si="38"/>
        <v>0</v>
      </c>
      <c r="W663" s="1">
        <f t="shared" si="38"/>
        <v>0</v>
      </c>
      <c r="X663" s="1">
        <f t="shared" si="38"/>
        <v>0</v>
      </c>
      <c r="Y663" s="1">
        <f t="shared" si="38"/>
        <v>0</v>
      </c>
      <c r="Z663" s="1">
        <f t="shared" si="38"/>
        <v>0</v>
      </c>
      <c r="AA663" s="1">
        <f t="shared" si="38"/>
        <v>0</v>
      </c>
      <c r="AB663" s="1">
        <f t="shared" si="38"/>
        <v>0</v>
      </c>
      <c r="AC663" s="1">
        <f t="shared" si="38"/>
        <v>0</v>
      </c>
      <c r="AD663" s="1">
        <f t="shared" si="38"/>
        <v>0</v>
      </c>
      <c r="AE663" s="1">
        <f t="shared" si="38"/>
        <v>0</v>
      </c>
      <c r="AF663" s="1">
        <f t="shared" si="38"/>
        <v>0</v>
      </c>
      <c r="AG663" s="1">
        <f t="shared" si="38"/>
        <v>0</v>
      </c>
      <c r="AH663" s="1">
        <f t="shared" si="38"/>
        <v>0</v>
      </c>
      <c r="AI663" s="1">
        <f t="shared" si="38"/>
        <v>0</v>
      </c>
      <c r="AJ663" s="1">
        <f t="shared" si="38"/>
        <v>0</v>
      </c>
      <c r="AK663" s="1">
        <f t="shared" si="38"/>
        <v>0</v>
      </c>
      <c r="AL663" s="1">
        <f t="shared" si="38"/>
        <v>0</v>
      </c>
      <c r="AM663" s="1">
        <f t="shared" si="38"/>
        <v>0</v>
      </c>
      <c r="AN663" s="1">
        <f t="shared" si="38"/>
        <v>0</v>
      </c>
      <c r="AO663" s="1">
        <f t="shared" si="38"/>
        <v>0</v>
      </c>
    </row>
    <row r="664" spans="1:41" x14ac:dyDescent="0.2">
      <c r="A664" s="4" t="s">
        <v>524</v>
      </c>
      <c r="B664" s="4" t="s">
        <v>537</v>
      </c>
      <c r="C664" t="s">
        <v>539</v>
      </c>
      <c r="D664" s="1">
        <f t="shared" si="37"/>
        <v>8699390000000</v>
      </c>
      <c r="E664" s="1">
        <f t="shared" si="38"/>
        <v>7387770000000</v>
      </c>
      <c r="F664" s="1">
        <f t="shared" si="38"/>
        <v>7117520000000</v>
      </c>
      <c r="G664" s="1">
        <f t="shared" si="38"/>
        <v>7113510000000</v>
      </c>
      <c r="H664" s="1">
        <f t="shared" si="38"/>
        <v>6985260000000</v>
      </c>
      <c r="I664" s="1">
        <f t="shared" si="38"/>
        <v>6665770000000</v>
      </c>
      <c r="J664" s="1">
        <f t="shared" si="38"/>
        <v>6300710000000</v>
      </c>
      <c r="K664" s="1">
        <f t="shared" si="38"/>
        <v>6018540000000</v>
      </c>
      <c r="L664" s="1">
        <f t="shared" si="38"/>
        <v>5736760000000</v>
      </c>
      <c r="M664" s="1">
        <f t="shared" si="38"/>
        <v>5465870000000</v>
      </c>
      <c r="N664" s="1">
        <f t="shared" si="38"/>
        <v>5199380000000</v>
      </c>
      <c r="O664" s="1">
        <f t="shared" si="38"/>
        <v>4939940000000</v>
      </c>
      <c r="P664" s="1">
        <f t="shared" si="38"/>
        <v>4679110000000</v>
      </c>
      <c r="Q664" s="1">
        <f t="shared" si="38"/>
        <v>4377450000000</v>
      </c>
      <c r="R664" s="1">
        <f t="shared" si="38"/>
        <v>4097090000000</v>
      </c>
      <c r="S664" s="1">
        <f t="shared" si="38"/>
        <v>3834560000000</v>
      </c>
      <c r="T664" s="1">
        <f t="shared" si="38"/>
        <v>3581490000000</v>
      </c>
      <c r="U664" s="1">
        <f t="shared" si="38"/>
        <v>3311480000000</v>
      </c>
      <c r="V664" s="1">
        <f t="shared" si="38"/>
        <v>3075080000000</v>
      </c>
      <c r="W664" s="1">
        <f t="shared" si="38"/>
        <v>2852050000000</v>
      </c>
      <c r="X664" s="1">
        <f t="shared" si="38"/>
        <v>2639960000000</v>
      </c>
      <c r="Y664" s="1">
        <f t="shared" si="38"/>
        <v>2439450000000</v>
      </c>
      <c r="Z664" s="1">
        <f t="shared" si="38"/>
        <v>2249820000000</v>
      </c>
      <c r="AA664" s="1">
        <f t="shared" si="38"/>
        <v>2070330000000</v>
      </c>
      <c r="AB664" s="1">
        <f t="shared" si="38"/>
        <v>1904120000000</v>
      </c>
      <c r="AC664" s="1">
        <f t="shared" si="38"/>
        <v>1744380000000</v>
      </c>
      <c r="AD664" s="1">
        <f t="shared" si="38"/>
        <v>1594010000000</v>
      </c>
      <c r="AE664" s="1">
        <f t="shared" si="38"/>
        <v>1452810000000</v>
      </c>
      <c r="AF664" s="1">
        <f t="shared" si="38"/>
        <v>1337460000000</v>
      </c>
      <c r="AG664" s="1">
        <f t="shared" si="38"/>
        <v>1228210000000</v>
      </c>
      <c r="AH664" s="1">
        <f t="shared" si="38"/>
        <v>1124100000000</v>
      </c>
      <c r="AI664" s="1">
        <f t="shared" si="38"/>
        <v>1026060000000</v>
      </c>
      <c r="AJ664" s="1">
        <f t="shared" si="38"/>
        <v>935712000000</v>
      </c>
      <c r="AK664" s="1">
        <f t="shared" si="38"/>
        <v>857395000000</v>
      </c>
      <c r="AL664" s="1">
        <f t="shared" si="38"/>
        <v>782785000000</v>
      </c>
      <c r="AM664" s="1">
        <f t="shared" si="38"/>
        <v>712886000000</v>
      </c>
      <c r="AN664" s="1">
        <f t="shared" si="38"/>
        <v>645095000000</v>
      </c>
      <c r="AO664" s="1">
        <f t="shared" si="38"/>
        <v>582026000000</v>
      </c>
    </row>
    <row r="665" spans="1:41" x14ac:dyDescent="0.2">
      <c r="A665" s="4" t="s">
        <v>524</v>
      </c>
      <c r="B665" s="4" t="s">
        <v>506</v>
      </c>
      <c r="C665" t="s">
        <v>539</v>
      </c>
      <c r="D665" s="1">
        <f t="shared" si="37"/>
        <v>3921930000000000</v>
      </c>
      <c r="E665" s="1">
        <f t="shared" si="38"/>
        <v>3331420000000000</v>
      </c>
      <c r="F665" s="1">
        <f t="shared" si="38"/>
        <v>3206790000000000</v>
      </c>
      <c r="G665" s="1">
        <f t="shared" si="38"/>
        <v>3210520000000000</v>
      </c>
      <c r="H665" s="1">
        <f t="shared" si="38"/>
        <v>3153880000000000</v>
      </c>
      <c r="I665" s="1">
        <f t="shared" si="38"/>
        <v>3007450000000000</v>
      </c>
      <c r="J665" s="1">
        <f t="shared" si="38"/>
        <v>2843870000000000</v>
      </c>
      <c r="K665" s="1">
        <f t="shared" si="38"/>
        <v>2714510000000000</v>
      </c>
      <c r="L665" s="1">
        <f t="shared" si="38"/>
        <v>2586520000000000</v>
      </c>
      <c r="M665" s="1">
        <f t="shared" si="38"/>
        <v>2467010000000000</v>
      </c>
      <c r="N665" s="1">
        <f t="shared" si="38"/>
        <v>2345910000000000</v>
      </c>
      <c r="O665" s="1">
        <f t="shared" si="38"/>
        <v>2225360000000000</v>
      </c>
      <c r="P665" s="1">
        <f t="shared" si="38"/>
        <v>2112780000000000</v>
      </c>
      <c r="Q665" s="1">
        <f t="shared" si="38"/>
        <v>1973710000000000</v>
      </c>
      <c r="R665" s="1">
        <f t="shared" si="38"/>
        <v>1849790000000000</v>
      </c>
      <c r="S665" s="1">
        <f t="shared" si="38"/>
        <v>1730910000000000</v>
      </c>
      <c r="T665" s="1">
        <f t="shared" si="38"/>
        <v>1614120000000000</v>
      </c>
      <c r="U665" s="1">
        <f t="shared" si="38"/>
        <v>1494600000000000</v>
      </c>
      <c r="V665" s="1">
        <f t="shared" si="38"/>
        <v>1388890000000000</v>
      </c>
      <c r="W665" s="1">
        <f t="shared" si="38"/>
        <v>1284900000000000</v>
      </c>
      <c r="X665" s="1">
        <f t="shared" si="38"/>
        <v>1190180000000000</v>
      </c>
      <c r="Y665" s="1">
        <f t="shared" si="38"/>
        <v>1100590000000000</v>
      </c>
      <c r="Z665" s="1">
        <f t="shared" si="38"/>
        <v>1015820000000000</v>
      </c>
      <c r="AA665" s="1">
        <f t="shared" si="38"/>
        <v>935531000000000</v>
      </c>
      <c r="AB665" s="1">
        <f t="shared" si="38"/>
        <v>859721000000000</v>
      </c>
      <c r="AC665" s="1">
        <f t="shared" si="38"/>
        <v>785271000000000</v>
      </c>
      <c r="AD665" s="1">
        <f t="shared" si="38"/>
        <v>718151000000000</v>
      </c>
      <c r="AE665" s="1">
        <f t="shared" si="38"/>
        <v>655083000000000</v>
      </c>
      <c r="AF665" s="1">
        <f t="shared" si="38"/>
        <v>603217000000000</v>
      </c>
      <c r="AG665" s="1">
        <f t="shared" si="38"/>
        <v>554078000000000</v>
      </c>
      <c r="AH665" s="1">
        <f t="shared" si="38"/>
        <v>507244000000000</v>
      </c>
      <c r="AI665" s="1">
        <f t="shared" si="38"/>
        <v>463124000000000</v>
      </c>
      <c r="AJ665" s="1">
        <f t="shared" si="38"/>
        <v>421625000000000</v>
      </c>
      <c r="AK665" s="1">
        <f t="shared" si="38"/>
        <v>385999000000000</v>
      </c>
      <c r="AL665" s="1">
        <f t="shared" si="38"/>
        <v>353668000000000</v>
      </c>
      <c r="AM665" s="1">
        <f t="shared" si="38"/>
        <v>321159000000000</v>
      </c>
      <c r="AN665" s="1">
        <f t="shared" si="38"/>
        <v>291672000000000</v>
      </c>
      <c r="AO665" s="1">
        <f t="shared" si="38"/>
        <v>262389000000000</v>
      </c>
    </row>
    <row r="666" spans="1:41" x14ac:dyDescent="0.2">
      <c r="A666" s="4" t="s">
        <v>524</v>
      </c>
      <c r="B666" s="4" t="s">
        <v>538</v>
      </c>
      <c r="C666" t="s">
        <v>539</v>
      </c>
      <c r="D666" s="1">
        <f t="shared" si="37"/>
        <v>67674500000000</v>
      </c>
      <c r="E666" s="1">
        <f t="shared" si="38"/>
        <v>117751000000000</v>
      </c>
      <c r="F666" s="1">
        <f t="shared" si="38"/>
        <v>173269000000000</v>
      </c>
      <c r="G666" s="1">
        <f t="shared" ref="E666:AO672" si="39">SUMIFS(G$2:G$251,$A$2:$A$251,$A666,$B$2:$B$251,$B666)-SUMIFS(G$2:G$251,$A$2:$A$251,$A666,$B$2:$B$251,$B666)*SUMIFS($D$510:$D$522,$A$510:$A$522,$A666,$B$510:$B$522,$B666)+SUMIFS(G$257:G$506,$A$257:$A$506,$A666,$B$257:$B$506,$B666)</f>
        <v>235652000000000</v>
      </c>
      <c r="H666" s="1">
        <f t="shared" si="39"/>
        <v>295501000000000</v>
      </c>
      <c r="I666" s="1">
        <f t="shared" si="39"/>
        <v>345489000000000</v>
      </c>
      <c r="J666" s="1">
        <f t="shared" si="39"/>
        <v>391798000000000</v>
      </c>
      <c r="K666" s="1">
        <f t="shared" si="39"/>
        <v>437089000000000</v>
      </c>
      <c r="L666" s="1">
        <f t="shared" si="39"/>
        <v>479324000000000</v>
      </c>
      <c r="M666" s="1">
        <f t="shared" si="39"/>
        <v>518955000000000</v>
      </c>
      <c r="N666" s="1">
        <f t="shared" si="39"/>
        <v>555887000000000</v>
      </c>
      <c r="O666" s="1">
        <f t="shared" si="39"/>
        <v>593054000000000</v>
      </c>
      <c r="P666" s="1">
        <f t="shared" si="39"/>
        <v>624223000000000</v>
      </c>
      <c r="Q666" s="1">
        <f t="shared" si="39"/>
        <v>645314000000000</v>
      </c>
      <c r="R666" s="1">
        <f t="shared" si="39"/>
        <v>664968000000000</v>
      </c>
      <c r="S666" s="1">
        <f t="shared" si="39"/>
        <v>683105000000000</v>
      </c>
      <c r="T666" s="1">
        <f t="shared" si="39"/>
        <v>697133000000000</v>
      </c>
      <c r="U666" s="1">
        <f t="shared" si="39"/>
        <v>704493000000000</v>
      </c>
      <c r="V666" s="1">
        <f t="shared" si="39"/>
        <v>712402000000000</v>
      </c>
      <c r="W666" s="1">
        <f t="shared" si="39"/>
        <v>717621000000000</v>
      </c>
      <c r="X666" s="1">
        <f t="shared" si="39"/>
        <v>721014000000000</v>
      </c>
      <c r="Y666" s="1">
        <f t="shared" si="39"/>
        <v>722358000000000</v>
      </c>
      <c r="Z666" s="1">
        <f t="shared" si="39"/>
        <v>721693000000000</v>
      </c>
      <c r="AA666" s="1">
        <f t="shared" si="39"/>
        <v>718941000000000</v>
      </c>
      <c r="AB666" s="1">
        <f t="shared" si="39"/>
        <v>714443000000000</v>
      </c>
      <c r="AC666" s="1">
        <f t="shared" si="39"/>
        <v>707564000000000</v>
      </c>
      <c r="AD666" s="1">
        <f t="shared" si="39"/>
        <v>699769000000000</v>
      </c>
      <c r="AE666" s="1">
        <f t="shared" si="39"/>
        <v>690608000000000</v>
      </c>
      <c r="AF666" s="1">
        <f t="shared" si="39"/>
        <v>688228000000000</v>
      </c>
      <c r="AG666" s="1">
        <f t="shared" si="39"/>
        <v>685469000000000</v>
      </c>
      <c r="AH666" s="1">
        <f t="shared" si="39"/>
        <v>681176000000000</v>
      </c>
      <c r="AI666" s="1">
        <f t="shared" si="39"/>
        <v>676133000000000</v>
      </c>
      <c r="AJ666" s="1">
        <f t="shared" si="39"/>
        <v>669765000000000</v>
      </c>
      <c r="AK666" s="1">
        <f t="shared" si="39"/>
        <v>669923000000000</v>
      </c>
      <c r="AL666" s="1">
        <f t="shared" si="39"/>
        <v>670203000000000</v>
      </c>
      <c r="AM666" s="1">
        <f t="shared" si="39"/>
        <v>668793000000000</v>
      </c>
      <c r="AN666" s="1">
        <f t="shared" si="39"/>
        <v>667751000000000</v>
      </c>
      <c r="AO666" s="1">
        <f t="shared" si="39"/>
        <v>665483000000000</v>
      </c>
    </row>
    <row r="667" spans="1:41" x14ac:dyDescent="0.2">
      <c r="A667" s="4" t="s">
        <v>525</v>
      </c>
      <c r="B667" s="4" t="s">
        <v>513</v>
      </c>
      <c r="C667" t="s">
        <v>539</v>
      </c>
      <c r="D667" s="1">
        <f t="shared" si="37"/>
        <v>2733960000000000</v>
      </c>
      <c r="E667" s="1">
        <f t="shared" si="39"/>
        <v>2792300000000000</v>
      </c>
      <c r="F667" s="1">
        <f t="shared" si="39"/>
        <v>2865610000000000</v>
      </c>
      <c r="G667" s="1">
        <f t="shared" si="39"/>
        <v>2893460000000000</v>
      </c>
      <c r="H667" s="1">
        <f t="shared" si="39"/>
        <v>2934850000000000</v>
      </c>
      <c r="I667" s="1">
        <f t="shared" si="39"/>
        <v>2966950000000000</v>
      </c>
      <c r="J667" s="1">
        <f t="shared" si="39"/>
        <v>2998900000000000</v>
      </c>
      <c r="K667" s="1">
        <f t="shared" si="39"/>
        <v>3031240000000000</v>
      </c>
      <c r="L667" s="1">
        <f t="shared" si="39"/>
        <v>3024330000000000</v>
      </c>
      <c r="M667" s="1">
        <f t="shared" si="39"/>
        <v>3008250000000000</v>
      </c>
      <c r="N667" s="1">
        <f t="shared" si="39"/>
        <v>3003420000000000</v>
      </c>
      <c r="O667" s="1">
        <f t="shared" si="39"/>
        <v>2988720000000000</v>
      </c>
      <c r="P667" s="1">
        <f t="shared" si="39"/>
        <v>2982550000000000</v>
      </c>
      <c r="Q667" s="1">
        <f t="shared" si="39"/>
        <v>2926540000000000</v>
      </c>
      <c r="R667" s="1">
        <f t="shared" si="39"/>
        <v>2879490000000000</v>
      </c>
      <c r="S667" s="1">
        <f t="shared" si="39"/>
        <v>2824050000000000</v>
      </c>
      <c r="T667" s="1">
        <f t="shared" si="39"/>
        <v>2777000000000000</v>
      </c>
      <c r="U667" s="1">
        <f t="shared" si="39"/>
        <v>2720170000000000</v>
      </c>
      <c r="V667" s="1">
        <f t="shared" si="39"/>
        <v>2692660000000000</v>
      </c>
      <c r="W667" s="1">
        <f t="shared" si="39"/>
        <v>2655120000000000</v>
      </c>
      <c r="X667" s="1">
        <f t="shared" si="39"/>
        <v>2616120000000000</v>
      </c>
      <c r="Y667" s="1">
        <f t="shared" si="39"/>
        <v>2587200000000000</v>
      </c>
      <c r="Z667" s="1">
        <f t="shared" si="39"/>
        <v>2548450000000000</v>
      </c>
      <c r="AA667" s="1">
        <f t="shared" si="39"/>
        <v>2529450000000000</v>
      </c>
      <c r="AB667" s="1">
        <f t="shared" si="39"/>
        <v>2501260000000000</v>
      </c>
      <c r="AC667" s="1">
        <f t="shared" si="39"/>
        <v>2481540000000000</v>
      </c>
      <c r="AD667" s="1">
        <f t="shared" si="39"/>
        <v>2462210000000000</v>
      </c>
      <c r="AE667" s="1">
        <f t="shared" si="39"/>
        <v>2434140000000000</v>
      </c>
      <c r="AF667" s="1">
        <f t="shared" si="39"/>
        <v>2415240000000000</v>
      </c>
      <c r="AG667" s="1">
        <f t="shared" si="39"/>
        <v>2387400000000000</v>
      </c>
      <c r="AH667" s="1">
        <f t="shared" si="39"/>
        <v>2368970000000000</v>
      </c>
      <c r="AI667" s="1">
        <f t="shared" si="39"/>
        <v>2350830000000000</v>
      </c>
      <c r="AJ667" s="1">
        <f t="shared" si="39"/>
        <v>2323990000000000</v>
      </c>
      <c r="AK667" s="1">
        <f t="shared" si="39"/>
        <v>2317250000000000</v>
      </c>
      <c r="AL667" s="1">
        <f t="shared" si="39"/>
        <v>2311450000000000</v>
      </c>
      <c r="AM667" s="1">
        <f t="shared" si="39"/>
        <v>2303670000000000</v>
      </c>
      <c r="AN667" s="1">
        <f t="shared" si="39"/>
        <v>2287880000000000</v>
      </c>
      <c r="AO667" s="1">
        <f t="shared" si="39"/>
        <v>2281870000000000</v>
      </c>
    </row>
    <row r="668" spans="1:41" x14ac:dyDescent="0.2">
      <c r="A668" s="4" t="s">
        <v>525</v>
      </c>
      <c r="B668" s="4" t="s">
        <v>535</v>
      </c>
      <c r="C668" t="s">
        <v>539</v>
      </c>
      <c r="D668" s="1">
        <f t="shared" si="37"/>
        <v>399366000000000</v>
      </c>
      <c r="E668" s="1">
        <f t="shared" si="39"/>
        <v>392695000000000</v>
      </c>
      <c r="F668" s="1">
        <f t="shared" si="39"/>
        <v>389216000000000</v>
      </c>
      <c r="G668" s="1">
        <f t="shared" si="39"/>
        <v>377560000000000</v>
      </c>
      <c r="H668" s="1">
        <f t="shared" si="39"/>
        <v>367312000000000</v>
      </c>
      <c r="I668" s="1">
        <f t="shared" si="39"/>
        <v>357118000000000</v>
      </c>
      <c r="J668" s="1">
        <f t="shared" si="39"/>
        <v>346895000000000</v>
      </c>
      <c r="K668" s="1">
        <f t="shared" si="39"/>
        <v>336702000000000</v>
      </c>
      <c r="L668" s="1">
        <f t="shared" si="39"/>
        <v>322090000000000</v>
      </c>
      <c r="M668" s="1">
        <f t="shared" si="39"/>
        <v>308532000000000</v>
      </c>
      <c r="N668" s="1">
        <f t="shared" si="39"/>
        <v>295387000000000</v>
      </c>
      <c r="O668" s="1">
        <f t="shared" si="39"/>
        <v>282407000000000</v>
      </c>
      <c r="P668" s="1">
        <f t="shared" si="39"/>
        <v>269554000000000</v>
      </c>
      <c r="Q668" s="1">
        <f t="shared" si="39"/>
        <v>253260000000000</v>
      </c>
      <c r="R668" s="1">
        <f t="shared" si="39"/>
        <v>237422000000000</v>
      </c>
      <c r="S668" s="1">
        <f t="shared" si="39"/>
        <v>222762000000000</v>
      </c>
      <c r="T668" s="1">
        <f t="shared" si="39"/>
        <v>207979000000000</v>
      </c>
      <c r="U668" s="1">
        <f t="shared" si="39"/>
        <v>193672000000000</v>
      </c>
      <c r="V668" s="1">
        <f t="shared" si="39"/>
        <v>181796000000000</v>
      </c>
      <c r="W668" s="1">
        <f t="shared" si="39"/>
        <v>169746000000000</v>
      </c>
      <c r="X668" s="1">
        <f t="shared" si="39"/>
        <v>157965000000000</v>
      </c>
      <c r="Y668" s="1">
        <f t="shared" si="39"/>
        <v>146579000000000</v>
      </c>
      <c r="Z668" s="1">
        <f t="shared" si="39"/>
        <v>135531000000000</v>
      </c>
      <c r="AA668" s="1">
        <f t="shared" si="39"/>
        <v>125543000000000</v>
      </c>
      <c r="AB668" s="1">
        <f t="shared" si="39"/>
        <v>115828000000000</v>
      </c>
      <c r="AC668" s="1">
        <f t="shared" si="39"/>
        <v>106014000000000</v>
      </c>
      <c r="AD668" s="1">
        <f t="shared" si="39"/>
        <v>96802300000000</v>
      </c>
      <c r="AE668" s="1">
        <f t="shared" si="39"/>
        <v>87837100000000</v>
      </c>
      <c r="AF668" s="1">
        <f t="shared" si="39"/>
        <v>79109400000000</v>
      </c>
      <c r="AG668" s="1">
        <f t="shared" si="39"/>
        <v>70627900000000</v>
      </c>
      <c r="AH668" s="1">
        <f t="shared" si="39"/>
        <v>62368300000000</v>
      </c>
      <c r="AI668" s="1">
        <f t="shared" si="39"/>
        <v>54357100000000</v>
      </c>
      <c r="AJ668" s="1">
        <f t="shared" si="39"/>
        <v>46563300000000</v>
      </c>
      <c r="AK668" s="1">
        <f t="shared" si="39"/>
        <v>39249000000000</v>
      </c>
      <c r="AL668" s="1">
        <f t="shared" si="39"/>
        <v>32061400000000</v>
      </c>
      <c r="AM668" s="1">
        <f t="shared" si="39"/>
        <v>24894400000000</v>
      </c>
      <c r="AN668" s="1">
        <f t="shared" si="39"/>
        <v>17952200000000</v>
      </c>
      <c r="AO668" s="1">
        <f t="shared" si="39"/>
        <v>11128400000000</v>
      </c>
    </row>
    <row r="669" spans="1:41" x14ac:dyDescent="0.2">
      <c r="A669" s="4" t="s">
        <v>525</v>
      </c>
      <c r="B669" s="4" t="s">
        <v>509</v>
      </c>
      <c r="C669" t="s">
        <v>539</v>
      </c>
      <c r="D669" s="1">
        <f t="shared" si="37"/>
        <v>262357000000000</v>
      </c>
      <c r="E669" s="1">
        <f t="shared" si="39"/>
        <v>258057000000000</v>
      </c>
      <c r="F669" s="1">
        <f t="shared" si="39"/>
        <v>255848000000000</v>
      </c>
      <c r="G669" s="1">
        <f t="shared" si="39"/>
        <v>248487000000000</v>
      </c>
      <c r="H669" s="1">
        <f t="shared" si="39"/>
        <v>241474000000000</v>
      </c>
      <c r="I669" s="1">
        <f t="shared" si="39"/>
        <v>234513000000000</v>
      </c>
      <c r="J669" s="1">
        <f t="shared" si="39"/>
        <v>228346000000000</v>
      </c>
      <c r="K669" s="1">
        <f t="shared" si="39"/>
        <v>221393000000000</v>
      </c>
      <c r="L669" s="1">
        <f t="shared" si="39"/>
        <v>212253000000000</v>
      </c>
      <c r="M669" s="1">
        <f t="shared" si="39"/>
        <v>202586000000000</v>
      </c>
      <c r="N669" s="1">
        <f t="shared" si="39"/>
        <v>193934000000000</v>
      </c>
      <c r="O669" s="1">
        <f t="shared" si="39"/>
        <v>185392000000000</v>
      </c>
      <c r="P669" s="1">
        <f t="shared" si="39"/>
        <v>176935000000000</v>
      </c>
      <c r="Q669" s="1">
        <f t="shared" si="39"/>
        <v>166183000000000</v>
      </c>
      <c r="R669" s="1">
        <f t="shared" si="39"/>
        <v>156322000000000</v>
      </c>
      <c r="S669" s="1">
        <f t="shared" si="39"/>
        <v>146258000000000</v>
      </c>
      <c r="T669" s="1">
        <f t="shared" si="39"/>
        <v>136503000000000</v>
      </c>
      <c r="U669" s="1">
        <f t="shared" si="39"/>
        <v>127578000000000</v>
      </c>
      <c r="V669" s="1">
        <f t="shared" si="39"/>
        <v>119410000000000</v>
      </c>
      <c r="W669" s="1">
        <f t="shared" si="39"/>
        <v>111468000000000</v>
      </c>
      <c r="X669" s="1">
        <f t="shared" si="39"/>
        <v>103705000000000</v>
      </c>
      <c r="Y669" s="1">
        <f t="shared" si="39"/>
        <v>96205700000000</v>
      </c>
      <c r="Z669" s="1">
        <f t="shared" si="39"/>
        <v>88929800000000</v>
      </c>
      <c r="AA669" s="1">
        <f t="shared" si="39"/>
        <v>82603700000000</v>
      </c>
      <c r="AB669" s="1">
        <f t="shared" si="39"/>
        <v>76086700000000</v>
      </c>
      <c r="AC669" s="1">
        <f t="shared" si="39"/>
        <v>69729300000000</v>
      </c>
      <c r="AD669" s="1">
        <f t="shared" si="39"/>
        <v>63563000000000</v>
      </c>
      <c r="AE669" s="1">
        <f t="shared" si="39"/>
        <v>57844000000000</v>
      </c>
      <c r="AF669" s="1">
        <f t="shared" si="39"/>
        <v>52007100000000</v>
      </c>
      <c r="AG669" s="1">
        <f t="shared" si="39"/>
        <v>46349600000000</v>
      </c>
      <c r="AH669" s="1">
        <f t="shared" si="39"/>
        <v>41052500000000</v>
      </c>
      <c r="AI669" s="1">
        <f t="shared" si="39"/>
        <v>35715400000000</v>
      </c>
      <c r="AJ669" s="1">
        <f t="shared" si="39"/>
        <v>30689400000000</v>
      </c>
      <c r="AK669" s="1">
        <f t="shared" si="39"/>
        <v>25781200000000</v>
      </c>
      <c r="AL669" s="1">
        <f t="shared" si="39"/>
        <v>21093100000000</v>
      </c>
      <c r="AM669" s="1">
        <f t="shared" si="39"/>
        <v>16375700000000</v>
      </c>
      <c r="AN669" s="1">
        <f t="shared" si="39"/>
        <v>11828100000000</v>
      </c>
      <c r="AO669" s="1">
        <f t="shared" si="39"/>
        <v>7306530000000</v>
      </c>
    </row>
    <row r="670" spans="1:41" x14ac:dyDescent="0.2">
      <c r="A670" s="4" t="s">
        <v>525</v>
      </c>
      <c r="B670" s="4" t="s">
        <v>510</v>
      </c>
      <c r="C670" t="s">
        <v>539</v>
      </c>
      <c r="D670" s="1">
        <f t="shared" si="37"/>
        <v>3760450000000</v>
      </c>
      <c r="E670" s="1">
        <f t="shared" si="39"/>
        <v>3702560000000</v>
      </c>
      <c r="F670" s="1">
        <f t="shared" si="39"/>
        <v>3665340000000</v>
      </c>
      <c r="G670" s="1">
        <f t="shared" si="39"/>
        <v>3564860000000</v>
      </c>
      <c r="H670" s="1">
        <f t="shared" si="39"/>
        <v>3469060000000</v>
      </c>
      <c r="I670" s="1">
        <f t="shared" si="39"/>
        <v>3365470000000</v>
      </c>
      <c r="J670" s="1">
        <f t="shared" si="39"/>
        <v>3270040000000</v>
      </c>
      <c r="K670" s="1">
        <f t="shared" si="39"/>
        <v>3174840000000</v>
      </c>
      <c r="L670" s="1">
        <f t="shared" si="39"/>
        <v>3042780000000</v>
      </c>
      <c r="M670" s="1">
        <f t="shared" si="39"/>
        <v>2913510000000</v>
      </c>
      <c r="N670" s="1">
        <f t="shared" si="39"/>
        <v>2788230000000</v>
      </c>
      <c r="O670" s="1">
        <f t="shared" si="39"/>
        <v>2664590000000</v>
      </c>
      <c r="P670" s="1">
        <f t="shared" si="39"/>
        <v>2542240000000</v>
      </c>
      <c r="Q670" s="1">
        <f t="shared" si="39"/>
        <v>2385420000000</v>
      </c>
      <c r="R670" s="1">
        <f t="shared" si="39"/>
        <v>2239060000000</v>
      </c>
      <c r="S670" s="1">
        <f t="shared" si="39"/>
        <v>2098240000000</v>
      </c>
      <c r="T670" s="1">
        <f t="shared" si="39"/>
        <v>1961560000000</v>
      </c>
      <c r="U670" s="1">
        <f t="shared" si="39"/>
        <v>1829130000000</v>
      </c>
      <c r="V670" s="1">
        <f t="shared" si="39"/>
        <v>1710730000000</v>
      </c>
      <c r="W670" s="1">
        <f t="shared" si="39"/>
        <v>1600330000000</v>
      </c>
      <c r="X670" s="1">
        <f t="shared" si="39"/>
        <v>1487760000000</v>
      </c>
      <c r="Y670" s="1">
        <f t="shared" si="39"/>
        <v>1379090000000</v>
      </c>
      <c r="Z670" s="1">
        <f t="shared" si="39"/>
        <v>1277640000000</v>
      </c>
      <c r="AA670" s="1">
        <f t="shared" si="39"/>
        <v>1182650000000</v>
      </c>
      <c r="AB670" s="1">
        <f t="shared" si="39"/>
        <v>1090350000000</v>
      </c>
      <c r="AC670" s="1">
        <f t="shared" si="39"/>
        <v>1000190000000</v>
      </c>
      <c r="AD670" s="1">
        <f t="shared" si="39"/>
        <v>912624000000</v>
      </c>
      <c r="AE670" s="1">
        <f t="shared" si="39"/>
        <v>830168000000</v>
      </c>
      <c r="AF670" s="1">
        <f t="shared" si="39"/>
        <v>747145000000</v>
      </c>
      <c r="AG670" s="1">
        <f t="shared" si="39"/>
        <v>666551000000</v>
      </c>
      <c r="AH670" s="1">
        <f t="shared" si="39"/>
        <v>588156000000</v>
      </c>
      <c r="AI670" s="1">
        <f t="shared" si="39"/>
        <v>512211000000</v>
      </c>
      <c r="AJ670" s="1">
        <f t="shared" si="39"/>
        <v>438421000000</v>
      </c>
      <c r="AK670" s="1">
        <f t="shared" si="39"/>
        <v>369402000000</v>
      </c>
      <c r="AL670" s="1">
        <f t="shared" si="39"/>
        <v>301631000000</v>
      </c>
      <c r="AM670" s="1">
        <f t="shared" si="39"/>
        <v>234884000000</v>
      </c>
      <c r="AN670" s="1">
        <f t="shared" si="39"/>
        <v>169315000000</v>
      </c>
      <c r="AO670" s="1">
        <f t="shared" si="39"/>
        <v>104914000000</v>
      </c>
    </row>
    <row r="671" spans="1:41" x14ac:dyDescent="0.2">
      <c r="A671" s="4" t="s">
        <v>525</v>
      </c>
      <c r="B671" s="4" t="s">
        <v>507</v>
      </c>
      <c r="C671" t="s">
        <v>539</v>
      </c>
      <c r="D671" s="1">
        <f t="shared" si="37"/>
        <v>21765900000000</v>
      </c>
      <c r="E671" s="1">
        <f t="shared" si="39"/>
        <v>21411300000000</v>
      </c>
      <c r="F671" s="1">
        <f t="shared" si="39"/>
        <v>21229900000000</v>
      </c>
      <c r="G671" s="1">
        <f t="shared" si="39"/>
        <v>20634100000000</v>
      </c>
      <c r="H671" s="1">
        <f t="shared" si="39"/>
        <v>20066100000000</v>
      </c>
      <c r="I671" s="1">
        <f t="shared" si="39"/>
        <v>19501600000000</v>
      </c>
      <c r="J671" s="1">
        <f t="shared" si="39"/>
        <v>18936000000000</v>
      </c>
      <c r="K671" s="1">
        <f t="shared" si="39"/>
        <v>18372600000000</v>
      </c>
      <c r="L671" s="1">
        <f t="shared" si="39"/>
        <v>17588800000000</v>
      </c>
      <c r="M671" s="1">
        <f t="shared" si="39"/>
        <v>16894100000000</v>
      </c>
      <c r="N671" s="1">
        <f t="shared" si="39"/>
        <v>16149600000000</v>
      </c>
      <c r="O671" s="1">
        <f t="shared" si="39"/>
        <v>15416100000000</v>
      </c>
      <c r="P671" s="1">
        <f t="shared" si="39"/>
        <v>14691300000000</v>
      </c>
      <c r="Q671" s="1">
        <f t="shared" si="39"/>
        <v>13858800000000</v>
      </c>
      <c r="R671" s="1">
        <f t="shared" si="39"/>
        <v>12987700000000</v>
      </c>
      <c r="S671" s="1">
        <f t="shared" si="39"/>
        <v>12150600000000</v>
      </c>
      <c r="T671" s="1">
        <f t="shared" si="39"/>
        <v>11339400000000</v>
      </c>
      <c r="U671" s="1">
        <f t="shared" si="39"/>
        <v>10605900000000</v>
      </c>
      <c r="V671" s="1">
        <f t="shared" si="39"/>
        <v>9893970000000</v>
      </c>
      <c r="W671" s="1">
        <f t="shared" si="39"/>
        <v>9250490000000</v>
      </c>
      <c r="X671" s="1">
        <f t="shared" si="39"/>
        <v>8620230000000</v>
      </c>
      <c r="Y671" s="1">
        <f t="shared" si="39"/>
        <v>8010260000000</v>
      </c>
      <c r="Z671" s="1">
        <f t="shared" si="39"/>
        <v>7417290000000</v>
      </c>
      <c r="AA671" s="1">
        <f t="shared" si="39"/>
        <v>6841190000000</v>
      </c>
      <c r="AB671" s="1">
        <f t="shared" si="39"/>
        <v>6317910000000</v>
      </c>
      <c r="AC671" s="1">
        <f t="shared" si="39"/>
        <v>5805510000000</v>
      </c>
      <c r="AD671" s="1">
        <f t="shared" si="39"/>
        <v>5306630000000</v>
      </c>
      <c r="AE671" s="1">
        <f t="shared" si="39"/>
        <v>4793550000000</v>
      </c>
      <c r="AF671" s="1">
        <f t="shared" si="39"/>
        <v>4321720000000</v>
      </c>
      <c r="AG671" s="1">
        <f t="shared" si="39"/>
        <v>3862470000000</v>
      </c>
      <c r="AH671" s="1">
        <f t="shared" si="39"/>
        <v>3414470000000</v>
      </c>
      <c r="AI671" s="1">
        <f t="shared" si="39"/>
        <v>2961770000000</v>
      </c>
      <c r="AJ671" s="1">
        <f t="shared" si="39"/>
        <v>2539820000000</v>
      </c>
      <c r="AK671" s="1">
        <f t="shared" si="39"/>
        <v>2142020000000</v>
      </c>
      <c r="AL671" s="1">
        <f t="shared" si="39"/>
        <v>1750720000000</v>
      </c>
      <c r="AM671" s="1">
        <f t="shared" si="39"/>
        <v>1364640000000</v>
      </c>
      <c r="AN671" s="1">
        <f t="shared" si="39"/>
        <v>978667000000</v>
      </c>
      <c r="AO671" s="1">
        <f t="shared" si="39"/>
        <v>607004000000</v>
      </c>
    </row>
    <row r="672" spans="1:41" x14ac:dyDescent="0.2">
      <c r="A672" s="4" t="s">
        <v>525</v>
      </c>
      <c r="B672" s="4" t="s">
        <v>536</v>
      </c>
      <c r="C672" t="s">
        <v>539</v>
      </c>
      <c r="D672" s="1">
        <f t="shared" si="37"/>
        <v>291508000000000</v>
      </c>
      <c r="E672" s="1">
        <f t="shared" si="39"/>
        <v>286107000000000</v>
      </c>
      <c r="F672" s="1">
        <f t="shared" si="39"/>
        <v>283973000000000</v>
      </c>
      <c r="G672" s="1">
        <f t="shared" si="39"/>
        <v>275706000000000</v>
      </c>
      <c r="H672" s="1">
        <f t="shared" si="39"/>
        <v>268682000000000</v>
      </c>
      <c r="I672" s="1">
        <f t="shared" si="39"/>
        <v>260845000000000</v>
      </c>
      <c r="J672" s="1">
        <f t="shared" si="39"/>
        <v>253010000000000</v>
      </c>
      <c r="K672" s="1">
        <f t="shared" si="39"/>
        <v>245224000000000</v>
      </c>
      <c r="L672" s="1">
        <f t="shared" si="39"/>
        <v>235259000000000</v>
      </c>
      <c r="M672" s="1">
        <f t="shared" si="39"/>
        <v>225493000000000</v>
      </c>
      <c r="N672" s="1">
        <f t="shared" si="39"/>
        <v>215329000000000</v>
      </c>
      <c r="O672" s="1">
        <f t="shared" si="39"/>
        <v>205991000000000</v>
      </c>
      <c r="P672" s="1">
        <f t="shared" si="39"/>
        <v>196736000000000</v>
      </c>
      <c r="Q672" s="1">
        <f t="shared" si="39"/>
        <v>184579000000000</v>
      </c>
      <c r="R672" s="1">
        <f t="shared" si="39"/>
        <v>173365000000000</v>
      </c>
      <c r="S672" s="1">
        <f t="shared" si="39"/>
        <v>162571000000000</v>
      </c>
      <c r="T672" s="1">
        <f t="shared" si="39"/>
        <v>152088000000000</v>
      </c>
      <c r="U672" s="1">
        <f t="shared" si="39"/>
        <v>141412000000000</v>
      </c>
      <c r="V672" s="1">
        <f t="shared" si="39"/>
        <v>132569000000000</v>
      </c>
      <c r="W672" s="1">
        <f t="shared" si="39"/>
        <v>123957000000000</v>
      </c>
      <c r="X672" s="1">
        <f t="shared" si="39"/>
        <v>115082000000000</v>
      </c>
      <c r="Y672" s="1">
        <f t="shared" si="39"/>
        <v>106941000000000</v>
      </c>
      <c r="Z672" s="1">
        <f t="shared" si="39"/>
        <v>99026600000000</v>
      </c>
      <c r="AA672" s="1">
        <f t="shared" si="39"/>
        <v>91701100000000</v>
      </c>
      <c r="AB672" s="1">
        <f t="shared" si="39"/>
        <v>84578500000000</v>
      </c>
      <c r="AC672" s="1">
        <f t="shared" si="39"/>
        <v>77617200000000</v>
      </c>
      <c r="AD672" s="1">
        <f t="shared" si="39"/>
        <v>70852300000000</v>
      </c>
      <c r="AE672" s="1">
        <f t="shared" si="39"/>
        <v>64271100000000</v>
      </c>
      <c r="AF672" s="1">
        <f t="shared" si="39"/>
        <v>57867100000000</v>
      </c>
      <c r="AG672" s="1">
        <f t="shared" si="39"/>
        <v>51646700000000</v>
      </c>
      <c r="AH672" s="1">
        <f t="shared" si="39"/>
        <v>45592000000000</v>
      </c>
      <c r="AI672" s="1">
        <f t="shared" si="39"/>
        <v>39722500000000</v>
      </c>
      <c r="AJ672" s="1">
        <f t="shared" si="39"/>
        <v>34015400000000</v>
      </c>
      <c r="AK672" s="1">
        <f t="shared" si="39"/>
        <v>28603000000000</v>
      </c>
      <c r="AL672" s="1">
        <f t="shared" si="39"/>
        <v>23413300000000</v>
      </c>
      <c r="AM672" s="1">
        <f t="shared" si="39"/>
        <v>18195200000000</v>
      </c>
      <c r="AN672" s="1">
        <f t="shared" ref="E672:AO679" si="40">SUMIFS(AN$2:AN$251,$A$2:$A$251,$A672,$B$2:$B$251,$B672)-SUMIFS(AN$2:AN$251,$A$2:$A$251,$A672,$B$2:$B$251,$B672)*SUMIFS($D$510:$D$522,$A$510:$A$522,$A672,$B$510:$B$522,$B672)+SUMIFS(AN$257:AN$506,$A$257:$A$506,$A672,$B$257:$B$506,$B672)</f>
        <v>13088900000000</v>
      </c>
      <c r="AO672" s="1">
        <f t="shared" si="40"/>
        <v>8130860000000</v>
      </c>
    </row>
    <row r="673" spans="1:41" x14ac:dyDescent="0.2">
      <c r="A673" s="4" t="s">
        <v>525</v>
      </c>
      <c r="B673" s="4" t="s">
        <v>508</v>
      </c>
      <c r="C673" t="s">
        <v>539</v>
      </c>
      <c r="D673" s="1">
        <f t="shared" si="37"/>
        <v>122433000000</v>
      </c>
      <c r="E673" s="1">
        <f t="shared" si="40"/>
        <v>119679000000</v>
      </c>
      <c r="F673" s="1">
        <f t="shared" si="40"/>
        <v>118851000000</v>
      </c>
      <c r="G673" s="1">
        <f t="shared" si="40"/>
        <v>115902000000</v>
      </c>
      <c r="H673" s="1">
        <f t="shared" si="40"/>
        <v>112234000000</v>
      </c>
      <c r="I673" s="1">
        <f t="shared" si="40"/>
        <v>109440000000</v>
      </c>
      <c r="J673" s="1">
        <f t="shared" si="40"/>
        <v>105819000000</v>
      </c>
      <c r="K673" s="1">
        <f t="shared" si="40"/>
        <v>103009000000</v>
      </c>
      <c r="L673" s="1">
        <f t="shared" si="40"/>
        <v>98704900000</v>
      </c>
      <c r="M673" s="1">
        <f t="shared" si="40"/>
        <v>94492400000</v>
      </c>
      <c r="N673" s="1">
        <f t="shared" si="40"/>
        <v>90410400000</v>
      </c>
      <c r="O673" s="1">
        <f t="shared" si="40"/>
        <v>86383200000</v>
      </c>
      <c r="P673" s="1">
        <f t="shared" si="40"/>
        <v>82399200000</v>
      </c>
      <c r="Q673" s="1">
        <f t="shared" si="40"/>
        <v>77265700000</v>
      </c>
      <c r="R673" s="1">
        <f t="shared" si="40"/>
        <v>72872100000</v>
      </c>
      <c r="S673" s="1">
        <f t="shared" si="40"/>
        <v>68066100000</v>
      </c>
      <c r="T673" s="1">
        <f t="shared" si="40"/>
        <v>63414800000</v>
      </c>
      <c r="U673" s="1">
        <f t="shared" si="40"/>
        <v>59433800000</v>
      </c>
      <c r="V673" s="1">
        <f t="shared" si="40"/>
        <v>55562200000</v>
      </c>
      <c r="W673" s="1">
        <f t="shared" si="40"/>
        <v>51802700000</v>
      </c>
      <c r="X673" s="1">
        <f t="shared" si="40"/>
        <v>48133300000</v>
      </c>
      <c r="Y673" s="1">
        <f t="shared" si="40"/>
        <v>44593200000</v>
      </c>
      <c r="Z673" s="1">
        <f t="shared" si="40"/>
        <v>41552300000</v>
      </c>
      <c r="AA673" s="1">
        <f t="shared" si="40"/>
        <v>38208800000</v>
      </c>
      <c r="AB673" s="1">
        <f t="shared" si="40"/>
        <v>35326000000</v>
      </c>
      <c r="AC673" s="1">
        <f t="shared" si="40"/>
        <v>32498300000</v>
      </c>
      <c r="AD673" s="1">
        <f t="shared" si="40"/>
        <v>29740500000</v>
      </c>
      <c r="AE673" s="1">
        <f t="shared" si="40"/>
        <v>26779600000</v>
      </c>
      <c r="AF673" s="1">
        <f t="shared" si="40"/>
        <v>24221200000</v>
      </c>
      <c r="AG673" s="1">
        <f t="shared" si="40"/>
        <v>21607700000</v>
      </c>
      <c r="AH673" s="1">
        <f t="shared" si="40"/>
        <v>19085500000</v>
      </c>
      <c r="AI673" s="1">
        <f t="shared" si="40"/>
        <v>16638100000</v>
      </c>
      <c r="AJ673" s="1">
        <f t="shared" si="40"/>
        <v>14241100000</v>
      </c>
      <c r="AK673" s="1">
        <f t="shared" si="40"/>
        <v>11992700000</v>
      </c>
      <c r="AL673" s="1">
        <f t="shared" si="40"/>
        <v>9787180000</v>
      </c>
      <c r="AM673" s="1">
        <f t="shared" si="40"/>
        <v>7617180000</v>
      </c>
      <c r="AN673" s="1">
        <f t="shared" si="40"/>
        <v>5487740000</v>
      </c>
      <c r="AO673" s="1">
        <f t="shared" si="40"/>
        <v>3402220000</v>
      </c>
    </row>
    <row r="674" spans="1:41" x14ac:dyDescent="0.2">
      <c r="A674" s="4" t="s">
        <v>525</v>
      </c>
      <c r="B674" s="4" t="s">
        <v>537</v>
      </c>
      <c r="C674" t="s">
        <v>539</v>
      </c>
      <c r="D674" s="1">
        <f t="shared" si="37"/>
        <v>85018450000000</v>
      </c>
      <c r="E674" s="1">
        <f t="shared" si="40"/>
        <v>86137740000000</v>
      </c>
      <c r="F674" s="1">
        <f t="shared" si="40"/>
        <v>88018410000000</v>
      </c>
      <c r="G674" s="1">
        <f t="shared" si="40"/>
        <v>88452390000000</v>
      </c>
      <c r="H674" s="1">
        <f t="shared" si="40"/>
        <v>89005520000000</v>
      </c>
      <c r="I674" s="1">
        <f t="shared" si="40"/>
        <v>89481050000000</v>
      </c>
      <c r="J674" s="1">
        <f t="shared" si="40"/>
        <v>90053630000000</v>
      </c>
      <c r="K674" s="1">
        <f t="shared" si="40"/>
        <v>90642520000000</v>
      </c>
      <c r="L674" s="1">
        <f t="shared" si="40"/>
        <v>89799740000000</v>
      </c>
      <c r="M674" s="1">
        <f t="shared" si="40"/>
        <v>89076200000000</v>
      </c>
      <c r="N674" s="1">
        <f t="shared" si="40"/>
        <v>88320260000000</v>
      </c>
      <c r="O674" s="1">
        <f t="shared" si="40"/>
        <v>87653290000000</v>
      </c>
      <c r="P674" s="1">
        <f t="shared" si="40"/>
        <v>86966410000000</v>
      </c>
      <c r="Q674" s="1">
        <f t="shared" si="40"/>
        <v>85059910000000</v>
      </c>
      <c r="R674" s="1">
        <f t="shared" si="40"/>
        <v>83239670000000</v>
      </c>
      <c r="S674" s="1">
        <f t="shared" si="40"/>
        <v>81372480000000</v>
      </c>
      <c r="T674" s="1">
        <f t="shared" si="40"/>
        <v>79596480000000</v>
      </c>
      <c r="U674" s="1">
        <f t="shared" si="40"/>
        <v>77821240000000</v>
      </c>
      <c r="V674" s="1">
        <f t="shared" si="40"/>
        <v>76517530000000</v>
      </c>
      <c r="W674" s="1">
        <f t="shared" si="40"/>
        <v>75217880000000</v>
      </c>
      <c r="X674" s="1">
        <f t="shared" si="40"/>
        <v>73982320000000</v>
      </c>
      <c r="Y674" s="1">
        <f t="shared" si="40"/>
        <v>72682220000000</v>
      </c>
      <c r="Z674" s="1">
        <f t="shared" si="40"/>
        <v>71385080000000</v>
      </c>
      <c r="AA674" s="1">
        <f t="shared" si="40"/>
        <v>70460620000000</v>
      </c>
      <c r="AB674" s="1">
        <f t="shared" si="40"/>
        <v>69650720000000</v>
      </c>
      <c r="AC674" s="1">
        <f t="shared" si="40"/>
        <v>68737760000000</v>
      </c>
      <c r="AD674" s="1">
        <f t="shared" si="40"/>
        <v>67845570000000</v>
      </c>
      <c r="AE674" s="1">
        <f t="shared" si="40"/>
        <v>66966520000000</v>
      </c>
      <c r="AF674" s="1">
        <f t="shared" si="40"/>
        <v>66096670000000</v>
      </c>
      <c r="AG674" s="1">
        <f t="shared" si="40"/>
        <v>65246910000000</v>
      </c>
      <c r="AH674" s="1">
        <f t="shared" si="40"/>
        <v>64489970000000</v>
      </c>
      <c r="AI674" s="1">
        <f t="shared" si="40"/>
        <v>63675340000000</v>
      </c>
      <c r="AJ674" s="1">
        <f t="shared" si="40"/>
        <v>62867540000000</v>
      </c>
      <c r="AK674" s="1">
        <f t="shared" si="40"/>
        <v>62443024000000</v>
      </c>
      <c r="AL674" s="1">
        <f t="shared" si="40"/>
        <v>62039929000000</v>
      </c>
      <c r="AM674" s="1">
        <f t="shared" si="40"/>
        <v>61616469000000</v>
      </c>
      <c r="AN674" s="1">
        <f t="shared" si="40"/>
        <v>61205730000000</v>
      </c>
      <c r="AO674" s="1">
        <f t="shared" si="40"/>
        <v>60821371000000</v>
      </c>
    </row>
    <row r="675" spans="1:41" x14ac:dyDescent="0.2">
      <c r="A675" s="4" t="s">
        <v>525</v>
      </c>
      <c r="B675" s="4" t="s">
        <v>506</v>
      </c>
      <c r="C675" t="s">
        <v>539</v>
      </c>
      <c r="D675" s="1">
        <f t="shared" si="37"/>
        <v>156443000000000</v>
      </c>
      <c r="E675" s="1">
        <f t="shared" si="40"/>
        <v>153338000000000</v>
      </c>
      <c r="F675" s="1">
        <f t="shared" si="40"/>
        <v>151513000000000</v>
      </c>
      <c r="G675" s="1">
        <f t="shared" si="40"/>
        <v>147512000000000</v>
      </c>
      <c r="H675" s="1">
        <f t="shared" si="40"/>
        <v>143694000000000</v>
      </c>
      <c r="I675" s="1">
        <f t="shared" si="40"/>
        <v>139885000000000</v>
      </c>
      <c r="J675" s="1">
        <f t="shared" si="40"/>
        <v>135257000000000</v>
      </c>
      <c r="K675" s="1">
        <f t="shared" si="40"/>
        <v>131452000000000</v>
      </c>
      <c r="L675" s="1">
        <f t="shared" si="40"/>
        <v>126164000000000</v>
      </c>
      <c r="M675" s="1">
        <f t="shared" si="40"/>
        <v>120979000000000</v>
      </c>
      <c r="N675" s="1">
        <f t="shared" si="40"/>
        <v>115256000000000</v>
      </c>
      <c r="O675" s="1">
        <f t="shared" si="40"/>
        <v>110305000000000</v>
      </c>
      <c r="P675" s="1">
        <f t="shared" si="40"/>
        <v>105394000000000</v>
      </c>
      <c r="Q675" s="1">
        <f t="shared" si="40"/>
        <v>98728400000000</v>
      </c>
      <c r="R675" s="1">
        <f t="shared" si="40"/>
        <v>92853200000000</v>
      </c>
      <c r="S675" s="1">
        <f t="shared" si="40"/>
        <v>87192100000000</v>
      </c>
      <c r="T675" s="1">
        <f t="shared" si="40"/>
        <v>81149400000000</v>
      </c>
      <c r="U675" s="1">
        <f t="shared" si="40"/>
        <v>75829400000000</v>
      </c>
      <c r="V675" s="1">
        <f t="shared" si="40"/>
        <v>71158600000000</v>
      </c>
      <c r="W675" s="1">
        <f t="shared" si="40"/>
        <v>66141000000000</v>
      </c>
      <c r="X675" s="1">
        <f t="shared" si="40"/>
        <v>61698100000000</v>
      </c>
      <c r="Y675" s="1">
        <f t="shared" si="40"/>
        <v>57393100000000</v>
      </c>
      <c r="Z675" s="1">
        <f t="shared" si="40"/>
        <v>52814200000000</v>
      </c>
      <c r="AA675" s="1">
        <f t="shared" si="40"/>
        <v>49125600000000</v>
      </c>
      <c r="AB675" s="1">
        <f t="shared" si="40"/>
        <v>45176500000000</v>
      </c>
      <c r="AC675" s="1">
        <f t="shared" si="40"/>
        <v>41648300000000</v>
      </c>
      <c r="AD675" s="1">
        <f t="shared" si="40"/>
        <v>37904500000000</v>
      </c>
      <c r="AE675" s="1">
        <f t="shared" si="40"/>
        <v>34277900000000</v>
      </c>
      <c r="AF675" s="1">
        <f t="shared" si="40"/>
        <v>31008900000000</v>
      </c>
      <c r="AG675" s="1">
        <f t="shared" si="40"/>
        <v>27589000000000</v>
      </c>
      <c r="AH675" s="1">
        <f t="shared" si="40"/>
        <v>24473600000000</v>
      </c>
      <c r="AI675" s="1">
        <f t="shared" si="40"/>
        <v>21255000000000</v>
      </c>
      <c r="AJ675" s="1">
        <f t="shared" si="40"/>
        <v>18141500000000</v>
      </c>
      <c r="AK675" s="1">
        <f t="shared" si="40"/>
        <v>15391800000000</v>
      </c>
      <c r="AL675" s="1">
        <f t="shared" si="40"/>
        <v>12550400000000</v>
      </c>
      <c r="AM675" s="1">
        <f t="shared" si="40"/>
        <v>9759250000000</v>
      </c>
      <c r="AN675" s="1">
        <f t="shared" si="40"/>
        <v>7024790000000</v>
      </c>
      <c r="AO675" s="1">
        <f t="shared" si="40"/>
        <v>4346450000000</v>
      </c>
    </row>
    <row r="676" spans="1:41" x14ac:dyDescent="0.2">
      <c r="A676" s="4" t="s">
        <v>525</v>
      </c>
      <c r="B676" s="4" t="s">
        <v>538</v>
      </c>
      <c r="C676" t="s">
        <v>539</v>
      </c>
      <c r="D676" s="1">
        <f t="shared" si="37"/>
        <v>10386000000000</v>
      </c>
      <c r="E676" s="1">
        <f t="shared" si="40"/>
        <v>20950000000000</v>
      </c>
      <c r="F676" s="1">
        <f t="shared" si="40"/>
        <v>31995900000000</v>
      </c>
      <c r="G676" s="1">
        <f t="shared" si="40"/>
        <v>42589200000000</v>
      </c>
      <c r="H676" s="1">
        <f t="shared" si="40"/>
        <v>53304400000000</v>
      </c>
      <c r="I676" s="1">
        <f t="shared" si="40"/>
        <v>64007100000000</v>
      </c>
      <c r="J676" s="1">
        <f t="shared" si="40"/>
        <v>74723900000000</v>
      </c>
      <c r="K676" s="1">
        <f t="shared" si="40"/>
        <v>85468300000000</v>
      </c>
      <c r="L676" s="1">
        <f t="shared" si="40"/>
        <v>95142200000000</v>
      </c>
      <c r="M676" s="1">
        <f t="shared" si="40"/>
        <v>104627000000000</v>
      </c>
      <c r="N676" s="1">
        <f t="shared" si="40"/>
        <v>113871000000000</v>
      </c>
      <c r="O676" s="1">
        <f t="shared" si="40"/>
        <v>123086000000000</v>
      </c>
      <c r="P676" s="1">
        <f t="shared" si="40"/>
        <v>132079000000000</v>
      </c>
      <c r="Q676" s="1">
        <f t="shared" si="40"/>
        <v>138740000000000</v>
      </c>
      <c r="R676" s="1">
        <f t="shared" si="40"/>
        <v>145253000000000</v>
      </c>
      <c r="S676" s="1">
        <f t="shared" si="40"/>
        <v>151399000000000</v>
      </c>
      <c r="T676" s="1">
        <f t="shared" si="40"/>
        <v>156813000000000</v>
      </c>
      <c r="U676" s="1">
        <f t="shared" si="40"/>
        <v>161918000000000</v>
      </c>
      <c r="V676" s="1">
        <f t="shared" si="40"/>
        <v>167997000000000</v>
      </c>
      <c r="W676" s="1">
        <f t="shared" si="40"/>
        <v>173464000000000</v>
      </c>
      <c r="X676" s="1">
        <f t="shared" si="40"/>
        <v>178523000000000</v>
      </c>
      <c r="Y676" s="1">
        <f t="shared" si="40"/>
        <v>183489000000000</v>
      </c>
      <c r="Z676" s="1">
        <f t="shared" si="40"/>
        <v>187956000000000</v>
      </c>
      <c r="AA676" s="1">
        <f t="shared" si="40"/>
        <v>193471000000000</v>
      </c>
      <c r="AB676" s="1">
        <f t="shared" si="40"/>
        <v>198442000000000</v>
      </c>
      <c r="AC676" s="1">
        <f t="shared" si="40"/>
        <v>203132000000000</v>
      </c>
      <c r="AD676" s="1">
        <f t="shared" si="40"/>
        <v>207636000000000</v>
      </c>
      <c r="AE676" s="1">
        <f t="shared" si="40"/>
        <v>212142000000000</v>
      </c>
      <c r="AF676" s="1">
        <f t="shared" si="40"/>
        <v>216472000000000</v>
      </c>
      <c r="AG676" s="1">
        <f t="shared" si="40"/>
        <v>220404000000000</v>
      </c>
      <c r="AH676" s="1">
        <f t="shared" si="40"/>
        <v>224604000000000</v>
      </c>
      <c r="AI676" s="1">
        <f t="shared" si="40"/>
        <v>228184000000000</v>
      </c>
      <c r="AJ676" s="1">
        <f t="shared" si="40"/>
        <v>231848000000000</v>
      </c>
      <c r="AK676" s="1">
        <f t="shared" si="40"/>
        <v>236769000000000</v>
      </c>
      <c r="AL676" s="1">
        <f t="shared" si="40"/>
        <v>241924000000000</v>
      </c>
      <c r="AM676" s="1">
        <f t="shared" si="40"/>
        <v>246035000000000</v>
      </c>
      <c r="AN676" s="1">
        <f t="shared" si="40"/>
        <v>250597000000000</v>
      </c>
      <c r="AO676" s="1">
        <f t="shared" si="40"/>
        <v>255174000000000</v>
      </c>
    </row>
    <row r="677" spans="1:41" x14ac:dyDescent="0.2">
      <c r="A677" s="4" t="s">
        <v>526</v>
      </c>
      <c r="B677" s="4" t="s">
        <v>513</v>
      </c>
      <c r="C677" t="s">
        <v>539</v>
      </c>
      <c r="D677" s="1">
        <f t="shared" si="37"/>
        <v>588302000000000</v>
      </c>
      <c r="E677" s="1">
        <f t="shared" si="40"/>
        <v>614889000000000</v>
      </c>
      <c r="F677" s="1">
        <f t="shared" si="40"/>
        <v>638671000000000</v>
      </c>
      <c r="G677" s="1">
        <f t="shared" si="40"/>
        <v>666787000000000</v>
      </c>
      <c r="H677" s="1">
        <f t="shared" si="40"/>
        <v>693128000000000</v>
      </c>
      <c r="I677" s="1">
        <f t="shared" si="40"/>
        <v>717706000000000</v>
      </c>
      <c r="J677" s="1">
        <f t="shared" si="40"/>
        <v>742461000000000</v>
      </c>
      <c r="K677" s="1">
        <f t="shared" si="40"/>
        <v>769599000000000</v>
      </c>
      <c r="L677" s="1">
        <f t="shared" si="40"/>
        <v>790777000000000</v>
      </c>
      <c r="M677" s="1">
        <f t="shared" si="40"/>
        <v>815285000000000</v>
      </c>
      <c r="N677" s="1">
        <f t="shared" si="40"/>
        <v>838049000000000</v>
      </c>
      <c r="O677" s="1">
        <f t="shared" si="40"/>
        <v>859916000000000</v>
      </c>
      <c r="P677" s="1">
        <f t="shared" si="40"/>
        <v>878727000000000</v>
      </c>
      <c r="Q677" s="1">
        <f t="shared" si="40"/>
        <v>899746000000000</v>
      </c>
      <c r="R677" s="1">
        <f t="shared" si="40"/>
        <v>916723000000000</v>
      </c>
      <c r="S677" s="1">
        <f t="shared" si="40"/>
        <v>933535000000000</v>
      </c>
      <c r="T677" s="1">
        <f t="shared" si="40"/>
        <v>947443000000000</v>
      </c>
      <c r="U677" s="1">
        <f t="shared" si="40"/>
        <v>960075000000000</v>
      </c>
      <c r="V677" s="1">
        <f t="shared" si="40"/>
        <v>971736000000000</v>
      </c>
      <c r="W677" s="1">
        <f t="shared" si="40"/>
        <v>980871000000000</v>
      </c>
      <c r="X677" s="1">
        <f t="shared" si="40"/>
        <v>987998000000000</v>
      </c>
      <c r="Y677" s="1">
        <f t="shared" si="40"/>
        <v>994102000000000</v>
      </c>
      <c r="Z677" s="1">
        <f t="shared" si="40"/>
        <v>998771000000000</v>
      </c>
      <c r="AA677" s="1">
        <f t="shared" si="40"/>
        <v>1001130000000000</v>
      </c>
      <c r="AB677" s="1">
        <f t="shared" si="40"/>
        <v>1002460000000000</v>
      </c>
      <c r="AC677" s="1">
        <f t="shared" si="40"/>
        <v>1002240000000000</v>
      </c>
      <c r="AD677" s="1">
        <f t="shared" si="40"/>
        <v>1000900000000000</v>
      </c>
      <c r="AE677" s="1">
        <f t="shared" si="40"/>
        <v>998228000000000</v>
      </c>
      <c r="AF677" s="1">
        <f t="shared" si="40"/>
        <v>994685000000000</v>
      </c>
      <c r="AG677" s="1">
        <f t="shared" si="40"/>
        <v>990473000000000</v>
      </c>
      <c r="AH677" s="1">
        <f t="shared" si="40"/>
        <v>984804000000000</v>
      </c>
      <c r="AI677" s="1">
        <f t="shared" si="40"/>
        <v>978696000000000</v>
      </c>
      <c r="AJ677" s="1">
        <f t="shared" si="40"/>
        <v>971801000000000</v>
      </c>
      <c r="AK677" s="1">
        <f t="shared" si="40"/>
        <v>963474000000000</v>
      </c>
      <c r="AL677" s="1">
        <f t="shared" si="40"/>
        <v>954265000000000</v>
      </c>
      <c r="AM677" s="1">
        <f t="shared" si="40"/>
        <v>945567000000000</v>
      </c>
      <c r="AN677" s="1">
        <f t="shared" si="40"/>
        <v>934690000000000</v>
      </c>
      <c r="AO677" s="1">
        <f t="shared" si="40"/>
        <v>923287000000000</v>
      </c>
    </row>
    <row r="678" spans="1:41" x14ac:dyDescent="0.2">
      <c r="A678" s="4" t="s">
        <v>526</v>
      </c>
      <c r="B678" s="4" t="s">
        <v>535</v>
      </c>
      <c r="C678" t="s">
        <v>539</v>
      </c>
      <c r="D678" s="1">
        <f t="shared" si="37"/>
        <v>159686000000000</v>
      </c>
      <c r="E678" s="1">
        <f t="shared" si="40"/>
        <v>161054000000000</v>
      </c>
      <c r="F678" s="1">
        <f t="shared" si="40"/>
        <v>160271000000000</v>
      </c>
      <c r="G678" s="1">
        <f t="shared" si="40"/>
        <v>161048000000000</v>
      </c>
      <c r="H678" s="1">
        <f t="shared" si="40"/>
        <v>160670000000000</v>
      </c>
      <c r="I678" s="1">
        <f t="shared" si="40"/>
        <v>160031000000000</v>
      </c>
      <c r="J678" s="1">
        <f t="shared" si="40"/>
        <v>158316000000000</v>
      </c>
      <c r="K678" s="1">
        <f t="shared" si="40"/>
        <v>157185000000000</v>
      </c>
      <c r="L678" s="1">
        <f t="shared" si="40"/>
        <v>155038000000000</v>
      </c>
      <c r="M678" s="1">
        <f t="shared" si="40"/>
        <v>152687000000000</v>
      </c>
      <c r="N678" s="1">
        <f t="shared" si="40"/>
        <v>150137000000000</v>
      </c>
      <c r="O678" s="1">
        <f t="shared" si="40"/>
        <v>147376000000000</v>
      </c>
      <c r="P678" s="1">
        <f t="shared" si="40"/>
        <v>143749000000000</v>
      </c>
      <c r="Q678" s="1">
        <f t="shared" si="40"/>
        <v>139971000000000</v>
      </c>
      <c r="R678" s="1">
        <f t="shared" si="40"/>
        <v>136033000000000</v>
      </c>
      <c r="S678" s="1">
        <f t="shared" si="40"/>
        <v>131355000000000</v>
      </c>
      <c r="T678" s="1">
        <f t="shared" si="40"/>
        <v>126574000000000</v>
      </c>
      <c r="U678" s="1">
        <f t="shared" si="40"/>
        <v>121158000000000</v>
      </c>
      <c r="V678" s="1">
        <f t="shared" si="40"/>
        <v>115690000000000</v>
      </c>
      <c r="W678" s="1">
        <f t="shared" si="40"/>
        <v>109693000000000</v>
      </c>
      <c r="X678" s="1">
        <f t="shared" si="40"/>
        <v>103695000000000</v>
      </c>
      <c r="Y678" s="1">
        <f t="shared" si="40"/>
        <v>97701800000000</v>
      </c>
      <c r="Z678" s="1">
        <f t="shared" si="40"/>
        <v>91309200000000</v>
      </c>
      <c r="AA678" s="1">
        <f t="shared" si="40"/>
        <v>84969900000000</v>
      </c>
      <c r="AB678" s="1">
        <f t="shared" si="40"/>
        <v>78685000000000</v>
      </c>
      <c r="AC678" s="1">
        <f t="shared" si="40"/>
        <v>72133400000000</v>
      </c>
      <c r="AD678" s="1">
        <f t="shared" si="40"/>
        <v>65686900000000</v>
      </c>
      <c r="AE678" s="1">
        <f t="shared" si="40"/>
        <v>59347400000000</v>
      </c>
      <c r="AF678" s="1">
        <f t="shared" si="40"/>
        <v>53110800000000</v>
      </c>
      <c r="AG678" s="1">
        <f t="shared" si="40"/>
        <v>46762100000000</v>
      </c>
      <c r="AH678" s="1">
        <f t="shared" si="40"/>
        <v>40571300000000</v>
      </c>
      <c r="AI678" s="1">
        <f t="shared" si="40"/>
        <v>34702000000000</v>
      </c>
      <c r="AJ678" s="1">
        <f t="shared" si="40"/>
        <v>28797100000000</v>
      </c>
      <c r="AK678" s="1">
        <f t="shared" si="40"/>
        <v>22935300000000</v>
      </c>
      <c r="AL678" s="1">
        <f t="shared" si="40"/>
        <v>17366300000000</v>
      </c>
      <c r="AM678" s="1">
        <f t="shared" si="40"/>
        <v>11951300000000</v>
      </c>
      <c r="AN678" s="1">
        <f t="shared" si="40"/>
        <v>6655800000000</v>
      </c>
      <c r="AO678" s="1">
        <f t="shared" si="40"/>
        <v>1566080000000</v>
      </c>
    </row>
    <row r="679" spans="1:41" x14ac:dyDescent="0.2">
      <c r="A679" s="4" t="s">
        <v>526</v>
      </c>
      <c r="B679" s="4" t="s">
        <v>509</v>
      </c>
      <c r="C679" t="s">
        <v>539</v>
      </c>
      <c r="D679" s="1">
        <f t="shared" si="37"/>
        <v>254134000000000</v>
      </c>
      <c r="E679" s="1">
        <f t="shared" si="40"/>
        <v>255792000000000</v>
      </c>
      <c r="F679" s="1">
        <f t="shared" si="40"/>
        <v>255144000000000</v>
      </c>
      <c r="G679" s="1">
        <f t="shared" si="40"/>
        <v>256782000000000</v>
      </c>
      <c r="H679" s="1">
        <f t="shared" si="40"/>
        <v>255335000000000</v>
      </c>
      <c r="I679" s="1">
        <f t="shared" si="40"/>
        <v>253522000000000</v>
      </c>
      <c r="J679" s="1">
        <f t="shared" si="40"/>
        <v>251347000000000</v>
      </c>
      <c r="K679" s="1">
        <f t="shared" si="40"/>
        <v>249601000000000</v>
      </c>
      <c r="L679" s="1">
        <f t="shared" si="40"/>
        <v>245922000000000</v>
      </c>
      <c r="M679" s="1">
        <f t="shared" si="40"/>
        <v>242677000000000</v>
      </c>
      <c r="N679" s="1">
        <f t="shared" si="40"/>
        <v>239081000000000</v>
      </c>
      <c r="O679" s="1">
        <f t="shared" si="40"/>
        <v>234431000000000</v>
      </c>
      <c r="P679" s="1">
        <f t="shared" si="40"/>
        <v>228811000000000</v>
      </c>
      <c r="Q679" s="1">
        <f t="shared" si="40"/>
        <v>222940000000000</v>
      </c>
      <c r="R679" s="1">
        <f t="shared" si="40"/>
        <v>216195000000000</v>
      </c>
      <c r="S679" s="1">
        <f t="shared" si="40"/>
        <v>208657000000000</v>
      </c>
      <c r="T679" s="1">
        <f t="shared" si="40"/>
        <v>200964000000000</v>
      </c>
      <c r="U679" s="1">
        <f t="shared" si="40"/>
        <v>192583000000000</v>
      </c>
      <c r="V679" s="1">
        <f t="shared" si="40"/>
        <v>184097000000000</v>
      </c>
      <c r="W679" s="1">
        <f t="shared" si="40"/>
        <v>174554000000000</v>
      </c>
      <c r="X679" s="1">
        <f t="shared" si="40"/>
        <v>165010000000000</v>
      </c>
      <c r="Y679" s="1">
        <f t="shared" si="40"/>
        <v>155473000000000</v>
      </c>
      <c r="Z679" s="1">
        <f t="shared" si="40"/>
        <v>145536000000000</v>
      </c>
      <c r="AA679" s="1">
        <f t="shared" si="40"/>
        <v>135281000000000</v>
      </c>
      <c r="AB679" s="1">
        <f t="shared" si="40"/>
        <v>125133000000000</v>
      </c>
      <c r="AC679" s="1">
        <f t="shared" si="40"/>
        <v>114772000000000</v>
      </c>
      <c r="AD679" s="1">
        <f t="shared" si="40"/>
        <v>104569000000000</v>
      </c>
      <c r="AE679" s="1">
        <f t="shared" si="40"/>
        <v>94257600000000</v>
      </c>
      <c r="AF679" s="1">
        <f t="shared" si="40"/>
        <v>84395300000000</v>
      </c>
      <c r="AG679" s="1">
        <f t="shared" si="40"/>
        <v>74473000000000</v>
      </c>
      <c r="AH679" s="1">
        <f t="shared" si="40"/>
        <v>64571300000000</v>
      </c>
      <c r="AI679" s="1">
        <f t="shared" si="40"/>
        <v>55095600000000</v>
      </c>
      <c r="AJ679" s="1">
        <f t="shared" ref="E679:AO686" si="41">SUMIFS(AJ$2:AJ$251,$A$2:$A$251,$A679,$B$2:$B$251,$B679)-SUMIFS(AJ$2:AJ$251,$A$2:$A$251,$A679,$B$2:$B$251,$B679)*SUMIFS($D$510:$D$522,$A$510:$A$522,$A679,$B$510:$B$522,$B679)+SUMIFS(AJ$257:AJ$506,$A$257:$A$506,$A679,$B$257:$B$506,$B679)</f>
        <v>45687700000000</v>
      </c>
      <c r="AK679" s="1">
        <f t="shared" si="41"/>
        <v>36539100000000</v>
      </c>
      <c r="AL679" s="1">
        <f t="shared" si="41"/>
        <v>27647800000000</v>
      </c>
      <c r="AM679" s="1">
        <f t="shared" si="41"/>
        <v>18953100000000</v>
      </c>
      <c r="AN679" s="1">
        <f t="shared" si="41"/>
        <v>10601300000000</v>
      </c>
      <c r="AO679" s="1">
        <f t="shared" si="41"/>
        <v>2497490000000</v>
      </c>
    </row>
    <row r="680" spans="1:41" x14ac:dyDescent="0.2">
      <c r="A680" s="4" t="s">
        <v>526</v>
      </c>
      <c r="B680" s="4" t="s">
        <v>510</v>
      </c>
      <c r="C680" t="s">
        <v>539</v>
      </c>
      <c r="D680" s="1">
        <f t="shared" si="37"/>
        <v>993169000000</v>
      </c>
      <c r="E680" s="1">
        <f t="shared" si="41"/>
        <v>1004220000000</v>
      </c>
      <c r="F680" s="1">
        <f t="shared" si="41"/>
        <v>994785000000</v>
      </c>
      <c r="G680" s="1">
        <f t="shared" si="41"/>
        <v>1002080000000</v>
      </c>
      <c r="H680" s="1">
        <f t="shared" si="41"/>
        <v>998758000000</v>
      </c>
      <c r="I680" s="1">
        <f t="shared" si="41"/>
        <v>993875000000</v>
      </c>
      <c r="J680" s="1">
        <f t="shared" si="41"/>
        <v>987434000000</v>
      </c>
      <c r="K680" s="1">
        <f t="shared" si="41"/>
        <v>979445000000</v>
      </c>
      <c r="L680" s="1">
        <f t="shared" si="41"/>
        <v>962303000000</v>
      </c>
      <c r="M680" s="1">
        <f t="shared" si="41"/>
        <v>951529000000</v>
      </c>
      <c r="N680" s="1">
        <f t="shared" si="41"/>
        <v>932133000000</v>
      </c>
      <c r="O680" s="1">
        <f t="shared" si="41"/>
        <v>918531000000</v>
      </c>
      <c r="P680" s="1">
        <f t="shared" si="41"/>
        <v>896782000000</v>
      </c>
      <c r="Q680" s="1">
        <f t="shared" si="41"/>
        <v>874025000000</v>
      </c>
      <c r="R680" s="1">
        <f t="shared" si="41"/>
        <v>844131000000</v>
      </c>
      <c r="S680" s="1">
        <f t="shared" si="41"/>
        <v>819515000000</v>
      </c>
      <c r="T680" s="1">
        <f t="shared" si="41"/>
        <v>788313000000</v>
      </c>
      <c r="U680" s="1">
        <f t="shared" si="41"/>
        <v>751284000000</v>
      </c>
      <c r="V680" s="1">
        <f t="shared" si="41"/>
        <v>719288000000</v>
      </c>
      <c r="W680" s="1">
        <f t="shared" si="41"/>
        <v>682002000000</v>
      </c>
      <c r="X680" s="1">
        <f t="shared" si="41"/>
        <v>644712000000</v>
      </c>
      <c r="Y680" s="1">
        <f t="shared" si="41"/>
        <v>607451000000</v>
      </c>
      <c r="Z680" s="1">
        <f t="shared" si="41"/>
        <v>570184000000</v>
      </c>
      <c r="AA680" s="1">
        <f t="shared" si="41"/>
        <v>529198000000</v>
      </c>
      <c r="AB680" s="1">
        <f t="shared" si="41"/>
        <v>488748000000</v>
      </c>
      <c r="AC680" s="1">
        <f t="shared" si="41"/>
        <v>448830000000</v>
      </c>
      <c r="AD680" s="1">
        <f t="shared" si="41"/>
        <v>409439000000</v>
      </c>
      <c r="AE680" s="1">
        <f t="shared" si="41"/>
        <v>367900000000</v>
      </c>
      <c r="AF680" s="1">
        <f t="shared" si="41"/>
        <v>329821000000</v>
      </c>
      <c r="AG680" s="1">
        <f t="shared" si="41"/>
        <v>290098000000</v>
      </c>
      <c r="AH680" s="1">
        <f t="shared" si="41"/>
        <v>253333000000</v>
      </c>
      <c r="AI680" s="1">
        <f t="shared" si="41"/>
        <v>215449000000</v>
      </c>
      <c r="AJ680" s="1">
        <f t="shared" si="41"/>
        <v>178598000000</v>
      </c>
      <c r="AK680" s="1">
        <f t="shared" si="41"/>
        <v>142784000000</v>
      </c>
      <c r="AL680" s="1">
        <f t="shared" si="41"/>
        <v>107999000000</v>
      </c>
      <c r="AM680" s="1">
        <f t="shared" si="41"/>
        <v>74243200000</v>
      </c>
      <c r="AN680" s="1">
        <f t="shared" si="41"/>
        <v>41513000000</v>
      </c>
      <c r="AO680" s="1">
        <f t="shared" si="41"/>
        <v>9726210000</v>
      </c>
    </row>
    <row r="681" spans="1:41" x14ac:dyDescent="0.2">
      <c r="A681" s="4" t="s">
        <v>526</v>
      </c>
      <c r="B681" s="4" t="s">
        <v>507</v>
      </c>
      <c r="C681" t="s">
        <v>539</v>
      </c>
      <c r="D681" s="1">
        <f t="shared" si="37"/>
        <v>14022900000000</v>
      </c>
      <c r="E681" s="1">
        <f t="shared" si="41"/>
        <v>14119400000000</v>
      </c>
      <c r="F681" s="1">
        <f t="shared" si="41"/>
        <v>14098000000000</v>
      </c>
      <c r="G681" s="1">
        <f t="shared" si="41"/>
        <v>14143500000000</v>
      </c>
      <c r="H681" s="1">
        <f t="shared" si="41"/>
        <v>14078200000000</v>
      </c>
      <c r="I681" s="1">
        <f t="shared" si="41"/>
        <v>13992000000000</v>
      </c>
      <c r="J681" s="1">
        <f t="shared" si="41"/>
        <v>13885100000000</v>
      </c>
      <c r="K681" s="1">
        <f t="shared" si="41"/>
        <v>13757500000000</v>
      </c>
      <c r="L681" s="1">
        <f t="shared" si="41"/>
        <v>13609600000000</v>
      </c>
      <c r="M681" s="1">
        <f t="shared" si="41"/>
        <v>13441300000000</v>
      </c>
      <c r="N681" s="1">
        <f t="shared" si="41"/>
        <v>13181700000000</v>
      </c>
      <c r="O681" s="1">
        <f t="shared" si="41"/>
        <v>12974700000000</v>
      </c>
      <c r="P681" s="1">
        <f t="shared" si="41"/>
        <v>12614800000000</v>
      </c>
      <c r="Q681" s="1">
        <f t="shared" si="41"/>
        <v>12308400000000</v>
      </c>
      <c r="R681" s="1">
        <f t="shared" si="41"/>
        <v>11925000000000</v>
      </c>
      <c r="S681" s="1">
        <f t="shared" si="41"/>
        <v>11531000000000</v>
      </c>
      <c r="T681" s="1">
        <f t="shared" si="41"/>
        <v>11126400000000</v>
      </c>
      <c r="U681" s="1">
        <f t="shared" si="41"/>
        <v>10658100000000</v>
      </c>
      <c r="V681" s="1">
        <f t="shared" si="41"/>
        <v>10184600000000</v>
      </c>
      <c r="W681" s="1">
        <f t="shared" si="41"/>
        <v>9657810000000</v>
      </c>
      <c r="X681" s="1">
        <f t="shared" si="41"/>
        <v>9130890000000</v>
      </c>
      <c r="Y681" s="1">
        <f t="shared" si="41"/>
        <v>8604230000000</v>
      </c>
      <c r="Z681" s="1">
        <f t="shared" si="41"/>
        <v>8037380000000</v>
      </c>
      <c r="AA681" s="1">
        <f t="shared" si="41"/>
        <v>7475730000000</v>
      </c>
      <c r="AB681" s="1">
        <f t="shared" si="41"/>
        <v>6919370000000</v>
      </c>
      <c r="AC681" s="1">
        <f t="shared" si="41"/>
        <v>6368260000000</v>
      </c>
      <c r="AD681" s="1">
        <f t="shared" si="41"/>
        <v>5792770000000</v>
      </c>
      <c r="AE681" s="1">
        <f t="shared" si="41"/>
        <v>5227820000000</v>
      </c>
      <c r="AF681" s="1">
        <f t="shared" si="41"/>
        <v>4673090000000</v>
      </c>
      <c r="AG681" s="1">
        <f t="shared" si="41"/>
        <v>4128690000000</v>
      </c>
      <c r="AH681" s="1">
        <f t="shared" si="41"/>
        <v>3575630000000</v>
      </c>
      <c r="AI681" s="1">
        <f t="shared" si="41"/>
        <v>3054710000000</v>
      </c>
      <c r="AJ681" s="1">
        <f t="shared" si="41"/>
        <v>2530100000000</v>
      </c>
      <c r="AK681" s="1">
        <f t="shared" si="41"/>
        <v>2020980000000</v>
      </c>
      <c r="AL681" s="1">
        <f t="shared" si="41"/>
        <v>1527250000000</v>
      </c>
      <c r="AM681" s="1">
        <f t="shared" si="41"/>
        <v>1048910000000</v>
      </c>
      <c r="AN681" s="1">
        <f t="shared" si="41"/>
        <v>585928000000</v>
      </c>
      <c r="AO681" s="1">
        <f t="shared" si="41"/>
        <v>138302000000</v>
      </c>
    </row>
    <row r="682" spans="1:41" x14ac:dyDescent="0.2">
      <c r="A682" s="4" t="s">
        <v>526</v>
      </c>
      <c r="B682" s="4" t="s">
        <v>536</v>
      </c>
      <c r="C682" t="s">
        <v>539</v>
      </c>
      <c r="D682" s="1">
        <f t="shared" si="37"/>
        <v>7536400000000</v>
      </c>
      <c r="E682" s="1">
        <f t="shared" si="41"/>
        <v>7579030000000</v>
      </c>
      <c r="F682" s="1">
        <f t="shared" si="41"/>
        <v>7562210000000</v>
      </c>
      <c r="G682" s="1">
        <f t="shared" si="41"/>
        <v>7596100000000</v>
      </c>
      <c r="H682" s="1">
        <f t="shared" si="41"/>
        <v>7573190000000</v>
      </c>
      <c r="I682" s="1">
        <f t="shared" si="41"/>
        <v>7521450000000</v>
      </c>
      <c r="J682" s="1">
        <f t="shared" si="41"/>
        <v>7450640000000</v>
      </c>
      <c r="K682" s="1">
        <f t="shared" si="41"/>
        <v>7393230000000</v>
      </c>
      <c r="L682" s="1">
        <f t="shared" si="41"/>
        <v>7286010000000</v>
      </c>
      <c r="M682" s="1">
        <f t="shared" si="41"/>
        <v>7191790000000</v>
      </c>
      <c r="N682" s="1">
        <f t="shared" si="41"/>
        <v>7079940000000</v>
      </c>
      <c r="O682" s="1">
        <f t="shared" si="41"/>
        <v>6923250000000</v>
      </c>
      <c r="P682" s="1">
        <f t="shared" si="41"/>
        <v>6791800000000</v>
      </c>
      <c r="Q682" s="1">
        <f t="shared" si="41"/>
        <v>6586850000000</v>
      </c>
      <c r="R682" s="1">
        <f t="shared" si="41"/>
        <v>6376530000000</v>
      </c>
      <c r="S682" s="1">
        <f t="shared" si="41"/>
        <v>6160900000000</v>
      </c>
      <c r="T682" s="1">
        <f t="shared" si="41"/>
        <v>5940100000000</v>
      </c>
      <c r="U682" s="1">
        <f t="shared" si="41"/>
        <v>5713990000000</v>
      </c>
      <c r="V682" s="1">
        <f t="shared" si="41"/>
        <v>5432380000000</v>
      </c>
      <c r="W682" s="1">
        <f t="shared" si="41"/>
        <v>5150780000000</v>
      </c>
      <c r="X682" s="1">
        <f t="shared" si="41"/>
        <v>4914240000000</v>
      </c>
      <c r="Y682" s="1">
        <f t="shared" si="41"/>
        <v>4587740000000</v>
      </c>
      <c r="Z682" s="1">
        <f t="shared" si="41"/>
        <v>4306280000000</v>
      </c>
      <c r="AA682" s="1">
        <f t="shared" si="41"/>
        <v>3987620000000</v>
      </c>
      <c r="AB682" s="1">
        <f t="shared" si="41"/>
        <v>3708940000000</v>
      </c>
      <c r="AC682" s="1">
        <f t="shared" si="41"/>
        <v>3398290000000</v>
      </c>
      <c r="AD682" s="1">
        <f t="shared" si="41"/>
        <v>3092880000000</v>
      </c>
      <c r="AE682" s="1">
        <f t="shared" si="41"/>
        <v>2792820000000</v>
      </c>
      <c r="AF682" s="1">
        <f t="shared" si="41"/>
        <v>2497910000000</v>
      </c>
      <c r="AG682" s="1">
        <f t="shared" si="41"/>
        <v>2208210000000</v>
      </c>
      <c r="AH682" s="1">
        <f t="shared" si="41"/>
        <v>1904760000000</v>
      </c>
      <c r="AI682" s="1">
        <f t="shared" si="41"/>
        <v>1629840000000</v>
      </c>
      <c r="AJ682" s="1">
        <f t="shared" si="41"/>
        <v>1352630000000</v>
      </c>
      <c r="AK682" s="1">
        <f t="shared" si="41"/>
        <v>1081560000000</v>
      </c>
      <c r="AL682" s="1">
        <f t="shared" si="41"/>
        <v>818201000000</v>
      </c>
      <c r="AM682" s="1">
        <f t="shared" si="41"/>
        <v>561955000000</v>
      </c>
      <c r="AN682" s="1">
        <f t="shared" si="41"/>
        <v>313578000000</v>
      </c>
      <c r="AO682" s="1">
        <f t="shared" si="41"/>
        <v>73853300000</v>
      </c>
    </row>
    <row r="683" spans="1:41" x14ac:dyDescent="0.2">
      <c r="A683" s="4" t="s">
        <v>526</v>
      </c>
      <c r="B683" s="4" t="s">
        <v>508</v>
      </c>
      <c r="C683" t="s">
        <v>539</v>
      </c>
      <c r="D683" s="1">
        <f t="shared" si="37"/>
        <v>0</v>
      </c>
      <c r="E683" s="1">
        <f t="shared" si="41"/>
        <v>0</v>
      </c>
      <c r="F683" s="1">
        <f t="shared" si="41"/>
        <v>0</v>
      </c>
      <c r="G683" s="1">
        <f t="shared" si="41"/>
        <v>0</v>
      </c>
      <c r="H683" s="1">
        <f t="shared" si="41"/>
        <v>0</v>
      </c>
      <c r="I683" s="1">
        <f t="shared" si="41"/>
        <v>0</v>
      </c>
      <c r="J683" s="1">
        <f t="shared" si="41"/>
        <v>0</v>
      </c>
      <c r="K683" s="1">
        <f t="shared" si="41"/>
        <v>0</v>
      </c>
      <c r="L683" s="1">
        <f t="shared" si="41"/>
        <v>0</v>
      </c>
      <c r="M683" s="1">
        <f t="shared" si="41"/>
        <v>0</v>
      </c>
      <c r="N683" s="1">
        <f t="shared" si="41"/>
        <v>0</v>
      </c>
      <c r="O683" s="1">
        <f t="shared" si="41"/>
        <v>0</v>
      </c>
      <c r="P683" s="1">
        <f t="shared" si="41"/>
        <v>0</v>
      </c>
      <c r="Q683" s="1">
        <f t="shared" si="41"/>
        <v>0</v>
      </c>
      <c r="R683" s="1">
        <f t="shared" si="41"/>
        <v>0</v>
      </c>
      <c r="S683" s="1">
        <f t="shared" si="41"/>
        <v>0</v>
      </c>
      <c r="T683" s="1">
        <f t="shared" si="41"/>
        <v>0</v>
      </c>
      <c r="U683" s="1">
        <f t="shared" si="41"/>
        <v>0</v>
      </c>
      <c r="V683" s="1">
        <f t="shared" si="41"/>
        <v>0</v>
      </c>
      <c r="W683" s="1">
        <f t="shared" si="41"/>
        <v>0</v>
      </c>
      <c r="X683" s="1">
        <f t="shared" si="41"/>
        <v>0</v>
      </c>
      <c r="Y683" s="1">
        <f t="shared" si="41"/>
        <v>0</v>
      </c>
      <c r="Z683" s="1">
        <f t="shared" si="41"/>
        <v>0</v>
      </c>
      <c r="AA683" s="1">
        <f t="shared" si="41"/>
        <v>0</v>
      </c>
      <c r="AB683" s="1">
        <f t="shared" si="41"/>
        <v>0</v>
      </c>
      <c r="AC683" s="1">
        <f t="shared" si="41"/>
        <v>0</v>
      </c>
      <c r="AD683" s="1">
        <f t="shared" si="41"/>
        <v>0</v>
      </c>
      <c r="AE683" s="1">
        <f t="shared" si="41"/>
        <v>0</v>
      </c>
      <c r="AF683" s="1">
        <f t="shared" si="41"/>
        <v>0</v>
      </c>
      <c r="AG683" s="1">
        <f t="shared" si="41"/>
        <v>0</v>
      </c>
      <c r="AH683" s="1">
        <f t="shared" si="41"/>
        <v>0</v>
      </c>
      <c r="AI683" s="1">
        <f t="shared" si="41"/>
        <v>0</v>
      </c>
      <c r="AJ683" s="1">
        <f t="shared" si="41"/>
        <v>0</v>
      </c>
      <c r="AK683" s="1">
        <f t="shared" si="41"/>
        <v>0</v>
      </c>
      <c r="AL683" s="1">
        <f t="shared" si="41"/>
        <v>0</v>
      </c>
      <c r="AM683" s="1">
        <f t="shared" si="41"/>
        <v>0</v>
      </c>
      <c r="AN683" s="1">
        <f t="shared" si="41"/>
        <v>0</v>
      </c>
      <c r="AO683" s="1">
        <f t="shared" si="41"/>
        <v>0</v>
      </c>
    </row>
    <row r="684" spans="1:41" x14ac:dyDescent="0.2">
      <c r="A684" s="4" t="s">
        <v>526</v>
      </c>
      <c r="B684" s="4" t="s">
        <v>537</v>
      </c>
      <c r="C684" t="s">
        <v>539</v>
      </c>
      <c r="D684" s="1">
        <f t="shared" si="37"/>
        <v>1129490000000</v>
      </c>
      <c r="E684" s="1">
        <f t="shared" si="41"/>
        <v>1136850000000</v>
      </c>
      <c r="F684" s="1">
        <f t="shared" si="41"/>
        <v>1132950000000</v>
      </c>
      <c r="G684" s="1">
        <f t="shared" si="41"/>
        <v>1145230000000</v>
      </c>
      <c r="H684" s="1">
        <f t="shared" si="41"/>
        <v>1137720000000</v>
      </c>
      <c r="I684" s="1">
        <f t="shared" si="41"/>
        <v>1128640000000</v>
      </c>
      <c r="J684" s="1">
        <f t="shared" si="41"/>
        <v>1118000000000</v>
      </c>
      <c r="K684" s="1">
        <f t="shared" si="41"/>
        <v>1113720000000</v>
      </c>
      <c r="L684" s="1">
        <f t="shared" si="41"/>
        <v>1092140000000</v>
      </c>
      <c r="M684" s="1">
        <f t="shared" si="41"/>
        <v>1084300000000</v>
      </c>
      <c r="N684" s="1">
        <f t="shared" si="41"/>
        <v>1067330000000</v>
      </c>
      <c r="O684" s="1">
        <f t="shared" si="41"/>
        <v>1041920000000</v>
      </c>
      <c r="P684" s="1">
        <f t="shared" si="41"/>
        <v>1015470000000</v>
      </c>
      <c r="Q684" s="1">
        <f t="shared" si="41"/>
        <v>994361000000</v>
      </c>
      <c r="R684" s="1">
        <f t="shared" si="41"/>
        <v>965589000000</v>
      </c>
      <c r="S684" s="1">
        <f t="shared" si="41"/>
        <v>929947000000</v>
      </c>
      <c r="T684" s="1">
        <f t="shared" si="41"/>
        <v>893791000000</v>
      </c>
      <c r="U684" s="1">
        <f t="shared" si="41"/>
        <v>857098000000</v>
      </c>
      <c r="V684" s="1">
        <f t="shared" si="41"/>
        <v>819887000000</v>
      </c>
      <c r="W684" s="1">
        <f t="shared" si="41"/>
        <v>777386000000</v>
      </c>
      <c r="X684" s="1">
        <f t="shared" si="41"/>
        <v>734882000000</v>
      </c>
      <c r="Y684" s="1">
        <f t="shared" si="41"/>
        <v>692409000000</v>
      </c>
      <c r="Z684" s="1">
        <f t="shared" si="41"/>
        <v>645942000000</v>
      </c>
      <c r="AA684" s="1">
        <f t="shared" si="41"/>
        <v>603733000000</v>
      </c>
      <c r="AB684" s="1">
        <f t="shared" si="41"/>
        <v>558074000000</v>
      </c>
      <c r="AC684" s="1">
        <f t="shared" si="41"/>
        <v>509743000000</v>
      </c>
      <c r="AD684" s="1">
        <f t="shared" si="41"/>
        <v>465405000000</v>
      </c>
      <c r="AE684" s="1">
        <f t="shared" si="41"/>
        <v>421608000000</v>
      </c>
      <c r="AF684" s="1">
        <f t="shared" si="41"/>
        <v>375899000000</v>
      </c>
      <c r="AG684" s="1">
        <f t="shared" si="41"/>
        <v>331232000000</v>
      </c>
      <c r="AH684" s="1">
        <f t="shared" si="41"/>
        <v>287618000000</v>
      </c>
      <c r="AI684" s="1">
        <f t="shared" si="41"/>
        <v>245052000000</v>
      </c>
      <c r="AJ684" s="1">
        <f t="shared" si="41"/>
        <v>203518000000</v>
      </c>
      <c r="AK684" s="1">
        <f t="shared" si="41"/>
        <v>163021000000</v>
      </c>
      <c r="AL684" s="1">
        <f t="shared" si="41"/>
        <v>122687000000</v>
      </c>
      <c r="AM684" s="1">
        <f t="shared" si="41"/>
        <v>84504500000</v>
      </c>
      <c r="AN684" s="1">
        <f t="shared" si="41"/>
        <v>47002300000</v>
      </c>
      <c r="AO684" s="1">
        <f t="shared" si="41"/>
        <v>11127400000</v>
      </c>
    </row>
    <row r="685" spans="1:41" x14ac:dyDescent="0.2">
      <c r="A685" s="4" t="s">
        <v>526</v>
      </c>
      <c r="B685" s="4" t="s">
        <v>506</v>
      </c>
      <c r="C685" t="s">
        <v>539</v>
      </c>
      <c r="D685" s="1">
        <f t="shared" si="37"/>
        <v>36610900000000</v>
      </c>
      <c r="E685" s="1">
        <f t="shared" si="41"/>
        <v>36853000000000</v>
      </c>
      <c r="F685" s="1">
        <f t="shared" si="41"/>
        <v>36751800000000</v>
      </c>
      <c r="G685" s="1">
        <f t="shared" si="41"/>
        <v>36951600000000</v>
      </c>
      <c r="H685" s="1">
        <f t="shared" si="41"/>
        <v>36823800000000</v>
      </c>
      <c r="I685" s="1">
        <f t="shared" si="41"/>
        <v>36554400000000</v>
      </c>
      <c r="J685" s="1">
        <f t="shared" si="41"/>
        <v>36233100000000</v>
      </c>
      <c r="K685" s="1">
        <f t="shared" si="41"/>
        <v>35939300000000</v>
      </c>
      <c r="L685" s="1">
        <f t="shared" si="41"/>
        <v>35437200000000</v>
      </c>
      <c r="M685" s="1">
        <f t="shared" si="41"/>
        <v>34963200000000</v>
      </c>
      <c r="N685" s="1">
        <f t="shared" si="41"/>
        <v>34368000000000</v>
      </c>
      <c r="O685" s="1">
        <f t="shared" si="41"/>
        <v>33725200000000</v>
      </c>
      <c r="P685" s="1">
        <f t="shared" si="41"/>
        <v>32904000000000</v>
      </c>
      <c r="Q685" s="1">
        <f t="shared" si="41"/>
        <v>32110900000000</v>
      </c>
      <c r="R685" s="1">
        <f t="shared" si="41"/>
        <v>31093200000000</v>
      </c>
      <c r="S685" s="1">
        <f t="shared" si="41"/>
        <v>30048900000000</v>
      </c>
      <c r="T685" s="1">
        <f t="shared" si="41"/>
        <v>28923300000000</v>
      </c>
      <c r="U685" s="1">
        <f t="shared" si="41"/>
        <v>27723400000000</v>
      </c>
      <c r="V685" s="1">
        <f t="shared" si="41"/>
        <v>26457700000000</v>
      </c>
      <c r="W685" s="1">
        <f t="shared" si="41"/>
        <v>25133900000000</v>
      </c>
      <c r="X685" s="1">
        <f t="shared" si="41"/>
        <v>23759700000000</v>
      </c>
      <c r="Y685" s="1">
        <f t="shared" si="41"/>
        <v>22344000000000</v>
      </c>
      <c r="Z685" s="1">
        <f t="shared" si="41"/>
        <v>20933300000000</v>
      </c>
      <c r="AA685" s="1">
        <f t="shared" si="41"/>
        <v>19453600000000</v>
      </c>
      <c r="AB685" s="1">
        <f t="shared" si="41"/>
        <v>17990100000000</v>
      </c>
      <c r="AC685" s="1">
        <f t="shared" si="41"/>
        <v>16510500000000</v>
      </c>
      <c r="AD685" s="1">
        <f t="shared" si="41"/>
        <v>15052000000000</v>
      </c>
      <c r="AE685" s="1">
        <f t="shared" si="41"/>
        <v>13588100000000</v>
      </c>
      <c r="AF685" s="1">
        <f t="shared" si="41"/>
        <v>12150000000000</v>
      </c>
      <c r="AG685" s="1">
        <f t="shared" si="41"/>
        <v>10716300000000</v>
      </c>
      <c r="AH685" s="1">
        <f t="shared" si="41"/>
        <v>9295220000000</v>
      </c>
      <c r="AI685" s="1">
        <f t="shared" si="41"/>
        <v>7927190000000</v>
      </c>
      <c r="AJ685" s="1">
        <f t="shared" si="41"/>
        <v>6576260000000</v>
      </c>
      <c r="AK685" s="1">
        <f t="shared" si="41"/>
        <v>5261630000000</v>
      </c>
      <c r="AL685" s="1">
        <f t="shared" si="41"/>
        <v>3974370000000</v>
      </c>
      <c r="AM685" s="1">
        <f t="shared" si="41"/>
        <v>2728290000000</v>
      </c>
      <c r="AN685" s="1">
        <f t="shared" si="41"/>
        <v>1523290000000</v>
      </c>
      <c r="AO685" s="1">
        <f t="shared" si="41"/>
        <v>359375000000</v>
      </c>
    </row>
    <row r="686" spans="1:41" x14ac:dyDescent="0.2">
      <c r="A686" s="4" t="s">
        <v>526</v>
      </c>
      <c r="B686" s="4" t="s">
        <v>538</v>
      </c>
      <c r="C686" t="s">
        <v>539</v>
      </c>
      <c r="D686" s="1">
        <f t="shared" si="37"/>
        <v>845534000000</v>
      </c>
      <c r="E686" s="1">
        <f t="shared" si="41"/>
        <v>1750190000000</v>
      </c>
      <c r="F686" s="1">
        <f t="shared" si="41"/>
        <v>2690630000000</v>
      </c>
      <c r="G686" s="1">
        <f t="shared" si="41"/>
        <v>3713110000000</v>
      </c>
      <c r="H686" s="1">
        <f t="shared" si="41"/>
        <v>4760210000000</v>
      </c>
      <c r="I686" s="1">
        <f t="shared" si="41"/>
        <v>5853530000000</v>
      </c>
      <c r="J686" s="1">
        <f t="shared" si="41"/>
        <v>6981650000000</v>
      </c>
      <c r="K686" s="1">
        <f t="shared" si="41"/>
        <v>8183030000000</v>
      </c>
      <c r="L686" s="1">
        <f t="shared" si="41"/>
        <v>9384660000000</v>
      </c>
      <c r="M686" s="1">
        <f t="shared" si="41"/>
        <v>10646400000000</v>
      </c>
      <c r="N686" s="1">
        <f t="shared" si="41"/>
        <v>11948200000000</v>
      </c>
      <c r="O686" s="1">
        <f t="shared" si="41"/>
        <v>13273000000000</v>
      </c>
      <c r="P686" s="1">
        <f t="shared" si="41"/>
        <v>14584600000000</v>
      </c>
      <c r="Q686" s="1">
        <f t="shared" si="41"/>
        <v>15931000000000</v>
      </c>
      <c r="R686" s="1">
        <f t="shared" si="41"/>
        <v>17272200000000</v>
      </c>
      <c r="S686" s="1">
        <f t="shared" si="41"/>
        <v>18584600000000</v>
      </c>
      <c r="T686" s="1">
        <f t="shared" si="41"/>
        <v>19913900000000</v>
      </c>
      <c r="U686" s="1">
        <f t="shared" si="41"/>
        <v>21193600000000</v>
      </c>
      <c r="V686" s="1">
        <f t="shared" si="41"/>
        <v>22479000000000</v>
      </c>
      <c r="W686" s="1">
        <f t="shared" si="41"/>
        <v>23664000000000</v>
      </c>
      <c r="X686" s="1">
        <f t="shared" si="41"/>
        <v>24848900000000</v>
      </c>
      <c r="Y686" s="1">
        <f t="shared" si="41"/>
        <v>26023300000000</v>
      </c>
      <c r="Z686" s="1">
        <f t="shared" si="41"/>
        <v>27116400000000</v>
      </c>
      <c r="AA686" s="1">
        <f t="shared" si="41"/>
        <v>28147900000000</v>
      </c>
      <c r="AB686" s="1">
        <f t="shared" si="41"/>
        <v>29171700000000</v>
      </c>
      <c r="AC686" s="1">
        <f t="shared" si="41"/>
        <v>30084500000000</v>
      </c>
      <c r="AD686" s="1">
        <f t="shared" si="41"/>
        <v>30973800000000</v>
      </c>
      <c r="AE686" s="1">
        <f t="shared" si="41"/>
        <v>31791000000000</v>
      </c>
      <c r="AF686" s="1">
        <f t="shared" ref="E686:AO693" si="42">SUMIFS(AF$2:AF$251,$A$2:$A$251,$A686,$B$2:$B$251,$B686)-SUMIFS(AF$2:AF$251,$A$2:$A$251,$A686,$B$2:$B$251,$B686)*SUMIFS($D$510:$D$522,$A$510:$A$522,$A686,$B$510:$B$522,$B686)+SUMIFS(AF$257:AF$506,$A$257:$A$506,$A686,$B$257:$B$506,$B686)</f>
        <v>32634500000000</v>
      </c>
      <c r="AG686" s="1">
        <f t="shared" si="42"/>
        <v>33348500000000</v>
      </c>
      <c r="AH686" s="1">
        <f t="shared" si="42"/>
        <v>33967400000000</v>
      </c>
      <c r="AI686" s="1">
        <f t="shared" si="42"/>
        <v>34684000000000</v>
      </c>
      <c r="AJ686" s="1">
        <f t="shared" si="42"/>
        <v>35248700000000</v>
      </c>
      <c r="AK686" s="1">
        <f t="shared" si="42"/>
        <v>35723900000000</v>
      </c>
      <c r="AL686" s="1">
        <f t="shared" si="42"/>
        <v>36218800000000</v>
      </c>
      <c r="AM686" s="1">
        <f t="shared" si="42"/>
        <v>36619700000000</v>
      </c>
      <c r="AN686" s="1">
        <f t="shared" si="42"/>
        <v>36984500000000</v>
      </c>
      <c r="AO686" s="1">
        <f t="shared" si="42"/>
        <v>37247700000000</v>
      </c>
    </row>
    <row r="687" spans="1:41" x14ac:dyDescent="0.2">
      <c r="A687" s="4" t="s">
        <v>527</v>
      </c>
      <c r="B687" s="4" t="s">
        <v>513</v>
      </c>
      <c r="C687" t="s">
        <v>539</v>
      </c>
      <c r="D687" s="1">
        <f t="shared" si="37"/>
        <v>767789000000000</v>
      </c>
      <c r="E687" s="1">
        <f t="shared" si="42"/>
        <v>826672000000000</v>
      </c>
      <c r="F687" s="1">
        <f t="shared" si="42"/>
        <v>881891000000000</v>
      </c>
      <c r="G687" s="1">
        <f t="shared" si="42"/>
        <v>945364000000000</v>
      </c>
      <c r="H687" s="1">
        <f t="shared" si="42"/>
        <v>1005200000000000</v>
      </c>
      <c r="I687" s="1">
        <f t="shared" si="42"/>
        <v>1064240000000000</v>
      </c>
      <c r="J687" s="1">
        <f t="shared" si="42"/>
        <v>1127440000000000</v>
      </c>
      <c r="K687" s="1">
        <f t="shared" si="42"/>
        <v>1200930000000000</v>
      </c>
      <c r="L687" s="1">
        <f t="shared" si="42"/>
        <v>1264820000000000</v>
      </c>
      <c r="M687" s="1">
        <f t="shared" si="42"/>
        <v>1329250000000000</v>
      </c>
      <c r="N687" s="1">
        <f t="shared" si="42"/>
        <v>1414000000000000</v>
      </c>
      <c r="O687" s="1">
        <f t="shared" si="42"/>
        <v>1489140000000000</v>
      </c>
      <c r="P687" s="1">
        <f t="shared" si="42"/>
        <v>1564490000000000</v>
      </c>
      <c r="Q687" s="1">
        <f t="shared" si="42"/>
        <v>1650340000000000</v>
      </c>
      <c r="R687" s="1">
        <f t="shared" si="42"/>
        <v>1726470000000000</v>
      </c>
      <c r="S687" s="1">
        <f t="shared" si="42"/>
        <v>1812800000000000</v>
      </c>
      <c r="T687" s="1">
        <f t="shared" si="42"/>
        <v>1899430000000000</v>
      </c>
      <c r="U687" s="1">
        <f t="shared" si="42"/>
        <v>1976330000000000</v>
      </c>
      <c r="V687" s="1">
        <f t="shared" si="42"/>
        <v>2053380000000000</v>
      </c>
      <c r="W687" s="1">
        <f t="shared" si="42"/>
        <v>2140420000000000</v>
      </c>
      <c r="X687" s="1">
        <f t="shared" si="42"/>
        <v>2207840000000000</v>
      </c>
      <c r="Y687" s="1">
        <f t="shared" si="42"/>
        <v>2285270000000000</v>
      </c>
      <c r="Z687" s="1">
        <f t="shared" si="42"/>
        <v>2352740000000000</v>
      </c>
      <c r="AA687" s="1">
        <f t="shared" si="42"/>
        <v>2419960000000000</v>
      </c>
      <c r="AB687" s="1">
        <f t="shared" si="42"/>
        <v>2477260000000000</v>
      </c>
      <c r="AC687" s="1">
        <f t="shared" si="42"/>
        <v>2524610000000000</v>
      </c>
      <c r="AD687" s="1">
        <f t="shared" si="42"/>
        <v>2571650000000000</v>
      </c>
      <c r="AE687" s="1">
        <f t="shared" si="42"/>
        <v>2608380000000000</v>
      </c>
      <c r="AF687" s="1">
        <f t="shared" si="42"/>
        <v>2634510000000000</v>
      </c>
      <c r="AG687" s="1">
        <f t="shared" si="42"/>
        <v>2650300000000000</v>
      </c>
      <c r="AH687" s="1">
        <f t="shared" si="42"/>
        <v>2656060000000000</v>
      </c>
      <c r="AI687" s="1">
        <f t="shared" si="42"/>
        <v>2661110000000000</v>
      </c>
      <c r="AJ687" s="1">
        <f t="shared" si="42"/>
        <v>2655390000000000</v>
      </c>
      <c r="AK687" s="1">
        <f t="shared" si="42"/>
        <v>2629180000000000</v>
      </c>
      <c r="AL687" s="1">
        <f t="shared" si="42"/>
        <v>2602100000000000</v>
      </c>
      <c r="AM687" s="1">
        <f t="shared" si="42"/>
        <v>2554060000000000</v>
      </c>
      <c r="AN687" s="1">
        <f t="shared" si="42"/>
        <v>2504960000000000</v>
      </c>
      <c r="AO687" s="1">
        <f t="shared" si="42"/>
        <v>2435350000000000</v>
      </c>
    </row>
    <row r="688" spans="1:41" x14ac:dyDescent="0.2">
      <c r="A688" s="4" t="s">
        <v>527</v>
      </c>
      <c r="B688" s="4" t="s">
        <v>535</v>
      </c>
      <c r="C688" t="s">
        <v>539</v>
      </c>
      <c r="D688" s="1">
        <f t="shared" si="37"/>
        <v>4282150000000</v>
      </c>
      <c r="E688" s="1">
        <f t="shared" si="42"/>
        <v>4447550000000</v>
      </c>
      <c r="F688" s="1">
        <f t="shared" si="42"/>
        <v>4561080000000</v>
      </c>
      <c r="G688" s="1">
        <f t="shared" si="42"/>
        <v>4696660000000</v>
      </c>
      <c r="H688" s="1">
        <f t="shared" si="42"/>
        <v>4791300000000</v>
      </c>
      <c r="I688" s="1">
        <f t="shared" si="42"/>
        <v>4871400000000</v>
      </c>
      <c r="J688" s="1">
        <f t="shared" si="42"/>
        <v>4937310000000</v>
      </c>
      <c r="K688" s="1">
        <f t="shared" si="42"/>
        <v>5012740000000</v>
      </c>
      <c r="L688" s="1">
        <f t="shared" si="42"/>
        <v>5072620000000</v>
      </c>
      <c r="M688" s="1">
        <f t="shared" si="42"/>
        <v>5146300000000</v>
      </c>
      <c r="N688" s="1">
        <f t="shared" si="42"/>
        <v>5216760000000</v>
      </c>
      <c r="O688" s="1">
        <f t="shared" si="42"/>
        <v>5268180000000</v>
      </c>
      <c r="P688" s="1">
        <f t="shared" si="42"/>
        <v>5300710000000</v>
      </c>
      <c r="Q688" s="1">
        <f t="shared" si="42"/>
        <v>5327340000000</v>
      </c>
      <c r="R688" s="1">
        <f t="shared" si="42"/>
        <v>5333920000000</v>
      </c>
      <c r="S688" s="1">
        <f t="shared" si="42"/>
        <v>5314730000000</v>
      </c>
      <c r="T688" s="1">
        <f t="shared" si="42"/>
        <v>5276300000000</v>
      </c>
      <c r="U688" s="1">
        <f t="shared" si="42"/>
        <v>5213170000000</v>
      </c>
      <c r="V688" s="1">
        <f t="shared" si="42"/>
        <v>5126500000000</v>
      </c>
      <c r="W688" s="1">
        <f t="shared" si="42"/>
        <v>4998160000000</v>
      </c>
      <c r="X688" s="1">
        <f t="shared" si="42"/>
        <v>4898810000000</v>
      </c>
      <c r="Y688" s="1">
        <f t="shared" si="42"/>
        <v>4737080000000</v>
      </c>
      <c r="Z688" s="1">
        <f t="shared" si="42"/>
        <v>4520520000000</v>
      </c>
      <c r="AA688" s="1">
        <f t="shared" si="42"/>
        <v>4330500000000</v>
      </c>
      <c r="AB688" s="1">
        <f t="shared" si="42"/>
        <v>4091190000000</v>
      </c>
      <c r="AC688" s="1">
        <f t="shared" si="42"/>
        <v>3841830000000</v>
      </c>
      <c r="AD688" s="1">
        <f t="shared" si="42"/>
        <v>3582370000000</v>
      </c>
      <c r="AE688" s="1">
        <f t="shared" si="42"/>
        <v>3286660000000</v>
      </c>
      <c r="AF688" s="1">
        <f t="shared" si="42"/>
        <v>2962230000000</v>
      </c>
      <c r="AG688" s="1">
        <f t="shared" si="42"/>
        <v>2659190000000</v>
      </c>
      <c r="AH688" s="1">
        <f t="shared" si="42"/>
        <v>2332840000000</v>
      </c>
      <c r="AI688" s="1">
        <f t="shared" si="42"/>
        <v>1990860000000</v>
      </c>
      <c r="AJ688" s="1">
        <f t="shared" si="42"/>
        <v>1654210000000</v>
      </c>
      <c r="AK688" s="1">
        <f t="shared" si="42"/>
        <v>1312130000000</v>
      </c>
      <c r="AL688" s="1">
        <f t="shared" si="42"/>
        <v>980482000000</v>
      </c>
      <c r="AM688" s="1">
        <f t="shared" si="42"/>
        <v>659237000000</v>
      </c>
      <c r="AN688" s="1">
        <f t="shared" si="42"/>
        <v>345335000000</v>
      </c>
      <c r="AO688" s="1">
        <f t="shared" si="42"/>
        <v>46519100000</v>
      </c>
    </row>
    <row r="689" spans="1:41" x14ac:dyDescent="0.2">
      <c r="A689" s="4" t="s">
        <v>527</v>
      </c>
      <c r="B689" s="4" t="s">
        <v>509</v>
      </c>
      <c r="C689" t="s">
        <v>539</v>
      </c>
      <c r="D689" s="1">
        <f t="shared" si="37"/>
        <v>188804000000000</v>
      </c>
      <c r="E689" s="1">
        <f t="shared" si="42"/>
        <v>196828000000000</v>
      </c>
      <c r="F689" s="1">
        <f t="shared" si="42"/>
        <v>202306000000000</v>
      </c>
      <c r="G689" s="1">
        <f t="shared" si="42"/>
        <v>208046000000000</v>
      </c>
      <c r="H689" s="1">
        <f t="shared" si="42"/>
        <v>212273000000000</v>
      </c>
      <c r="I689" s="1">
        <f t="shared" si="42"/>
        <v>216693000000000</v>
      </c>
      <c r="J689" s="1">
        <f t="shared" si="42"/>
        <v>219617000000000</v>
      </c>
      <c r="K689" s="1">
        <f t="shared" si="42"/>
        <v>222701000000000</v>
      </c>
      <c r="L689" s="1">
        <f t="shared" si="42"/>
        <v>225872000000000</v>
      </c>
      <c r="M689" s="1">
        <f t="shared" si="42"/>
        <v>229785000000000</v>
      </c>
      <c r="N689" s="1">
        <f t="shared" si="42"/>
        <v>232879000000000</v>
      </c>
      <c r="O689" s="1">
        <f t="shared" si="42"/>
        <v>235807000000000</v>
      </c>
      <c r="P689" s="1">
        <f t="shared" si="42"/>
        <v>237189000000000</v>
      </c>
      <c r="Q689" s="1">
        <f t="shared" si="42"/>
        <v>238378000000000</v>
      </c>
      <c r="R689" s="1">
        <f t="shared" si="42"/>
        <v>238670000000000</v>
      </c>
      <c r="S689" s="1">
        <f t="shared" si="42"/>
        <v>238067000000000</v>
      </c>
      <c r="T689" s="1">
        <f t="shared" si="42"/>
        <v>236581000000000</v>
      </c>
      <c r="U689" s="1">
        <f t="shared" si="42"/>
        <v>234200000000000</v>
      </c>
      <c r="V689" s="1">
        <f t="shared" si="42"/>
        <v>230443000000000</v>
      </c>
      <c r="W689" s="1">
        <f t="shared" si="42"/>
        <v>225389000000000</v>
      </c>
      <c r="X689" s="1">
        <f t="shared" si="42"/>
        <v>219556000000000</v>
      </c>
      <c r="Y689" s="1">
        <f t="shared" si="42"/>
        <v>212540000000000</v>
      </c>
      <c r="Z689" s="1">
        <f t="shared" si="42"/>
        <v>204406000000000</v>
      </c>
      <c r="AA689" s="1">
        <f t="shared" si="42"/>
        <v>194873000000000</v>
      </c>
      <c r="AB689" s="1">
        <f t="shared" si="42"/>
        <v>184445000000000</v>
      </c>
      <c r="AC689" s="1">
        <f t="shared" si="42"/>
        <v>173197000000000</v>
      </c>
      <c r="AD689" s="1">
        <f t="shared" si="42"/>
        <v>160918000000000</v>
      </c>
      <c r="AE689" s="1">
        <f t="shared" si="42"/>
        <v>147768000000000</v>
      </c>
      <c r="AF689" s="1">
        <f t="shared" si="42"/>
        <v>133893000000000</v>
      </c>
      <c r="AG689" s="1">
        <f t="shared" si="42"/>
        <v>119452000000000</v>
      </c>
      <c r="AH689" s="1">
        <f t="shared" si="42"/>
        <v>104793000000000</v>
      </c>
      <c r="AI689" s="1">
        <f t="shared" si="42"/>
        <v>89668200000000</v>
      </c>
      <c r="AJ689" s="1">
        <f t="shared" si="42"/>
        <v>74439500000000</v>
      </c>
      <c r="AK689" s="1">
        <f t="shared" si="42"/>
        <v>59261000000000</v>
      </c>
      <c r="AL689" s="1">
        <f t="shared" si="42"/>
        <v>44285100000000</v>
      </c>
      <c r="AM689" s="1">
        <f t="shared" si="42"/>
        <v>29609800000000</v>
      </c>
      <c r="AN689" s="1">
        <f t="shared" si="42"/>
        <v>15495000000000</v>
      </c>
      <c r="AO689" s="1">
        <f t="shared" si="42"/>
        <v>2099640000000</v>
      </c>
    </row>
    <row r="690" spans="1:41" x14ac:dyDescent="0.2">
      <c r="A690" s="4" t="s">
        <v>527</v>
      </c>
      <c r="B690" s="4" t="s">
        <v>510</v>
      </c>
      <c r="C690" t="s">
        <v>539</v>
      </c>
      <c r="D690" s="1">
        <f t="shared" si="37"/>
        <v>2072950000000</v>
      </c>
      <c r="E690" s="1">
        <f t="shared" si="42"/>
        <v>2138610000000</v>
      </c>
      <c r="F690" s="1">
        <f t="shared" si="42"/>
        <v>2197780000000</v>
      </c>
      <c r="G690" s="1">
        <f t="shared" si="42"/>
        <v>2259040000000</v>
      </c>
      <c r="H690" s="1">
        <f t="shared" si="42"/>
        <v>2296010000000</v>
      </c>
      <c r="I690" s="1">
        <f t="shared" si="42"/>
        <v>2326510000000</v>
      </c>
      <c r="J690" s="1">
        <f t="shared" si="42"/>
        <v>2358850000000</v>
      </c>
      <c r="K690" s="1">
        <f t="shared" si="42"/>
        <v>2384390000000</v>
      </c>
      <c r="L690" s="1">
        <f t="shared" si="42"/>
        <v>2418430000000</v>
      </c>
      <c r="M690" s="1">
        <f t="shared" si="42"/>
        <v>2444680000000</v>
      </c>
      <c r="N690" s="1">
        <f t="shared" si="42"/>
        <v>2477430000000</v>
      </c>
      <c r="O690" s="1">
        <f t="shared" si="42"/>
        <v>2501190000000</v>
      </c>
      <c r="P690" s="1">
        <f t="shared" si="42"/>
        <v>2509480000000</v>
      </c>
      <c r="Q690" s="1">
        <f t="shared" si="42"/>
        <v>2522150000000</v>
      </c>
      <c r="R690" s="1">
        <f t="shared" si="42"/>
        <v>2519300000000</v>
      </c>
      <c r="S690" s="1">
        <f t="shared" si="42"/>
        <v>2507490000000</v>
      </c>
      <c r="T690" s="1">
        <f t="shared" si="42"/>
        <v>2486850000000</v>
      </c>
      <c r="U690" s="1">
        <f t="shared" si="42"/>
        <v>2457260000000</v>
      </c>
      <c r="V690" s="1">
        <f t="shared" si="42"/>
        <v>2413930000000</v>
      </c>
      <c r="W690" s="1">
        <f t="shared" si="42"/>
        <v>2362340000000</v>
      </c>
      <c r="X690" s="1">
        <f t="shared" si="42"/>
        <v>2297990000000</v>
      </c>
      <c r="Y690" s="1">
        <f t="shared" si="42"/>
        <v>2217620000000</v>
      </c>
      <c r="Z690" s="1">
        <f t="shared" si="42"/>
        <v>2130540000000</v>
      </c>
      <c r="AA690" s="1">
        <f t="shared" si="42"/>
        <v>2033130000000</v>
      </c>
      <c r="AB690" s="1">
        <f t="shared" si="42"/>
        <v>1922860000000</v>
      </c>
      <c r="AC690" s="1">
        <f t="shared" si="42"/>
        <v>1801250000000</v>
      </c>
      <c r="AD690" s="1">
        <f t="shared" si="42"/>
        <v>1672730000000</v>
      </c>
      <c r="AE690" s="1">
        <f t="shared" si="42"/>
        <v>1535530000000</v>
      </c>
      <c r="AF690" s="1">
        <f t="shared" si="42"/>
        <v>1393430000000</v>
      </c>
      <c r="AG690" s="1">
        <f t="shared" si="42"/>
        <v>1243060000000</v>
      </c>
      <c r="AH690" s="1">
        <f t="shared" si="42"/>
        <v>1088660000000</v>
      </c>
      <c r="AI690" s="1">
        <f t="shared" si="42"/>
        <v>931721000000</v>
      </c>
      <c r="AJ690" s="1">
        <f t="shared" si="42"/>
        <v>775078000000</v>
      </c>
      <c r="AK690" s="1">
        <f t="shared" si="42"/>
        <v>616272000000</v>
      </c>
      <c r="AL690" s="1">
        <f t="shared" si="42"/>
        <v>460827000000</v>
      </c>
      <c r="AM690" s="1">
        <f t="shared" si="42"/>
        <v>308389000000</v>
      </c>
      <c r="AN690" s="1">
        <f t="shared" si="42"/>
        <v>161857000000</v>
      </c>
      <c r="AO690" s="1">
        <f t="shared" si="42"/>
        <v>21918400000</v>
      </c>
    </row>
    <row r="691" spans="1:41" x14ac:dyDescent="0.2">
      <c r="A691" s="4" t="s">
        <v>527</v>
      </c>
      <c r="B691" s="4" t="s">
        <v>507</v>
      </c>
      <c r="C691" t="s">
        <v>539</v>
      </c>
      <c r="D691" s="1">
        <f t="shared" si="37"/>
        <v>10510700000000</v>
      </c>
      <c r="E691" s="1">
        <f t="shared" si="42"/>
        <v>10882300000000</v>
      </c>
      <c r="F691" s="1">
        <f t="shared" si="42"/>
        <v>11126800000000</v>
      </c>
      <c r="G691" s="1">
        <f t="shared" si="42"/>
        <v>11429100000000</v>
      </c>
      <c r="H691" s="1">
        <f t="shared" si="42"/>
        <v>11696700000000</v>
      </c>
      <c r="I691" s="1">
        <f t="shared" si="42"/>
        <v>11842500000000</v>
      </c>
      <c r="J691" s="1">
        <f t="shared" si="42"/>
        <v>11956900000000</v>
      </c>
      <c r="K691" s="1">
        <f t="shared" si="42"/>
        <v>12118700000000</v>
      </c>
      <c r="L691" s="1">
        <f t="shared" si="42"/>
        <v>12244200000000</v>
      </c>
      <c r="M691" s="1">
        <f t="shared" si="42"/>
        <v>12406900000000</v>
      </c>
      <c r="N691" s="1">
        <f t="shared" si="42"/>
        <v>12599500000000</v>
      </c>
      <c r="O691" s="1">
        <f t="shared" si="42"/>
        <v>12676300000000</v>
      </c>
      <c r="P691" s="1">
        <f t="shared" si="42"/>
        <v>12711200000000</v>
      </c>
      <c r="Q691" s="1">
        <f t="shared" si="42"/>
        <v>12768000000000</v>
      </c>
      <c r="R691" s="1">
        <f t="shared" si="42"/>
        <v>12777300000000</v>
      </c>
      <c r="S691" s="1">
        <f t="shared" si="42"/>
        <v>12739200000000</v>
      </c>
      <c r="T691" s="1">
        <f t="shared" si="42"/>
        <v>12654300000000</v>
      </c>
      <c r="U691" s="1">
        <f t="shared" si="42"/>
        <v>12469700000000</v>
      </c>
      <c r="V691" s="1">
        <f t="shared" si="42"/>
        <v>12243900000000</v>
      </c>
      <c r="W691" s="1">
        <f t="shared" si="42"/>
        <v>11976700000000</v>
      </c>
      <c r="X691" s="1">
        <f t="shared" si="42"/>
        <v>11623500000000</v>
      </c>
      <c r="Y691" s="1">
        <f t="shared" si="42"/>
        <v>11234800000000</v>
      </c>
      <c r="Z691" s="1">
        <f t="shared" si="42"/>
        <v>10809900000000</v>
      </c>
      <c r="AA691" s="1">
        <f t="shared" si="42"/>
        <v>10312500000000</v>
      </c>
      <c r="AB691" s="1">
        <f t="shared" si="42"/>
        <v>9750670000000</v>
      </c>
      <c r="AC691" s="1">
        <f t="shared" si="42"/>
        <v>9132210000000</v>
      </c>
      <c r="AD691" s="1">
        <f t="shared" si="42"/>
        <v>8493670000000</v>
      </c>
      <c r="AE691" s="1">
        <f t="shared" si="42"/>
        <v>7782810000000</v>
      </c>
      <c r="AF691" s="1">
        <f t="shared" si="42"/>
        <v>7061960000000</v>
      </c>
      <c r="AG691" s="1">
        <f t="shared" si="42"/>
        <v>6310290000000</v>
      </c>
      <c r="AH691" s="1">
        <f t="shared" si="42"/>
        <v>5517350000000</v>
      </c>
      <c r="AI691" s="1">
        <f t="shared" si="42"/>
        <v>4730280000000</v>
      </c>
      <c r="AJ691" s="1">
        <f t="shared" si="42"/>
        <v>3922080000000</v>
      </c>
      <c r="AK691" s="1">
        <f t="shared" si="42"/>
        <v>3129760000000</v>
      </c>
      <c r="AL691" s="1">
        <f t="shared" si="42"/>
        <v>2336820000000</v>
      </c>
      <c r="AM691" s="1">
        <f t="shared" si="42"/>
        <v>1564290000000</v>
      </c>
      <c r="AN691" s="1">
        <f t="shared" si="42"/>
        <v>819796000000</v>
      </c>
      <c r="AO691" s="1">
        <f t="shared" si="42"/>
        <v>111059000000</v>
      </c>
    </row>
    <row r="692" spans="1:41" x14ac:dyDescent="0.2">
      <c r="A692" s="4" t="s">
        <v>527</v>
      </c>
      <c r="B692" s="4" t="s">
        <v>536</v>
      </c>
      <c r="C692" t="s">
        <v>539</v>
      </c>
      <c r="D692" s="1">
        <f t="shared" si="37"/>
        <v>34159900000000</v>
      </c>
      <c r="E692" s="1">
        <f t="shared" si="42"/>
        <v>35485800000000</v>
      </c>
      <c r="F692" s="1">
        <f t="shared" si="42"/>
        <v>36507000000000</v>
      </c>
      <c r="G692" s="1">
        <f t="shared" si="42"/>
        <v>37591200000000</v>
      </c>
      <c r="H692" s="1">
        <f t="shared" si="42"/>
        <v>38382400000000</v>
      </c>
      <c r="I692" s="1">
        <f t="shared" si="42"/>
        <v>39055200000000</v>
      </c>
      <c r="J692" s="1">
        <f t="shared" si="42"/>
        <v>39612400000000</v>
      </c>
      <c r="K692" s="1">
        <f t="shared" si="42"/>
        <v>40290800000000</v>
      </c>
      <c r="L692" s="1">
        <f t="shared" si="42"/>
        <v>40839500000000</v>
      </c>
      <c r="M692" s="1">
        <f t="shared" si="42"/>
        <v>41552100000000</v>
      </c>
      <c r="N692" s="1">
        <f t="shared" si="42"/>
        <v>42116300000000</v>
      </c>
      <c r="O692" s="1">
        <f t="shared" si="42"/>
        <v>42527100000000</v>
      </c>
      <c r="P692" s="1">
        <f t="shared" si="42"/>
        <v>42851200000000</v>
      </c>
      <c r="Q692" s="1">
        <f t="shared" si="42"/>
        <v>43147100000000</v>
      </c>
      <c r="R692" s="1">
        <f t="shared" si="42"/>
        <v>43153500000000</v>
      </c>
      <c r="S692" s="1">
        <f t="shared" si="42"/>
        <v>43059700000000</v>
      </c>
      <c r="T692" s="1">
        <f t="shared" si="42"/>
        <v>42804600000000</v>
      </c>
      <c r="U692" s="1">
        <f t="shared" si="42"/>
        <v>42334100000000</v>
      </c>
      <c r="V692" s="1">
        <f t="shared" si="42"/>
        <v>41659000000000</v>
      </c>
      <c r="W692" s="1">
        <f t="shared" si="42"/>
        <v>40786900000000</v>
      </c>
      <c r="X692" s="1">
        <f t="shared" si="42"/>
        <v>39680400000000</v>
      </c>
      <c r="Y692" s="1">
        <f t="shared" si="42"/>
        <v>38399700000000</v>
      </c>
      <c r="Z692" s="1">
        <f t="shared" si="42"/>
        <v>36911000000000</v>
      </c>
      <c r="AA692" s="1">
        <f t="shared" si="42"/>
        <v>35231200000000</v>
      </c>
      <c r="AB692" s="1">
        <f t="shared" si="42"/>
        <v>33343200000000</v>
      </c>
      <c r="AC692" s="1">
        <f t="shared" si="42"/>
        <v>31301500000000</v>
      </c>
      <c r="AD692" s="1">
        <f t="shared" si="42"/>
        <v>29178900000000</v>
      </c>
      <c r="AE692" s="1">
        <f t="shared" si="42"/>
        <v>26819100000000</v>
      </c>
      <c r="AF692" s="1">
        <f t="shared" si="42"/>
        <v>24171800000000</v>
      </c>
      <c r="AG692" s="1">
        <f t="shared" si="42"/>
        <v>21526800000000</v>
      </c>
      <c r="AH692" s="1">
        <f t="shared" si="42"/>
        <v>18884900000000</v>
      </c>
      <c r="AI692" s="1">
        <f t="shared" si="42"/>
        <v>16245400000000</v>
      </c>
      <c r="AJ692" s="1">
        <f t="shared" si="42"/>
        <v>13473800000000</v>
      </c>
      <c r="AK692" s="1">
        <f t="shared" si="42"/>
        <v>10712200000000</v>
      </c>
      <c r="AL692" s="1">
        <f t="shared" si="42"/>
        <v>7999100000000</v>
      </c>
      <c r="AM692" s="1">
        <f t="shared" si="42"/>
        <v>5352110000000</v>
      </c>
      <c r="AN692" s="1">
        <f t="shared" si="42"/>
        <v>2804720000000</v>
      </c>
      <c r="AO692" s="1">
        <f t="shared" si="42"/>
        <v>379277000000</v>
      </c>
    </row>
    <row r="693" spans="1:41" x14ac:dyDescent="0.2">
      <c r="A693" s="4" t="s">
        <v>527</v>
      </c>
      <c r="B693" s="4" t="s">
        <v>508</v>
      </c>
      <c r="C693" t="s">
        <v>539</v>
      </c>
      <c r="D693" s="1">
        <f t="shared" si="37"/>
        <v>0</v>
      </c>
      <c r="E693" s="1">
        <f t="shared" si="42"/>
        <v>0</v>
      </c>
      <c r="F693" s="1">
        <f t="shared" si="42"/>
        <v>0</v>
      </c>
      <c r="G693" s="1">
        <f t="shared" si="42"/>
        <v>0</v>
      </c>
      <c r="H693" s="1">
        <f t="shared" si="42"/>
        <v>0</v>
      </c>
      <c r="I693" s="1">
        <f t="shared" si="42"/>
        <v>0</v>
      </c>
      <c r="J693" s="1">
        <f t="shared" si="42"/>
        <v>0</v>
      </c>
      <c r="K693" s="1">
        <f t="shared" si="42"/>
        <v>0</v>
      </c>
      <c r="L693" s="1">
        <f t="shared" si="42"/>
        <v>0</v>
      </c>
      <c r="M693" s="1">
        <f t="shared" si="42"/>
        <v>0</v>
      </c>
      <c r="N693" s="1">
        <f t="shared" si="42"/>
        <v>0</v>
      </c>
      <c r="O693" s="1">
        <f t="shared" si="42"/>
        <v>0</v>
      </c>
      <c r="P693" s="1">
        <f t="shared" si="42"/>
        <v>0</v>
      </c>
      <c r="Q693" s="1">
        <f t="shared" si="42"/>
        <v>0</v>
      </c>
      <c r="R693" s="1">
        <f t="shared" si="42"/>
        <v>0</v>
      </c>
      <c r="S693" s="1">
        <f t="shared" si="42"/>
        <v>0</v>
      </c>
      <c r="T693" s="1">
        <f t="shared" si="42"/>
        <v>0</v>
      </c>
      <c r="U693" s="1">
        <f t="shared" si="42"/>
        <v>0</v>
      </c>
      <c r="V693" s="1">
        <f t="shared" si="42"/>
        <v>0</v>
      </c>
      <c r="W693" s="1">
        <f t="shared" si="42"/>
        <v>0</v>
      </c>
      <c r="X693" s="1">
        <f t="shared" si="42"/>
        <v>0</v>
      </c>
      <c r="Y693" s="1">
        <f t="shared" si="42"/>
        <v>0</v>
      </c>
      <c r="Z693" s="1">
        <f t="shared" si="42"/>
        <v>0</v>
      </c>
      <c r="AA693" s="1">
        <f t="shared" si="42"/>
        <v>0</v>
      </c>
      <c r="AB693" s="1">
        <f t="shared" ref="E693:AO700" si="43">SUMIFS(AB$2:AB$251,$A$2:$A$251,$A693,$B$2:$B$251,$B693)-SUMIFS(AB$2:AB$251,$A$2:$A$251,$A693,$B$2:$B$251,$B693)*SUMIFS($D$510:$D$522,$A$510:$A$522,$A693,$B$510:$B$522,$B693)+SUMIFS(AB$257:AB$506,$A$257:$A$506,$A693,$B$257:$B$506,$B693)</f>
        <v>0</v>
      </c>
      <c r="AC693" s="1">
        <f t="shared" si="43"/>
        <v>0</v>
      </c>
      <c r="AD693" s="1">
        <f t="shared" si="43"/>
        <v>0</v>
      </c>
      <c r="AE693" s="1">
        <f t="shared" si="43"/>
        <v>0</v>
      </c>
      <c r="AF693" s="1">
        <f t="shared" si="43"/>
        <v>0</v>
      </c>
      <c r="AG693" s="1">
        <f t="shared" si="43"/>
        <v>0</v>
      </c>
      <c r="AH693" s="1">
        <f t="shared" si="43"/>
        <v>0</v>
      </c>
      <c r="AI693" s="1">
        <f t="shared" si="43"/>
        <v>0</v>
      </c>
      <c r="AJ693" s="1">
        <f t="shared" si="43"/>
        <v>0</v>
      </c>
      <c r="AK693" s="1">
        <f t="shared" si="43"/>
        <v>0</v>
      </c>
      <c r="AL693" s="1">
        <f t="shared" si="43"/>
        <v>0</v>
      </c>
      <c r="AM693" s="1">
        <f t="shared" si="43"/>
        <v>0</v>
      </c>
      <c r="AN693" s="1">
        <f t="shared" si="43"/>
        <v>0</v>
      </c>
      <c r="AO693" s="1">
        <f t="shared" si="43"/>
        <v>0</v>
      </c>
    </row>
    <row r="694" spans="1:41" x14ac:dyDescent="0.2">
      <c r="A694" s="4" t="s">
        <v>527</v>
      </c>
      <c r="B694" s="4" t="s">
        <v>537</v>
      </c>
      <c r="C694" t="s">
        <v>539</v>
      </c>
      <c r="D694" s="1">
        <f t="shared" si="37"/>
        <v>3630100000000</v>
      </c>
      <c r="E694" s="1">
        <f t="shared" si="43"/>
        <v>3766220000000</v>
      </c>
      <c r="F694" s="1">
        <f t="shared" si="43"/>
        <v>3871400000000</v>
      </c>
      <c r="G694" s="1">
        <f t="shared" si="43"/>
        <v>3991270000000</v>
      </c>
      <c r="H694" s="1">
        <f t="shared" si="43"/>
        <v>4072170000000</v>
      </c>
      <c r="I694" s="1">
        <f t="shared" si="43"/>
        <v>4140690000000</v>
      </c>
      <c r="J694" s="1">
        <f t="shared" si="43"/>
        <v>4197120000000</v>
      </c>
      <c r="K694" s="1">
        <f t="shared" si="43"/>
        <v>4265160000000</v>
      </c>
      <c r="L694" s="1">
        <f t="shared" si="43"/>
        <v>4319710000000</v>
      </c>
      <c r="M694" s="1">
        <f t="shared" si="43"/>
        <v>4390140000000</v>
      </c>
      <c r="N694" s="1">
        <f t="shared" si="43"/>
        <v>4445220000000</v>
      </c>
      <c r="O694" s="1">
        <f t="shared" si="43"/>
        <v>4498060000000</v>
      </c>
      <c r="P694" s="1">
        <f t="shared" si="43"/>
        <v>4521000000000</v>
      </c>
      <c r="Q694" s="1">
        <f t="shared" si="43"/>
        <v>4553710000000</v>
      </c>
      <c r="R694" s="1">
        <f t="shared" si="43"/>
        <v>4556440000000</v>
      </c>
      <c r="S694" s="1">
        <f t="shared" si="43"/>
        <v>4542300000000</v>
      </c>
      <c r="T694" s="1">
        <f t="shared" si="43"/>
        <v>4511530000000</v>
      </c>
      <c r="U694" s="1">
        <f t="shared" si="43"/>
        <v>4463940000000</v>
      </c>
      <c r="V694" s="1">
        <f t="shared" si="43"/>
        <v>4389870000000</v>
      </c>
      <c r="W694" s="1">
        <f t="shared" si="43"/>
        <v>4295590000000</v>
      </c>
      <c r="X694" s="1">
        <f t="shared" si="43"/>
        <v>4181800000000</v>
      </c>
      <c r="Y694" s="1">
        <f t="shared" si="43"/>
        <v>4045380000000</v>
      </c>
      <c r="Z694" s="1">
        <f t="shared" si="43"/>
        <v>3887650000000</v>
      </c>
      <c r="AA694" s="1">
        <f t="shared" si="43"/>
        <v>3706610000000</v>
      </c>
      <c r="AB694" s="1">
        <f t="shared" si="43"/>
        <v>3511610000000</v>
      </c>
      <c r="AC694" s="1">
        <f t="shared" si="43"/>
        <v>3306490000000</v>
      </c>
      <c r="AD694" s="1">
        <f t="shared" si="43"/>
        <v>3062340000000</v>
      </c>
      <c r="AE694" s="1">
        <f t="shared" si="43"/>
        <v>2813380000000</v>
      </c>
      <c r="AF694" s="1">
        <f t="shared" si="43"/>
        <v>2559370000000</v>
      </c>
      <c r="AG694" s="1">
        <f t="shared" si="43"/>
        <v>2279300000000</v>
      </c>
      <c r="AH694" s="1">
        <f t="shared" si="43"/>
        <v>1999580000000</v>
      </c>
      <c r="AI694" s="1">
        <f t="shared" si="43"/>
        <v>1704170000000</v>
      </c>
      <c r="AJ694" s="1">
        <f t="shared" si="43"/>
        <v>1414080000000</v>
      </c>
      <c r="AK694" s="1">
        <f t="shared" si="43"/>
        <v>1129290000000</v>
      </c>
      <c r="AL694" s="1">
        <f t="shared" si="43"/>
        <v>841581000000</v>
      </c>
      <c r="AM694" s="1">
        <f t="shared" si="43"/>
        <v>564262000000</v>
      </c>
      <c r="AN694" s="1">
        <f t="shared" si="43"/>
        <v>295186000000</v>
      </c>
      <c r="AO694" s="1">
        <f t="shared" si="43"/>
        <v>39939300000</v>
      </c>
    </row>
    <row r="695" spans="1:41" x14ac:dyDescent="0.2">
      <c r="A695" s="4" t="s">
        <v>527</v>
      </c>
      <c r="B695" s="4" t="s">
        <v>506</v>
      </c>
      <c r="C695" t="s">
        <v>539</v>
      </c>
      <c r="D695" s="1">
        <f t="shared" si="37"/>
        <v>2364920000000</v>
      </c>
      <c r="E695" s="1">
        <f t="shared" si="43"/>
        <v>2450880000000</v>
      </c>
      <c r="F695" s="1">
        <f t="shared" si="43"/>
        <v>2519630000000</v>
      </c>
      <c r="G695" s="1">
        <f t="shared" si="43"/>
        <v>2598340000000</v>
      </c>
      <c r="H695" s="1">
        <f t="shared" si="43"/>
        <v>2651240000000</v>
      </c>
      <c r="I695" s="1">
        <f t="shared" si="43"/>
        <v>2696070000000</v>
      </c>
      <c r="J695" s="1">
        <f t="shared" si="43"/>
        <v>2741140000000</v>
      </c>
      <c r="K695" s="1">
        <f t="shared" si="43"/>
        <v>2777860000000</v>
      </c>
      <c r="L695" s="1">
        <f t="shared" si="43"/>
        <v>2821500000000</v>
      </c>
      <c r="M695" s="1">
        <f t="shared" si="43"/>
        <v>2863130000000</v>
      </c>
      <c r="N695" s="1">
        <f t="shared" si="43"/>
        <v>2902130000000</v>
      </c>
      <c r="O695" s="1">
        <f t="shared" si="43"/>
        <v>2930550000000</v>
      </c>
      <c r="P695" s="1">
        <f t="shared" si="43"/>
        <v>2955030000000</v>
      </c>
      <c r="Q695" s="1">
        <f t="shared" si="43"/>
        <v>2968720000000</v>
      </c>
      <c r="R695" s="1">
        <f t="shared" si="43"/>
        <v>2971330000000</v>
      </c>
      <c r="S695" s="1">
        <f t="shared" si="43"/>
        <v>2968640000000</v>
      </c>
      <c r="T695" s="1">
        <f t="shared" si="43"/>
        <v>2943500000000</v>
      </c>
      <c r="U695" s="1">
        <f t="shared" si="43"/>
        <v>2913090000000</v>
      </c>
      <c r="V695" s="1">
        <f t="shared" si="43"/>
        <v>2866860000000</v>
      </c>
      <c r="W695" s="1">
        <f t="shared" si="43"/>
        <v>2805570000000</v>
      </c>
      <c r="X695" s="1">
        <f t="shared" si="43"/>
        <v>2729970000000</v>
      </c>
      <c r="Y695" s="1">
        <f t="shared" si="43"/>
        <v>2641030000000</v>
      </c>
      <c r="Z695" s="1">
        <f t="shared" si="43"/>
        <v>2539350000000</v>
      </c>
      <c r="AA695" s="1">
        <f t="shared" si="43"/>
        <v>2422140000000</v>
      </c>
      <c r="AB695" s="1">
        <f t="shared" si="43"/>
        <v>2294480000000</v>
      </c>
      <c r="AC695" s="1">
        <f t="shared" si="43"/>
        <v>2150790000000</v>
      </c>
      <c r="AD695" s="1">
        <f t="shared" si="43"/>
        <v>1999190000000</v>
      </c>
      <c r="AE695" s="1">
        <f t="shared" si="43"/>
        <v>1835270000000</v>
      </c>
      <c r="AF695" s="1">
        <f t="shared" si="43"/>
        <v>1663590000000</v>
      </c>
      <c r="AG695" s="1">
        <f t="shared" si="43"/>
        <v>1485770000000</v>
      </c>
      <c r="AH695" s="1">
        <f t="shared" si="43"/>
        <v>1301580000000</v>
      </c>
      <c r="AI695" s="1">
        <f t="shared" si="43"/>
        <v>1114880000000</v>
      </c>
      <c r="AJ695" s="1">
        <f t="shared" si="43"/>
        <v>925825000000</v>
      </c>
      <c r="AK695" s="1">
        <f t="shared" si="43"/>
        <v>736730000000</v>
      </c>
      <c r="AL695" s="1">
        <f t="shared" si="43"/>
        <v>549887000000</v>
      </c>
      <c r="AM695" s="1">
        <f t="shared" si="43"/>
        <v>368167000000</v>
      </c>
      <c r="AN695" s="1">
        <f t="shared" si="43"/>
        <v>192787000000</v>
      </c>
      <c r="AO695" s="1">
        <f t="shared" si="43"/>
        <v>26067400000</v>
      </c>
    </row>
    <row r="696" spans="1:41" x14ac:dyDescent="0.2">
      <c r="A696" s="4" t="s">
        <v>527</v>
      </c>
      <c r="B696" s="4" t="s">
        <v>538</v>
      </c>
      <c r="C696" t="s">
        <v>539</v>
      </c>
      <c r="D696" s="1">
        <f t="shared" si="37"/>
        <v>225869000000</v>
      </c>
      <c r="E696" s="1">
        <f t="shared" si="43"/>
        <v>483444000000</v>
      </c>
      <c r="F696" s="1">
        <f t="shared" si="43"/>
        <v>766435000000</v>
      </c>
      <c r="G696" s="1">
        <f t="shared" si="43"/>
        <v>1081900000000</v>
      </c>
      <c r="H696" s="1">
        <f t="shared" si="43"/>
        <v>1421740000000</v>
      </c>
      <c r="I696" s="1">
        <f t="shared" si="43"/>
        <v>1793940000000</v>
      </c>
      <c r="J696" s="1">
        <f t="shared" si="43"/>
        <v>2189200000000</v>
      </c>
      <c r="K696" s="1">
        <f t="shared" si="43"/>
        <v>2622280000000</v>
      </c>
      <c r="L696" s="1">
        <f t="shared" si="43"/>
        <v>3093780000000</v>
      </c>
      <c r="M696" s="1">
        <f t="shared" si="43"/>
        <v>3620220000000</v>
      </c>
      <c r="N696" s="1">
        <f t="shared" si="43"/>
        <v>4184830000000</v>
      </c>
      <c r="O696" s="1">
        <f t="shared" si="43"/>
        <v>4795700000000</v>
      </c>
      <c r="P696" s="1">
        <f t="shared" si="43"/>
        <v>5434080000000</v>
      </c>
      <c r="Q696" s="1">
        <f t="shared" si="43"/>
        <v>6126500000000</v>
      </c>
      <c r="R696" s="1">
        <f t="shared" si="43"/>
        <v>6854530000000</v>
      </c>
      <c r="S696" s="1">
        <f t="shared" si="43"/>
        <v>7622110000000</v>
      </c>
      <c r="T696" s="1">
        <f t="shared" si="43"/>
        <v>8427890000000</v>
      </c>
      <c r="U696" s="1">
        <f t="shared" si="43"/>
        <v>9268500000000</v>
      </c>
      <c r="V696" s="1">
        <f t="shared" si="43"/>
        <v>10127800000000</v>
      </c>
      <c r="W696" s="1">
        <f t="shared" si="43"/>
        <v>11002400000000</v>
      </c>
      <c r="X696" s="1">
        <f t="shared" si="43"/>
        <v>11906200000000</v>
      </c>
      <c r="Y696" s="1">
        <f t="shared" si="43"/>
        <v>12819400000000</v>
      </c>
      <c r="Z696" s="1">
        <f t="shared" si="43"/>
        <v>13736500000000</v>
      </c>
      <c r="AA696" s="1">
        <f t="shared" si="43"/>
        <v>14634300000000</v>
      </c>
      <c r="AB696" s="1">
        <f t="shared" si="43"/>
        <v>15523500000000</v>
      </c>
      <c r="AC696" s="1">
        <f t="shared" si="43"/>
        <v>16404200000000</v>
      </c>
      <c r="AD696" s="1">
        <f t="shared" si="43"/>
        <v>17254200000000</v>
      </c>
      <c r="AE696" s="1">
        <f t="shared" si="43"/>
        <v>18048500000000</v>
      </c>
      <c r="AF696" s="1">
        <f t="shared" si="43"/>
        <v>18773300000000</v>
      </c>
      <c r="AG696" s="1">
        <f t="shared" si="43"/>
        <v>19447100000000</v>
      </c>
      <c r="AH696" s="1">
        <f t="shared" si="43"/>
        <v>20087200000000</v>
      </c>
      <c r="AI696" s="1">
        <f t="shared" si="43"/>
        <v>20636800000000</v>
      </c>
      <c r="AJ696" s="1">
        <f t="shared" si="43"/>
        <v>21086600000000</v>
      </c>
      <c r="AK696" s="1">
        <f t="shared" si="43"/>
        <v>21448500000000</v>
      </c>
      <c r="AL696" s="1">
        <f t="shared" si="43"/>
        <v>21713500000000</v>
      </c>
      <c r="AM696" s="1">
        <f t="shared" si="43"/>
        <v>21845500000000</v>
      </c>
      <c r="AN696" s="1">
        <f t="shared" si="43"/>
        <v>21865800000000</v>
      </c>
      <c r="AO696" s="1">
        <f t="shared" si="43"/>
        <v>21795400000000</v>
      </c>
    </row>
    <row r="697" spans="1:41" x14ac:dyDescent="0.2">
      <c r="A697" s="4" t="s">
        <v>528</v>
      </c>
      <c r="B697" s="4" t="s">
        <v>513</v>
      </c>
      <c r="C697" t="s">
        <v>539</v>
      </c>
      <c r="D697" s="1">
        <f t="shared" si="37"/>
        <v>518055000000000</v>
      </c>
      <c r="E697" s="1">
        <f t="shared" si="43"/>
        <v>556436000000000</v>
      </c>
      <c r="F697" s="1">
        <f t="shared" si="43"/>
        <v>593106000000000</v>
      </c>
      <c r="G697" s="1">
        <f t="shared" si="43"/>
        <v>636583000000000</v>
      </c>
      <c r="H697" s="1">
        <f t="shared" si="43"/>
        <v>676959000000000</v>
      </c>
      <c r="I697" s="1">
        <f t="shared" si="43"/>
        <v>719020000000000</v>
      </c>
      <c r="J697" s="1">
        <f t="shared" si="43"/>
        <v>760866000000000</v>
      </c>
      <c r="K697" s="1">
        <f t="shared" si="43"/>
        <v>805482000000000</v>
      </c>
      <c r="L697" s="1">
        <f t="shared" si="43"/>
        <v>846033000000000</v>
      </c>
      <c r="M697" s="1">
        <f t="shared" si="43"/>
        <v>889293000000000</v>
      </c>
      <c r="N697" s="1">
        <f t="shared" si="43"/>
        <v>932368000000000</v>
      </c>
      <c r="O697" s="1">
        <f t="shared" si="43"/>
        <v>975203000000000</v>
      </c>
      <c r="P697" s="1">
        <f t="shared" si="43"/>
        <v>1012120000000000</v>
      </c>
      <c r="Q697" s="1">
        <f t="shared" si="43"/>
        <v>1058310000000000</v>
      </c>
      <c r="R697" s="1">
        <f t="shared" si="43"/>
        <v>1094700000000000</v>
      </c>
      <c r="S697" s="1">
        <f t="shared" si="43"/>
        <v>1130820000000000</v>
      </c>
      <c r="T697" s="1">
        <f t="shared" si="43"/>
        <v>1166740000000000</v>
      </c>
      <c r="U697" s="1">
        <f t="shared" si="43"/>
        <v>1192990000000000</v>
      </c>
      <c r="V697" s="1">
        <f t="shared" si="43"/>
        <v>1228300000000000</v>
      </c>
      <c r="W697" s="1">
        <f t="shared" si="43"/>
        <v>1254010000000000</v>
      </c>
      <c r="X697" s="1">
        <f t="shared" si="43"/>
        <v>1270310000000000</v>
      </c>
      <c r="Y697" s="1">
        <f t="shared" si="43"/>
        <v>1295460000000000</v>
      </c>
      <c r="Z697" s="1">
        <f t="shared" si="43"/>
        <v>1311120000000000</v>
      </c>
      <c r="AA697" s="1">
        <f t="shared" si="43"/>
        <v>1326720000000000</v>
      </c>
      <c r="AB697" s="1">
        <f t="shared" si="43"/>
        <v>1332840000000000</v>
      </c>
      <c r="AC697" s="1">
        <f t="shared" si="43"/>
        <v>1338830000000000</v>
      </c>
      <c r="AD697" s="1">
        <f t="shared" si="43"/>
        <v>1344720000000000</v>
      </c>
      <c r="AE697" s="1">
        <f t="shared" si="43"/>
        <v>1341390000000000</v>
      </c>
      <c r="AF697" s="1">
        <f t="shared" si="43"/>
        <v>1346550000000000</v>
      </c>
      <c r="AG697" s="1">
        <f t="shared" si="43"/>
        <v>1334040000000000</v>
      </c>
      <c r="AH697" s="1">
        <f t="shared" si="43"/>
        <v>1329950000000000</v>
      </c>
      <c r="AI697" s="1">
        <f t="shared" si="43"/>
        <v>1317440000000000</v>
      </c>
      <c r="AJ697" s="1">
        <f t="shared" si="43"/>
        <v>1304330000000000</v>
      </c>
      <c r="AK697" s="1">
        <f t="shared" si="43"/>
        <v>1291230000000000</v>
      </c>
      <c r="AL697" s="1">
        <f t="shared" si="43"/>
        <v>1269500000000000</v>
      </c>
      <c r="AM697" s="1">
        <f t="shared" si="43"/>
        <v>1247740000000000</v>
      </c>
      <c r="AN697" s="1">
        <f t="shared" si="43"/>
        <v>1225810000000000</v>
      </c>
      <c r="AO697" s="1">
        <f t="shared" si="43"/>
        <v>1203560000000000</v>
      </c>
    </row>
    <row r="698" spans="1:41" x14ac:dyDescent="0.2">
      <c r="A698" s="4" t="s">
        <v>528</v>
      </c>
      <c r="B698" s="4" t="s">
        <v>535</v>
      </c>
      <c r="C698" t="s">
        <v>539</v>
      </c>
      <c r="D698" s="1">
        <f t="shared" si="37"/>
        <v>3607270000000</v>
      </c>
      <c r="E698" s="1">
        <f t="shared" si="43"/>
        <v>3726970000000</v>
      </c>
      <c r="F698" s="1">
        <f t="shared" si="43"/>
        <v>3826670000000</v>
      </c>
      <c r="G698" s="1">
        <f t="shared" si="43"/>
        <v>3939770000000</v>
      </c>
      <c r="H698" s="1">
        <f t="shared" si="43"/>
        <v>4021230000000</v>
      </c>
      <c r="I698" s="1">
        <f t="shared" si="43"/>
        <v>4088940000000</v>
      </c>
      <c r="J698" s="1">
        <f t="shared" si="43"/>
        <v>4143260000000</v>
      </c>
      <c r="K698" s="1">
        <f t="shared" si="43"/>
        <v>4199630000000</v>
      </c>
      <c r="L698" s="1">
        <f t="shared" si="43"/>
        <v>4241810000000</v>
      </c>
      <c r="M698" s="1">
        <f t="shared" si="43"/>
        <v>4284100000000</v>
      </c>
      <c r="N698" s="1">
        <f t="shared" si="43"/>
        <v>4311580000000</v>
      </c>
      <c r="O698" s="1">
        <f t="shared" si="43"/>
        <v>4317640000000</v>
      </c>
      <c r="P698" s="1">
        <f t="shared" si="43"/>
        <v>4297110000000</v>
      </c>
      <c r="Q698" s="1">
        <f t="shared" si="43"/>
        <v>4269810000000</v>
      </c>
      <c r="R698" s="1">
        <f t="shared" si="43"/>
        <v>4217960000000</v>
      </c>
      <c r="S698" s="1">
        <f t="shared" si="43"/>
        <v>4148510000000</v>
      </c>
      <c r="T698" s="1">
        <f t="shared" si="43"/>
        <v>4057660000000</v>
      </c>
      <c r="U698" s="1">
        <f t="shared" si="43"/>
        <v>3951810000000</v>
      </c>
      <c r="V698" s="1">
        <f t="shared" si="43"/>
        <v>3822730000000</v>
      </c>
      <c r="W698" s="1">
        <f t="shared" si="43"/>
        <v>3681710000000</v>
      </c>
      <c r="X698" s="1">
        <f t="shared" si="43"/>
        <v>3521120000000</v>
      </c>
      <c r="Y698" s="1">
        <f t="shared" si="43"/>
        <v>3351500000000</v>
      </c>
      <c r="Z698" s="1">
        <f t="shared" si="43"/>
        <v>3166280000000</v>
      </c>
      <c r="AA698" s="1">
        <f t="shared" si="43"/>
        <v>2974350000000</v>
      </c>
      <c r="AB698" s="1">
        <f t="shared" si="43"/>
        <v>2770640000000</v>
      </c>
      <c r="AC698" s="1">
        <f t="shared" si="43"/>
        <v>2560120000000</v>
      </c>
      <c r="AD698" s="1">
        <f t="shared" si="43"/>
        <v>2341790000000</v>
      </c>
      <c r="AE698" s="1">
        <f t="shared" si="43"/>
        <v>2122480000000</v>
      </c>
      <c r="AF698" s="1">
        <f t="shared" si="43"/>
        <v>1900770000000</v>
      </c>
      <c r="AG698" s="1">
        <f t="shared" si="43"/>
        <v>1678220000000</v>
      </c>
      <c r="AH698" s="1">
        <f t="shared" si="43"/>
        <v>1456100000000</v>
      </c>
      <c r="AI698" s="1">
        <f t="shared" si="43"/>
        <v>1237400000000</v>
      </c>
      <c r="AJ698" s="1">
        <f t="shared" si="43"/>
        <v>1020190000000</v>
      </c>
      <c r="AK698" s="1">
        <f t="shared" si="43"/>
        <v>808522000000</v>
      </c>
      <c r="AL698" s="1">
        <f t="shared" si="43"/>
        <v>602961000000</v>
      </c>
      <c r="AM698" s="1">
        <f t="shared" si="43"/>
        <v>403152000000</v>
      </c>
      <c r="AN698" s="1">
        <f t="shared" si="43"/>
        <v>211834000000</v>
      </c>
      <c r="AO698" s="1">
        <f t="shared" si="43"/>
        <v>28780400000</v>
      </c>
    </row>
    <row r="699" spans="1:41" x14ac:dyDescent="0.2">
      <c r="A699" s="4" t="s">
        <v>528</v>
      </c>
      <c r="B699" s="4" t="s">
        <v>509</v>
      </c>
      <c r="C699" t="s">
        <v>539</v>
      </c>
      <c r="D699" s="1">
        <f t="shared" si="37"/>
        <v>91054400000000</v>
      </c>
      <c r="E699" s="1">
        <f t="shared" si="43"/>
        <v>93878200000000</v>
      </c>
      <c r="F699" s="1">
        <f t="shared" si="43"/>
        <v>96348600000000</v>
      </c>
      <c r="G699" s="1">
        <f t="shared" si="43"/>
        <v>99373700000000</v>
      </c>
      <c r="H699" s="1">
        <f t="shared" si="43"/>
        <v>102019000000000</v>
      </c>
      <c r="I699" s="1">
        <f t="shared" si="43"/>
        <v>103455000000000</v>
      </c>
      <c r="J699" s="1">
        <f t="shared" si="43"/>
        <v>104572000000000</v>
      </c>
      <c r="K699" s="1">
        <f t="shared" si="43"/>
        <v>106136000000000</v>
      </c>
      <c r="L699" s="1">
        <f t="shared" si="43"/>
        <v>107332000000000</v>
      </c>
      <c r="M699" s="1">
        <f t="shared" si="43"/>
        <v>108163000000000</v>
      </c>
      <c r="N699" s="1">
        <f t="shared" si="43"/>
        <v>108638000000000</v>
      </c>
      <c r="O699" s="1">
        <f t="shared" si="43"/>
        <v>108755000000000</v>
      </c>
      <c r="P699" s="1">
        <f t="shared" si="43"/>
        <v>108519000000000</v>
      </c>
      <c r="Q699" s="1">
        <f t="shared" si="43"/>
        <v>107938000000000</v>
      </c>
      <c r="R699" s="1">
        <f t="shared" si="43"/>
        <v>106445000000000</v>
      </c>
      <c r="S699" s="1">
        <f t="shared" si="43"/>
        <v>104662000000000</v>
      </c>
      <c r="T699" s="1">
        <f t="shared" si="43"/>
        <v>102602000000000</v>
      </c>
      <c r="U699" s="1">
        <f t="shared" si="43"/>
        <v>99773300000000</v>
      </c>
      <c r="V699" s="1">
        <f t="shared" si="43"/>
        <v>96725300000000</v>
      </c>
      <c r="W699" s="1">
        <f t="shared" si="43"/>
        <v>93025500000000</v>
      </c>
      <c r="X699" s="1">
        <f t="shared" si="43"/>
        <v>89157900000000</v>
      </c>
      <c r="Y699" s="1">
        <f t="shared" si="43"/>
        <v>84750600000000</v>
      </c>
      <c r="Z699" s="1">
        <f t="shared" si="43"/>
        <v>79876700000000</v>
      </c>
      <c r="AA699" s="1">
        <f t="shared" si="43"/>
        <v>75278800000000</v>
      </c>
      <c r="AB699" s="1">
        <f t="shared" si="43"/>
        <v>69962600000000</v>
      </c>
      <c r="AC699" s="1">
        <f t="shared" si="43"/>
        <v>64643800000000</v>
      </c>
      <c r="AD699" s="1">
        <f t="shared" si="43"/>
        <v>59325400000000</v>
      </c>
      <c r="AE699" s="1">
        <f t="shared" si="43"/>
        <v>53769400000000</v>
      </c>
      <c r="AF699" s="1">
        <f t="shared" si="43"/>
        <v>48048300000000</v>
      </c>
      <c r="AG699" s="1">
        <f t="shared" si="43"/>
        <v>42424800000000</v>
      </c>
      <c r="AH699" s="1">
        <f t="shared" si="43"/>
        <v>36730400000000</v>
      </c>
      <c r="AI699" s="1">
        <f t="shared" si="43"/>
        <v>31321200000000</v>
      </c>
      <c r="AJ699" s="1">
        <f t="shared" si="43"/>
        <v>25768200000000</v>
      </c>
      <c r="AK699" s="1">
        <f t="shared" si="43"/>
        <v>20401100000000</v>
      </c>
      <c r="AL699" s="1">
        <f t="shared" si="43"/>
        <v>15216200000000</v>
      </c>
      <c r="AM699" s="1">
        <f t="shared" si="43"/>
        <v>10211900000000</v>
      </c>
      <c r="AN699" s="1">
        <f t="shared" si="43"/>
        <v>5360590000000</v>
      </c>
      <c r="AO699" s="1">
        <f t="shared" si="43"/>
        <v>726704000000</v>
      </c>
    </row>
    <row r="700" spans="1:41" x14ac:dyDescent="0.2">
      <c r="A700" s="4" t="s">
        <v>528</v>
      </c>
      <c r="B700" s="4" t="s">
        <v>510</v>
      </c>
      <c r="C700" t="s">
        <v>539</v>
      </c>
      <c r="D700" s="1">
        <f t="shared" si="37"/>
        <v>953211000000</v>
      </c>
      <c r="E700" s="1">
        <f t="shared" si="43"/>
        <v>985722000000</v>
      </c>
      <c r="F700" s="1">
        <f t="shared" si="43"/>
        <v>1008930000000</v>
      </c>
      <c r="G700" s="1">
        <f t="shared" si="43"/>
        <v>1037710000000</v>
      </c>
      <c r="H700" s="1">
        <f t="shared" si="43"/>
        <v>1062690000000</v>
      </c>
      <c r="I700" s="1">
        <f t="shared" si="43"/>
        <v>1083820000000</v>
      </c>
      <c r="J700" s="1">
        <f t="shared" si="43"/>
        <v>1093250000000</v>
      </c>
      <c r="K700" s="1">
        <f t="shared" si="43"/>
        <v>1114810000000</v>
      </c>
      <c r="L700" s="1">
        <f t="shared" si="43"/>
        <v>1124780000000</v>
      </c>
      <c r="M700" s="1">
        <f t="shared" si="43"/>
        <v>1131120000000</v>
      </c>
      <c r="N700" s="1">
        <f t="shared" si="43"/>
        <v>1140700000000</v>
      </c>
      <c r="O700" s="1">
        <f t="shared" si="43"/>
        <v>1139650000000</v>
      </c>
      <c r="P700" s="1">
        <f t="shared" si="43"/>
        <v>1135090000000</v>
      </c>
      <c r="Q700" s="1">
        <f t="shared" si="43"/>
        <v>1127090000000</v>
      </c>
      <c r="R700" s="1">
        <f t="shared" si="43"/>
        <v>1115680000000</v>
      </c>
      <c r="S700" s="1">
        <f t="shared" si="43"/>
        <v>1095420000000</v>
      </c>
      <c r="T700" s="1">
        <f t="shared" si="43"/>
        <v>1072420000000</v>
      </c>
      <c r="U700" s="1">
        <f t="shared" si="43"/>
        <v>1046640000000</v>
      </c>
      <c r="V700" s="1">
        <f t="shared" si="43"/>
        <v>1008910000000</v>
      </c>
      <c r="W700" s="1">
        <f t="shared" si="43"/>
        <v>973929000000</v>
      </c>
      <c r="X700" s="1">
        <f t="shared" ref="E700:AO707" si="44">SUMIFS(X$2:X$251,$A$2:$A$251,$A700,$B$2:$B$251,$B700)-SUMIFS(X$2:X$251,$A$2:$A$251,$A700,$B$2:$B$251,$B700)*SUMIFS($D$510:$D$522,$A$510:$A$522,$A700,$B$510:$B$522,$B700)+SUMIFS(X$257:X$506,$A$257:$A$506,$A700,$B$257:$B$506,$B700)</f>
        <v>932665000000</v>
      </c>
      <c r="Y700" s="1">
        <f t="shared" si="44"/>
        <v>886029000000</v>
      </c>
      <c r="Z700" s="1">
        <f t="shared" si="44"/>
        <v>838345000000</v>
      </c>
      <c r="AA700" s="1">
        <f t="shared" si="44"/>
        <v>786246000000</v>
      </c>
      <c r="AB700" s="1">
        <f t="shared" si="44"/>
        <v>733679000000</v>
      </c>
      <c r="AC700" s="1">
        <f t="shared" si="44"/>
        <v>677763000000</v>
      </c>
      <c r="AD700" s="1">
        <f t="shared" si="44"/>
        <v>619274000000</v>
      </c>
      <c r="AE700" s="1">
        <f t="shared" si="44"/>
        <v>561277000000</v>
      </c>
      <c r="AF700" s="1">
        <f t="shared" si="44"/>
        <v>503767000000</v>
      </c>
      <c r="AG700" s="1">
        <f t="shared" si="44"/>
        <v>443020000000</v>
      </c>
      <c r="AH700" s="1">
        <f t="shared" si="44"/>
        <v>385342000000</v>
      </c>
      <c r="AI700" s="1">
        <f t="shared" si="44"/>
        <v>327258000000</v>
      </c>
      <c r="AJ700" s="1">
        <f t="shared" si="44"/>
        <v>269395000000</v>
      </c>
      <c r="AK700" s="1">
        <f t="shared" si="44"/>
        <v>214352000000</v>
      </c>
      <c r="AL700" s="1">
        <f t="shared" si="44"/>
        <v>159273000000</v>
      </c>
      <c r="AM700" s="1">
        <f t="shared" si="44"/>
        <v>106475000000</v>
      </c>
      <c r="AN700" s="1">
        <f t="shared" si="44"/>
        <v>55936600000</v>
      </c>
      <c r="AO700" s="1">
        <f t="shared" si="44"/>
        <v>7626790000</v>
      </c>
    </row>
    <row r="701" spans="1:41" x14ac:dyDescent="0.2">
      <c r="A701" s="4" t="s">
        <v>528</v>
      </c>
      <c r="B701" s="4" t="s">
        <v>507</v>
      </c>
      <c r="C701" t="s">
        <v>539</v>
      </c>
      <c r="D701" s="1">
        <f t="shared" si="37"/>
        <v>11539400000000</v>
      </c>
      <c r="E701" s="1">
        <f t="shared" si="44"/>
        <v>12016400000000</v>
      </c>
      <c r="F701" s="1">
        <f t="shared" si="44"/>
        <v>12270800000000</v>
      </c>
      <c r="G701" s="1">
        <f t="shared" si="44"/>
        <v>12663600000000</v>
      </c>
      <c r="H701" s="1">
        <f t="shared" si="44"/>
        <v>12922300000000</v>
      </c>
      <c r="I701" s="1">
        <f t="shared" si="44"/>
        <v>13137200000000</v>
      </c>
      <c r="J701" s="1">
        <f t="shared" si="44"/>
        <v>13309100000000</v>
      </c>
      <c r="K701" s="1">
        <f t="shared" si="44"/>
        <v>13515200000000</v>
      </c>
      <c r="L701" s="1">
        <f t="shared" si="44"/>
        <v>13673800000000</v>
      </c>
      <c r="M701" s="1">
        <f t="shared" si="44"/>
        <v>13785500000000</v>
      </c>
      <c r="N701" s="1">
        <f t="shared" si="44"/>
        <v>13851400000000</v>
      </c>
      <c r="O701" s="1">
        <f t="shared" si="44"/>
        <v>13871100000000</v>
      </c>
      <c r="P701" s="1">
        <f t="shared" si="44"/>
        <v>13845600000000</v>
      </c>
      <c r="Q701" s="1">
        <f t="shared" si="44"/>
        <v>13715900000000</v>
      </c>
      <c r="R701" s="1">
        <f t="shared" si="44"/>
        <v>13547600000000</v>
      </c>
      <c r="S701" s="1">
        <f t="shared" si="44"/>
        <v>13340300000000</v>
      </c>
      <c r="T701" s="1">
        <f t="shared" si="44"/>
        <v>13044300000000</v>
      </c>
      <c r="U701" s="1">
        <f t="shared" si="44"/>
        <v>12716200000000</v>
      </c>
      <c r="V701" s="1">
        <f t="shared" si="44"/>
        <v>12310500000000</v>
      </c>
      <c r="W701" s="1">
        <f t="shared" si="44"/>
        <v>11835600000000</v>
      </c>
      <c r="X701" s="1">
        <f t="shared" si="44"/>
        <v>11339900000000</v>
      </c>
      <c r="Y701" s="1">
        <f t="shared" si="44"/>
        <v>10786400000000</v>
      </c>
      <c r="Z701" s="1">
        <f t="shared" si="44"/>
        <v>10182500000000</v>
      </c>
      <c r="AA701" s="1">
        <f t="shared" si="44"/>
        <v>9568780000000</v>
      </c>
      <c r="AB701" s="1">
        <f t="shared" si="44"/>
        <v>8915590000000</v>
      </c>
      <c r="AC701" s="1">
        <f t="shared" si="44"/>
        <v>8229980000000</v>
      </c>
      <c r="AD701" s="1">
        <f t="shared" si="44"/>
        <v>7545780000000</v>
      </c>
      <c r="AE701" s="1">
        <f t="shared" si="44"/>
        <v>6839090000000</v>
      </c>
      <c r="AF701" s="1">
        <f t="shared" si="44"/>
        <v>6117170000000</v>
      </c>
      <c r="AG701" s="1">
        <f t="shared" si="44"/>
        <v>5406340000000</v>
      </c>
      <c r="AH701" s="1">
        <f t="shared" si="44"/>
        <v>4689690000000</v>
      </c>
      <c r="AI701" s="1">
        <f t="shared" si="44"/>
        <v>3974850000000</v>
      </c>
      <c r="AJ701" s="1">
        <f t="shared" si="44"/>
        <v>3279590000000</v>
      </c>
      <c r="AK701" s="1">
        <f t="shared" si="44"/>
        <v>2604190000000</v>
      </c>
      <c r="AL701" s="1">
        <f t="shared" si="44"/>
        <v>1941140000000</v>
      </c>
      <c r="AM701" s="1">
        <f t="shared" si="44"/>
        <v>1297050000000</v>
      </c>
      <c r="AN701" s="1">
        <f t="shared" si="44"/>
        <v>681080000000</v>
      </c>
      <c r="AO701" s="1">
        <f t="shared" si="44"/>
        <v>92456900000</v>
      </c>
    </row>
    <row r="702" spans="1:41" x14ac:dyDescent="0.2">
      <c r="A702" s="4" t="s">
        <v>528</v>
      </c>
      <c r="B702" s="4" t="s">
        <v>536</v>
      </c>
      <c r="C702" t="s">
        <v>539</v>
      </c>
      <c r="D702" s="1">
        <f t="shared" si="37"/>
        <v>24339400000000</v>
      </c>
      <c r="E702" s="1">
        <f t="shared" si="44"/>
        <v>25253200000000</v>
      </c>
      <c r="F702" s="1">
        <f t="shared" si="44"/>
        <v>25905000000000</v>
      </c>
      <c r="G702" s="1">
        <f t="shared" si="44"/>
        <v>26646200000000</v>
      </c>
      <c r="H702" s="1">
        <f t="shared" si="44"/>
        <v>27204900000000</v>
      </c>
      <c r="I702" s="1">
        <f t="shared" si="44"/>
        <v>27670200000000</v>
      </c>
      <c r="J702" s="1">
        <f t="shared" si="44"/>
        <v>28044300000000</v>
      </c>
      <c r="K702" s="1">
        <f t="shared" si="44"/>
        <v>28404800000000</v>
      </c>
      <c r="L702" s="1">
        <f t="shared" si="44"/>
        <v>28670800000000</v>
      </c>
      <c r="M702" s="1">
        <f t="shared" si="44"/>
        <v>28984900000000</v>
      </c>
      <c r="N702" s="1">
        <f t="shared" si="44"/>
        <v>29128600000000</v>
      </c>
      <c r="O702" s="1">
        <f t="shared" si="44"/>
        <v>29175000000000</v>
      </c>
      <c r="P702" s="1">
        <f t="shared" si="44"/>
        <v>29063200000000</v>
      </c>
      <c r="Q702" s="1">
        <f t="shared" si="44"/>
        <v>28922600000000</v>
      </c>
      <c r="R702" s="1">
        <f t="shared" si="44"/>
        <v>28575100000000</v>
      </c>
      <c r="S702" s="1">
        <f t="shared" si="44"/>
        <v>28090600000000</v>
      </c>
      <c r="T702" s="1">
        <f t="shared" si="44"/>
        <v>27480800000000</v>
      </c>
      <c r="U702" s="1">
        <f t="shared" si="44"/>
        <v>26704000000000</v>
      </c>
      <c r="V702" s="1">
        <f t="shared" si="44"/>
        <v>25870600000000</v>
      </c>
      <c r="W702" s="1">
        <f t="shared" si="44"/>
        <v>24894100000000</v>
      </c>
      <c r="X702" s="1">
        <f t="shared" si="44"/>
        <v>23830200000000</v>
      </c>
      <c r="Y702" s="1">
        <f t="shared" si="44"/>
        <v>22690000000000</v>
      </c>
      <c r="Z702" s="1">
        <f t="shared" si="44"/>
        <v>21444400000000</v>
      </c>
      <c r="AA702" s="1">
        <f t="shared" si="44"/>
        <v>20107800000000</v>
      </c>
      <c r="AB702" s="1">
        <f t="shared" si="44"/>
        <v>18728900000000</v>
      </c>
      <c r="AC702" s="1">
        <f t="shared" si="44"/>
        <v>17314300000000</v>
      </c>
      <c r="AD702" s="1">
        <f t="shared" si="44"/>
        <v>15846100000000</v>
      </c>
      <c r="AE702" s="1">
        <f t="shared" si="44"/>
        <v>14362100000000</v>
      </c>
      <c r="AF702" s="1">
        <f t="shared" si="44"/>
        <v>12869300000000</v>
      </c>
      <c r="AG702" s="1">
        <f t="shared" si="44"/>
        <v>11357100000000</v>
      </c>
      <c r="AH702" s="1">
        <f t="shared" si="44"/>
        <v>9854910000000</v>
      </c>
      <c r="AI702" s="1">
        <f t="shared" si="44"/>
        <v>8371060000000</v>
      </c>
      <c r="AJ702" s="1">
        <f t="shared" si="44"/>
        <v>6910570000000</v>
      </c>
      <c r="AK702" s="1">
        <f t="shared" si="44"/>
        <v>5471630000000</v>
      </c>
      <c r="AL702" s="1">
        <f t="shared" si="44"/>
        <v>4081360000000</v>
      </c>
      <c r="AM702" s="1">
        <f t="shared" si="44"/>
        <v>2729620000000</v>
      </c>
      <c r="AN702" s="1">
        <f t="shared" si="44"/>
        <v>1432080000000</v>
      </c>
      <c r="AO702" s="1">
        <f t="shared" si="44"/>
        <v>194627000000</v>
      </c>
    </row>
    <row r="703" spans="1:41" x14ac:dyDescent="0.2">
      <c r="A703" s="4" t="s">
        <v>528</v>
      </c>
      <c r="B703" s="4" t="s">
        <v>508</v>
      </c>
      <c r="C703" t="s">
        <v>539</v>
      </c>
      <c r="D703" s="1">
        <f t="shared" si="37"/>
        <v>0</v>
      </c>
      <c r="E703" s="1">
        <f t="shared" si="44"/>
        <v>0</v>
      </c>
      <c r="F703" s="1">
        <f t="shared" si="44"/>
        <v>0</v>
      </c>
      <c r="G703" s="1">
        <f t="shared" si="44"/>
        <v>0</v>
      </c>
      <c r="H703" s="1">
        <f t="shared" si="44"/>
        <v>0</v>
      </c>
      <c r="I703" s="1">
        <f t="shared" si="44"/>
        <v>0</v>
      </c>
      <c r="J703" s="1">
        <f t="shared" si="44"/>
        <v>0</v>
      </c>
      <c r="K703" s="1">
        <f t="shared" si="44"/>
        <v>0</v>
      </c>
      <c r="L703" s="1">
        <f t="shared" si="44"/>
        <v>0</v>
      </c>
      <c r="M703" s="1">
        <f t="shared" si="44"/>
        <v>0</v>
      </c>
      <c r="N703" s="1">
        <f t="shared" si="44"/>
        <v>0</v>
      </c>
      <c r="O703" s="1">
        <f t="shared" si="44"/>
        <v>0</v>
      </c>
      <c r="P703" s="1">
        <f t="shared" si="44"/>
        <v>0</v>
      </c>
      <c r="Q703" s="1">
        <f t="shared" si="44"/>
        <v>0</v>
      </c>
      <c r="R703" s="1">
        <f t="shared" si="44"/>
        <v>0</v>
      </c>
      <c r="S703" s="1">
        <f t="shared" si="44"/>
        <v>0</v>
      </c>
      <c r="T703" s="1">
        <f t="shared" si="44"/>
        <v>0</v>
      </c>
      <c r="U703" s="1">
        <f t="shared" si="44"/>
        <v>0</v>
      </c>
      <c r="V703" s="1">
        <f t="shared" si="44"/>
        <v>0</v>
      </c>
      <c r="W703" s="1">
        <f t="shared" si="44"/>
        <v>0</v>
      </c>
      <c r="X703" s="1">
        <f t="shared" si="44"/>
        <v>0</v>
      </c>
      <c r="Y703" s="1">
        <f t="shared" si="44"/>
        <v>0</v>
      </c>
      <c r="Z703" s="1">
        <f t="shared" si="44"/>
        <v>0</v>
      </c>
      <c r="AA703" s="1">
        <f t="shared" si="44"/>
        <v>0</v>
      </c>
      <c r="AB703" s="1">
        <f t="shared" si="44"/>
        <v>0</v>
      </c>
      <c r="AC703" s="1">
        <f t="shared" si="44"/>
        <v>0</v>
      </c>
      <c r="AD703" s="1">
        <f t="shared" si="44"/>
        <v>0</v>
      </c>
      <c r="AE703" s="1">
        <f t="shared" si="44"/>
        <v>0</v>
      </c>
      <c r="AF703" s="1">
        <f t="shared" si="44"/>
        <v>0</v>
      </c>
      <c r="AG703" s="1">
        <f t="shared" si="44"/>
        <v>0</v>
      </c>
      <c r="AH703" s="1">
        <f t="shared" si="44"/>
        <v>0</v>
      </c>
      <c r="AI703" s="1">
        <f t="shared" si="44"/>
        <v>0</v>
      </c>
      <c r="AJ703" s="1">
        <f t="shared" si="44"/>
        <v>0</v>
      </c>
      <c r="AK703" s="1">
        <f t="shared" si="44"/>
        <v>0</v>
      </c>
      <c r="AL703" s="1">
        <f t="shared" si="44"/>
        <v>0</v>
      </c>
      <c r="AM703" s="1">
        <f t="shared" si="44"/>
        <v>0</v>
      </c>
      <c r="AN703" s="1">
        <f t="shared" si="44"/>
        <v>0</v>
      </c>
      <c r="AO703" s="1">
        <f t="shared" si="44"/>
        <v>0</v>
      </c>
    </row>
    <row r="704" spans="1:41" x14ac:dyDescent="0.2">
      <c r="A704" s="4" t="s">
        <v>528</v>
      </c>
      <c r="B704" s="4" t="s">
        <v>537</v>
      </c>
      <c r="C704" t="s">
        <v>539</v>
      </c>
      <c r="D704" s="1">
        <f t="shared" si="37"/>
        <v>1813330000000</v>
      </c>
      <c r="E704" s="1">
        <f t="shared" si="44"/>
        <v>1868180000000</v>
      </c>
      <c r="F704" s="1">
        <f t="shared" si="44"/>
        <v>1917880000000</v>
      </c>
      <c r="G704" s="1">
        <f t="shared" si="44"/>
        <v>1978680000000</v>
      </c>
      <c r="H704" s="1">
        <f t="shared" si="44"/>
        <v>2023370000000</v>
      </c>
      <c r="I704" s="1">
        <f t="shared" si="44"/>
        <v>2052680000000</v>
      </c>
      <c r="J704" s="1">
        <f t="shared" si="44"/>
        <v>2083520000000</v>
      </c>
      <c r="K704" s="1">
        <f t="shared" si="44"/>
        <v>2107450000000</v>
      </c>
      <c r="L704" s="1">
        <f t="shared" si="44"/>
        <v>2131930000000</v>
      </c>
      <c r="M704" s="1">
        <f t="shared" si="44"/>
        <v>2149120000000</v>
      </c>
      <c r="N704" s="1">
        <f t="shared" si="44"/>
        <v>2165970000000</v>
      </c>
      <c r="O704" s="1">
        <f t="shared" si="44"/>
        <v>2168590000000</v>
      </c>
      <c r="P704" s="1">
        <f t="shared" si="44"/>
        <v>2157910000000</v>
      </c>
      <c r="Q704" s="1">
        <f t="shared" si="44"/>
        <v>2146830000000</v>
      </c>
      <c r="R704" s="1">
        <f t="shared" si="44"/>
        <v>2117520000000</v>
      </c>
      <c r="S704" s="1">
        <f t="shared" si="44"/>
        <v>2082390000000</v>
      </c>
      <c r="T704" s="1">
        <f t="shared" si="44"/>
        <v>2036570000000</v>
      </c>
      <c r="U704" s="1">
        <f t="shared" si="44"/>
        <v>1985680000000</v>
      </c>
      <c r="V704" s="1">
        <f t="shared" si="44"/>
        <v>1920620000000</v>
      </c>
      <c r="W704" s="1">
        <f t="shared" si="44"/>
        <v>1847410000000</v>
      </c>
      <c r="X704" s="1">
        <f t="shared" si="44"/>
        <v>1770830000000</v>
      </c>
      <c r="Y704" s="1">
        <f t="shared" si="44"/>
        <v>1683460000000</v>
      </c>
      <c r="Z704" s="1">
        <f t="shared" si="44"/>
        <v>1590340000000</v>
      </c>
      <c r="AA704" s="1">
        <f t="shared" si="44"/>
        <v>1492190000000</v>
      </c>
      <c r="AB704" s="1">
        <f t="shared" si="44"/>
        <v>1389970000000</v>
      </c>
      <c r="AC704" s="1">
        <f t="shared" si="44"/>
        <v>1284330000000</v>
      </c>
      <c r="AD704" s="1">
        <f t="shared" si="44"/>
        <v>1176100000000</v>
      </c>
      <c r="AE704" s="1">
        <f t="shared" si="44"/>
        <v>1065960000000</v>
      </c>
      <c r="AF704" s="1">
        <f t="shared" si="44"/>
        <v>954617000000</v>
      </c>
      <c r="AG704" s="1">
        <f t="shared" si="44"/>
        <v>842864000000</v>
      </c>
      <c r="AH704" s="1">
        <f t="shared" si="44"/>
        <v>731329000000</v>
      </c>
      <c r="AI704" s="1">
        <f t="shared" si="44"/>
        <v>620807000000</v>
      </c>
      <c r="AJ704" s="1">
        <f t="shared" si="44"/>
        <v>513022000000</v>
      </c>
      <c r="AK704" s="1">
        <f t="shared" si="44"/>
        <v>406142000000</v>
      </c>
      <c r="AL704" s="1">
        <f t="shared" si="44"/>
        <v>302902000000</v>
      </c>
      <c r="AM704" s="1">
        <f t="shared" si="44"/>
        <v>202786000000</v>
      </c>
      <c r="AN704" s="1">
        <f t="shared" si="44"/>
        <v>106435000000</v>
      </c>
      <c r="AO704" s="1">
        <f t="shared" si="44"/>
        <v>14462100000</v>
      </c>
    </row>
    <row r="705" spans="1:41" x14ac:dyDescent="0.2">
      <c r="A705" s="4" t="s">
        <v>528</v>
      </c>
      <c r="B705" s="4" t="s">
        <v>506</v>
      </c>
      <c r="C705" t="s">
        <v>539</v>
      </c>
      <c r="D705" s="1">
        <f t="shared" si="37"/>
        <v>2443630000000</v>
      </c>
      <c r="E705" s="1">
        <f t="shared" si="44"/>
        <v>2525320000000</v>
      </c>
      <c r="F705" s="1">
        <f t="shared" si="44"/>
        <v>2590500000000</v>
      </c>
      <c r="G705" s="1">
        <f t="shared" si="44"/>
        <v>2673420000000</v>
      </c>
      <c r="H705" s="1">
        <f t="shared" si="44"/>
        <v>2729000000000</v>
      </c>
      <c r="I705" s="1">
        <f t="shared" si="44"/>
        <v>2775230000000</v>
      </c>
      <c r="J705" s="1">
        <f t="shared" si="44"/>
        <v>2812350000000</v>
      </c>
      <c r="K705" s="1">
        <f t="shared" si="44"/>
        <v>2848120000000</v>
      </c>
      <c r="L705" s="1">
        <f t="shared" si="44"/>
        <v>2874430000000</v>
      </c>
      <c r="M705" s="1">
        <f t="shared" si="44"/>
        <v>2905560000000</v>
      </c>
      <c r="N705" s="1">
        <f t="shared" si="44"/>
        <v>2919650000000</v>
      </c>
      <c r="O705" s="1">
        <f t="shared" si="44"/>
        <v>2924010000000</v>
      </c>
      <c r="P705" s="1">
        <f t="shared" si="44"/>
        <v>2912560000000</v>
      </c>
      <c r="Q705" s="1">
        <f t="shared" si="44"/>
        <v>2892260000000</v>
      </c>
      <c r="R705" s="1">
        <f t="shared" si="44"/>
        <v>2857510000000</v>
      </c>
      <c r="S705" s="1">
        <f t="shared" si="44"/>
        <v>2809060000000</v>
      </c>
      <c r="T705" s="1">
        <f t="shared" si="44"/>
        <v>2748070000000</v>
      </c>
      <c r="U705" s="1">
        <f t="shared" si="44"/>
        <v>2675290000000</v>
      </c>
      <c r="V705" s="1">
        <f t="shared" si="44"/>
        <v>2591680000000</v>
      </c>
      <c r="W705" s="1">
        <f t="shared" si="44"/>
        <v>2493780000000</v>
      </c>
      <c r="X705" s="1">
        <f t="shared" si="44"/>
        <v>2387130000000</v>
      </c>
      <c r="Y705" s="1">
        <f t="shared" si="44"/>
        <v>2269000000000</v>
      </c>
      <c r="Z705" s="1">
        <f t="shared" si="44"/>
        <v>2144440000000</v>
      </c>
      <c r="AA705" s="1">
        <f t="shared" si="44"/>
        <v>2014130000000</v>
      </c>
      <c r="AB705" s="1">
        <f t="shared" si="44"/>
        <v>1875990000000</v>
      </c>
      <c r="AC705" s="1">
        <f t="shared" si="44"/>
        <v>1734280000000</v>
      </c>
      <c r="AD705" s="1">
        <f t="shared" si="44"/>
        <v>1587210000000</v>
      </c>
      <c r="AE705" s="1">
        <f t="shared" si="44"/>
        <v>1438570000000</v>
      </c>
      <c r="AF705" s="1">
        <f t="shared" si="44"/>
        <v>1289050000000</v>
      </c>
      <c r="AG705" s="1">
        <f t="shared" si="44"/>
        <v>1137590000000</v>
      </c>
      <c r="AH705" s="1">
        <f t="shared" si="44"/>
        <v>987131000000</v>
      </c>
      <c r="AI705" s="1">
        <f t="shared" si="44"/>
        <v>838510000000</v>
      </c>
      <c r="AJ705" s="1">
        <f t="shared" si="44"/>
        <v>691057000000</v>
      </c>
      <c r="AK705" s="1">
        <f t="shared" si="44"/>
        <v>548103000000</v>
      </c>
      <c r="AL705" s="1">
        <f t="shared" si="44"/>
        <v>408136000000</v>
      </c>
      <c r="AM705" s="1">
        <f t="shared" si="44"/>
        <v>273446000000</v>
      </c>
      <c r="AN705" s="1">
        <f t="shared" si="44"/>
        <v>143467000000</v>
      </c>
      <c r="AO705" s="1">
        <f t="shared" si="44"/>
        <v>19498700000</v>
      </c>
    </row>
    <row r="706" spans="1:41" x14ac:dyDescent="0.2">
      <c r="A706" s="4" t="s">
        <v>528</v>
      </c>
      <c r="B706" s="4" t="s">
        <v>538</v>
      </c>
      <c r="C706" t="s">
        <v>539</v>
      </c>
      <c r="D706" s="1">
        <f t="shared" si="37"/>
        <v>124731000000</v>
      </c>
      <c r="E706" s="1">
        <f t="shared" si="44"/>
        <v>264864000000</v>
      </c>
      <c r="F706" s="1">
        <f t="shared" si="44"/>
        <v>419119000000</v>
      </c>
      <c r="G706" s="1">
        <f t="shared" si="44"/>
        <v>592955000000</v>
      </c>
      <c r="H706" s="1">
        <f t="shared" si="44"/>
        <v>782435000000</v>
      </c>
      <c r="I706" s="1">
        <f t="shared" si="44"/>
        <v>982647000000</v>
      </c>
      <c r="J706" s="1">
        <f t="shared" si="44"/>
        <v>1196980000000</v>
      </c>
      <c r="K706" s="1">
        <f t="shared" si="44"/>
        <v>1433860000000</v>
      </c>
      <c r="L706" s="1">
        <f t="shared" si="44"/>
        <v>1686570000000</v>
      </c>
      <c r="M706" s="1">
        <f t="shared" si="44"/>
        <v>1956930000000</v>
      </c>
      <c r="N706" s="1">
        <f t="shared" si="44"/>
        <v>2242280000000</v>
      </c>
      <c r="O706" s="1">
        <f t="shared" si="44"/>
        <v>2542670000000</v>
      </c>
      <c r="P706" s="1">
        <f t="shared" si="44"/>
        <v>2856620000000</v>
      </c>
      <c r="Q706" s="1">
        <f t="shared" si="44"/>
        <v>3185520000000</v>
      </c>
      <c r="R706" s="1">
        <f t="shared" si="44"/>
        <v>3513180000000</v>
      </c>
      <c r="S706" s="1">
        <f t="shared" si="44"/>
        <v>3851200000000</v>
      </c>
      <c r="T706" s="1">
        <f t="shared" si="44"/>
        <v>4197830000000</v>
      </c>
      <c r="U706" s="1">
        <f t="shared" si="44"/>
        <v>4537540000000</v>
      </c>
      <c r="V706" s="1">
        <f t="shared" si="44"/>
        <v>4883760000000</v>
      </c>
      <c r="W706" s="1">
        <f t="shared" si="44"/>
        <v>5217110000000</v>
      </c>
      <c r="X706" s="1">
        <f t="shared" si="44"/>
        <v>5554320000000</v>
      </c>
      <c r="Y706" s="1">
        <f t="shared" si="44"/>
        <v>5875650000000</v>
      </c>
      <c r="Z706" s="1">
        <f t="shared" si="44"/>
        <v>6176280000000</v>
      </c>
      <c r="AA706" s="1">
        <f t="shared" si="44"/>
        <v>6493650000000</v>
      </c>
      <c r="AB706" s="1">
        <f t="shared" si="44"/>
        <v>6769360000000</v>
      </c>
      <c r="AC706" s="1">
        <f t="shared" si="44"/>
        <v>7039940000000</v>
      </c>
      <c r="AD706" s="1">
        <f t="shared" si="44"/>
        <v>7304650000000</v>
      </c>
      <c r="AE706" s="1">
        <f t="shared" si="44"/>
        <v>7541380000000</v>
      </c>
      <c r="AF706" s="1">
        <f t="shared" si="44"/>
        <v>7747190000000</v>
      </c>
      <c r="AG706" s="1">
        <f t="shared" si="44"/>
        <v>7942890000000</v>
      </c>
      <c r="AH706" s="1">
        <f t="shared" si="44"/>
        <v>8104020000000</v>
      </c>
      <c r="AI706" s="1">
        <f t="shared" si="44"/>
        <v>8278980000000</v>
      </c>
      <c r="AJ706" s="1">
        <f t="shared" si="44"/>
        <v>8393210000000</v>
      </c>
      <c r="AK706" s="1">
        <f t="shared" si="44"/>
        <v>8494370000000</v>
      </c>
      <c r="AL706" s="1">
        <f t="shared" si="44"/>
        <v>8583530000000</v>
      </c>
      <c r="AM706" s="1">
        <f t="shared" si="44"/>
        <v>8655150000000</v>
      </c>
      <c r="AN706" s="1">
        <f t="shared" si="44"/>
        <v>8687100000000</v>
      </c>
      <c r="AO706" s="1">
        <f t="shared" si="44"/>
        <v>8673250000000</v>
      </c>
    </row>
    <row r="707" spans="1:41" x14ac:dyDescent="0.2">
      <c r="A707" s="4" t="s">
        <v>529</v>
      </c>
      <c r="B707" s="4" t="s">
        <v>513</v>
      </c>
      <c r="C707" t="s">
        <v>539</v>
      </c>
      <c r="D707" s="1">
        <f t="shared" si="37"/>
        <v>268085000000000</v>
      </c>
      <c r="E707" s="1">
        <f t="shared" si="44"/>
        <v>269178000000000</v>
      </c>
      <c r="F707" s="1">
        <f t="shared" si="44"/>
        <v>269271000000000</v>
      </c>
      <c r="G707" s="1">
        <f t="shared" si="44"/>
        <v>273372000000000</v>
      </c>
      <c r="H707" s="1">
        <f t="shared" si="44"/>
        <v>276513000000000</v>
      </c>
      <c r="I707" s="1">
        <f t="shared" si="44"/>
        <v>280626000000000</v>
      </c>
      <c r="J707" s="1">
        <f t="shared" si="44"/>
        <v>283751000000000</v>
      </c>
      <c r="K707" s="1">
        <f t="shared" si="44"/>
        <v>287879000000000</v>
      </c>
      <c r="L707" s="1">
        <f t="shared" si="44"/>
        <v>290014000000000</v>
      </c>
      <c r="M707" s="1">
        <f t="shared" si="44"/>
        <v>291158000000000</v>
      </c>
      <c r="N707" s="1">
        <f t="shared" si="44"/>
        <v>292308000000000</v>
      </c>
      <c r="O707" s="1">
        <f t="shared" si="44"/>
        <v>291453000000000</v>
      </c>
      <c r="P707" s="1">
        <f t="shared" si="44"/>
        <v>290592000000000</v>
      </c>
      <c r="Q707" s="1">
        <f t="shared" si="44"/>
        <v>288736000000000</v>
      </c>
      <c r="R707" s="1">
        <f t="shared" si="44"/>
        <v>285867000000000</v>
      </c>
      <c r="S707" s="1">
        <f t="shared" si="44"/>
        <v>282992000000000</v>
      </c>
      <c r="T707" s="1">
        <f t="shared" ref="E707:AO714" si="45">SUMIFS(T$2:T$251,$A$2:$A$251,$A707,$B$2:$B$251,$B707)-SUMIFS(T$2:T$251,$A$2:$A$251,$A707,$B$2:$B$251,$B707)*SUMIFS($D$510:$D$522,$A$510:$A$522,$A707,$B$510:$B$522,$B707)+SUMIFS(T$257:T$506,$A$257:$A$506,$A707,$B$257:$B$506,$B707)</f>
        <v>279100000000000</v>
      </c>
      <c r="U707" s="1">
        <f t="shared" si="45"/>
        <v>275201000000000</v>
      </c>
      <c r="V707" s="1">
        <f t="shared" si="45"/>
        <v>270307000000000</v>
      </c>
      <c r="W707" s="1">
        <f t="shared" si="45"/>
        <v>266407000000000</v>
      </c>
      <c r="X707" s="1">
        <f t="shared" si="45"/>
        <v>261511000000000</v>
      </c>
      <c r="Y707" s="1">
        <f t="shared" si="45"/>
        <v>257634000000000</v>
      </c>
      <c r="Z707" s="1">
        <f t="shared" si="45"/>
        <v>252737000000000</v>
      </c>
      <c r="AA707" s="1">
        <f t="shared" si="45"/>
        <v>248836000000000</v>
      </c>
      <c r="AB707" s="1">
        <f t="shared" si="45"/>
        <v>244944000000000</v>
      </c>
      <c r="AC707" s="1">
        <f t="shared" si="45"/>
        <v>242052000000000</v>
      </c>
      <c r="AD707" s="1">
        <f t="shared" si="45"/>
        <v>239192000000000</v>
      </c>
      <c r="AE707" s="1">
        <f t="shared" si="45"/>
        <v>237334000000000</v>
      </c>
      <c r="AF707" s="1">
        <f t="shared" si="45"/>
        <v>235489000000000</v>
      </c>
      <c r="AG707" s="1">
        <f t="shared" si="45"/>
        <v>234680000000000</v>
      </c>
      <c r="AH707" s="1">
        <f t="shared" si="45"/>
        <v>234877000000000</v>
      </c>
      <c r="AI707" s="1">
        <f t="shared" si="45"/>
        <v>236097000000000</v>
      </c>
      <c r="AJ707" s="1">
        <f t="shared" si="45"/>
        <v>238359000000000</v>
      </c>
      <c r="AK707" s="1">
        <f t="shared" si="45"/>
        <v>240686000000000</v>
      </c>
      <c r="AL707" s="1">
        <f t="shared" si="45"/>
        <v>245030000000000</v>
      </c>
      <c r="AM707" s="1">
        <f t="shared" si="45"/>
        <v>250434000000000</v>
      </c>
      <c r="AN707" s="1">
        <f t="shared" si="45"/>
        <v>257872000000000</v>
      </c>
      <c r="AO707" s="1">
        <f t="shared" si="45"/>
        <v>266431000000000</v>
      </c>
    </row>
    <row r="708" spans="1:41" x14ac:dyDescent="0.2">
      <c r="A708" s="4" t="s">
        <v>529</v>
      </c>
      <c r="B708" s="4" t="s">
        <v>535</v>
      </c>
      <c r="C708" t="s">
        <v>539</v>
      </c>
      <c r="D708" s="1">
        <f t="shared" si="37"/>
        <v>392334000000</v>
      </c>
      <c r="E708" s="1">
        <f t="shared" si="45"/>
        <v>387362000000</v>
      </c>
      <c r="F708" s="1">
        <f t="shared" si="45"/>
        <v>382074000000</v>
      </c>
      <c r="G708" s="1">
        <f t="shared" si="45"/>
        <v>381838000000</v>
      </c>
      <c r="H708" s="1">
        <f t="shared" si="45"/>
        <v>379286000000</v>
      </c>
      <c r="I708" s="1">
        <f t="shared" si="45"/>
        <v>377852000000</v>
      </c>
      <c r="J708" s="1">
        <f t="shared" si="45"/>
        <v>374974000000</v>
      </c>
      <c r="K708" s="1">
        <f t="shared" si="45"/>
        <v>372316000000</v>
      </c>
      <c r="L708" s="1">
        <f t="shared" si="45"/>
        <v>365985000000</v>
      </c>
      <c r="M708" s="1">
        <f t="shared" si="45"/>
        <v>359977000000</v>
      </c>
      <c r="N708" s="1">
        <f t="shared" si="45"/>
        <v>351388000000</v>
      </c>
      <c r="O708" s="1">
        <f t="shared" si="45"/>
        <v>341794000000</v>
      </c>
      <c r="P708" s="1">
        <f t="shared" si="45"/>
        <v>330624000000</v>
      </c>
      <c r="Q708" s="1">
        <f t="shared" si="45"/>
        <v>319311000000</v>
      </c>
      <c r="R708" s="1">
        <f t="shared" si="45"/>
        <v>306021000000</v>
      </c>
      <c r="S708" s="1">
        <f t="shared" si="45"/>
        <v>292734000000</v>
      </c>
      <c r="T708" s="1">
        <f t="shared" si="45"/>
        <v>278345000000</v>
      </c>
      <c r="U708" s="1">
        <f t="shared" si="45"/>
        <v>264062000000</v>
      </c>
      <c r="V708" s="1">
        <f t="shared" si="45"/>
        <v>249398000000</v>
      </c>
      <c r="W708" s="1">
        <f t="shared" si="45"/>
        <v>234897000000</v>
      </c>
      <c r="X708" s="1">
        <f t="shared" si="45"/>
        <v>220112000000</v>
      </c>
      <c r="Y708" s="1">
        <f t="shared" si="45"/>
        <v>205551000000</v>
      </c>
      <c r="Z708" s="1">
        <f t="shared" si="45"/>
        <v>191593000000</v>
      </c>
      <c r="AA708" s="1">
        <f t="shared" si="45"/>
        <v>177802000000</v>
      </c>
      <c r="AB708" s="1">
        <f t="shared" si="45"/>
        <v>164521000000</v>
      </c>
      <c r="AC708" s="1">
        <f t="shared" si="45"/>
        <v>151354000000</v>
      </c>
      <c r="AD708" s="1">
        <f t="shared" si="45"/>
        <v>138590000000</v>
      </c>
      <c r="AE708" s="1">
        <f t="shared" si="45"/>
        <v>126415000000</v>
      </c>
      <c r="AF708" s="1">
        <f t="shared" si="45"/>
        <v>114194000000</v>
      </c>
      <c r="AG708" s="1">
        <f t="shared" si="45"/>
        <v>102564000000</v>
      </c>
      <c r="AH708" s="1">
        <f t="shared" si="45"/>
        <v>90919900000</v>
      </c>
      <c r="AI708" s="1">
        <f t="shared" si="45"/>
        <v>79341900000</v>
      </c>
      <c r="AJ708" s="1">
        <f t="shared" si="45"/>
        <v>67672100000</v>
      </c>
      <c r="AK708" s="1">
        <f t="shared" si="45"/>
        <v>55862000000</v>
      </c>
      <c r="AL708" s="1">
        <f t="shared" si="45"/>
        <v>43675800000</v>
      </c>
      <c r="AM708" s="1">
        <f t="shared" si="45"/>
        <v>30878900000</v>
      </c>
      <c r="AN708" s="1">
        <f t="shared" si="45"/>
        <v>17234300000</v>
      </c>
      <c r="AO708" s="1">
        <f t="shared" si="45"/>
        <v>2515250000</v>
      </c>
    </row>
    <row r="709" spans="1:41" x14ac:dyDescent="0.2">
      <c r="A709" s="4" t="s">
        <v>529</v>
      </c>
      <c r="B709" s="4" t="s">
        <v>509</v>
      </c>
      <c r="C709" t="s">
        <v>539</v>
      </c>
      <c r="D709" s="1">
        <f t="shared" si="37"/>
        <v>9238840000000</v>
      </c>
      <c r="E709" s="1">
        <f t="shared" si="45"/>
        <v>9092120000000</v>
      </c>
      <c r="F709" s="1">
        <f t="shared" si="45"/>
        <v>8948810000000</v>
      </c>
      <c r="G709" s="1">
        <f t="shared" si="45"/>
        <v>8924460000000</v>
      </c>
      <c r="H709" s="1">
        <f t="shared" si="45"/>
        <v>8852910000000</v>
      </c>
      <c r="I709" s="1">
        <f t="shared" si="45"/>
        <v>8752020000000</v>
      </c>
      <c r="J709" s="1">
        <f t="shared" si="45"/>
        <v>8722220000000</v>
      </c>
      <c r="K709" s="1">
        <f t="shared" si="45"/>
        <v>8597980000000</v>
      </c>
      <c r="L709" s="1">
        <f t="shared" si="45"/>
        <v>8463410000000</v>
      </c>
      <c r="M709" s="1">
        <f t="shared" si="45"/>
        <v>8318500000000</v>
      </c>
      <c r="N709" s="1">
        <f t="shared" si="45"/>
        <v>8092580000000</v>
      </c>
      <c r="O709" s="1">
        <f t="shared" si="45"/>
        <v>7861260000000</v>
      </c>
      <c r="P709" s="1">
        <f t="shared" si="45"/>
        <v>7624720000000</v>
      </c>
      <c r="Q709" s="1">
        <f t="shared" si="45"/>
        <v>7320170000000</v>
      </c>
      <c r="R709" s="1">
        <f t="shared" si="45"/>
        <v>7015510000000</v>
      </c>
      <c r="S709" s="1">
        <f t="shared" si="45"/>
        <v>6710890000000</v>
      </c>
      <c r="T709" s="1">
        <f t="shared" si="45"/>
        <v>6351120000000</v>
      </c>
      <c r="U709" s="1">
        <f t="shared" si="45"/>
        <v>5996640000000</v>
      </c>
      <c r="V709" s="1">
        <f t="shared" si="45"/>
        <v>5647680000000</v>
      </c>
      <c r="W709" s="1">
        <f t="shared" si="45"/>
        <v>5304130000000</v>
      </c>
      <c r="X709" s="1">
        <f t="shared" si="45"/>
        <v>4965940000000</v>
      </c>
      <c r="Y709" s="1">
        <f t="shared" si="45"/>
        <v>4675440000000</v>
      </c>
      <c r="Z709" s="1">
        <f t="shared" si="45"/>
        <v>4345420000000</v>
      </c>
      <c r="AA709" s="1">
        <f t="shared" si="45"/>
        <v>4020840000000</v>
      </c>
      <c r="AB709" s="1">
        <f t="shared" si="45"/>
        <v>3701730000000</v>
      </c>
      <c r="AC709" s="1">
        <f t="shared" si="45"/>
        <v>3388050000000</v>
      </c>
      <c r="AD709" s="1">
        <f t="shared" si="45"/>
        <v>3108830000000</v>
      </c>
      <c r="AE709" s="1">
        <f t="shared" si="45"/>
        <v>2829790000000</v>
      </c>
      <c r="AF709" s="1">
        <f t="shared" si="45"/>
        <v>2550880000000</v>
      </c>
      <c r="AG709" s="1">
        <f t="shared" si="45"/>
        <v>2293360000000</v>
      </c>
      <c r="AH709" s="1">
        <f t="shared" si="45"/>
        <v>2030790000000</v>
      </c>
      <c r="AI709" s="1">
        <f t="shared" si="45"/>
        <v>1763150000000</v>
      </c>
      <c r="AJ709" s="1">
        <f t="shared" si="45"/>
        <v>1503820000000</v>
      </c>
      <c r="AK709" s="1">
        <f t="shared" si="45"/>
        <v>1244990000000</v>
      </c>
      <c r="AL709" s="1">
        <f t="shared" si="45"/>
        <v>970574000000</v>
      </c>
      <c r="AM709" s="1">
        <f t="shared" si="45"/>
        <v>686197000000</v>
      </c>
      <c r="AN709" s="1">
        <f t="shared" si="45"/>
        <v>380970000000</v>
      </c>
      <c r="AO709" s="1">
        <f t="shared" si="45"/>
        <v>55706900000</v>
      </c>
    </row>
    <row r="710" spans="1:41" x14ac:dyDescent="0.2">
      <c r="A710" s="4" t="s">
        <v>529</v>
      </c>
      <c r="B710" s="4" t="s">
        <v>510</v>
      </c>
      <c r="C710" t="s">
        <v>539</v>
      </c>
      <c r="D710" s="1">
        <f t="shared" si="37"/>
        <v>786616000000</v>
      </c>
      <c r="E710" s="1">
        <f t="shared" si="45"/>
        <v>766201000000</v>
      </c>
      <c r="F710" s="1">
        <f t="shared" si="45"/>
        <v>744813000000</v>
      </c>
      <c r="G710" s="1">
        <f t="shared" si="45"/>
        <v>734167000000</v>
      </c>
      <c r="H710" s="1">
        <f t="shared" si="45"/>
        <v>720384000000</v>
      </c>
      <c r="I710" s="1">
        <f t="shared" si="45"/>
        <v>707735000000</v>
      </c>
      <c r="J710" s="1">
        <f t="shared" si="45"/>
        <v>693702000000</v>
      </c>
      <c r="K710" s="1">
        <f t="shared" si="45"/>
        <v>679951000000</v>
      </c>
      <c r="L710" s="1">
        <f t="shared" si="45"/>
        <v>660298000000</v>
      </c>
      <c r="M710" s="1">
        <f t="shared" si="45"/>
        <v>640451000000</v>
      </c>
      <c r="N710" s="1">
        <f t="shared" si="45"/>
        <v>618301000000</v>
      </c>
      <c r="O710" s="1">
        <f t="shared" si="45"/>
        <v>594038000000</v>
      </c>
      <c r="P710" s="1">
        <f t="shared" si="45"/>
        <v>567253000000</v>
      </c>
      <c r="Q710" s="1">
        <f t="shared" si="45"/>
        <v>541440000000</v>
      </c>
      <c r="R710" s="1">
        <f t="shared" si="45"/>
        <v>513463000000</v>
      </c>
      <c r="S710" s="1">
        <f t="shared" si="45"/>
        <v>484804000000</v>
      </c>
      <c r="T710" s="1">
        <f t="shared" si="45"/>
        <v>456176000000</v>
      </c>
      <c r="U710" s="1">
        <f t="shared" si="45"/>
        <v>427655000000</v>
      </c>
      <c r="V710" s="1">
        <f t="shared" si="45"/>
        <v>399336000000</v>
      </c>
      <c r="W710" s="1">
        <f t="shared" si="45"/>
        <v>371762000000</v>
      </c>
      <c r="X710" s="1">
        <f t="shared" si="45"/>
        <v>344932000000</v>
      </c>
      <c r="Y710" s="1">
        <f t="shared" si="45"/>
        <v>318857000000</v>
      </c>
      <c r="Z710" s="1">
        <f t="shared" si="45"/>
        <v>293908000000</v>
      </c>
      <c r="AA710" s="1">
        <f t="shared" si="45"/>
        <v>269654000000</v>
      </c>
      <c r="AB710" s="1">
        <f t="shared" si="45"/>
        <v>246439000000</v>
      </c>
      <c r="AC710" s="1">
        <f t="shared" si="45"/>
        <v>224498000000</v>
      </c>
      <c r="AD710" s="1">
        <f t="shared" si="45"/>
        <v>203381000000</v>
      </c>
      <c r="AE710" s="1">
        <f t="shared" si="45"/>
        <v>183275000000</v>
      </c>
      <c r="AF710" s="1">
        <f t="shared" si="45"/>
        <v>164019000000</v>
      </c>
      <c r="AG710" s="1">
        <f t="shared" si="45"/>
        <v>145246000000</v>
      </c>
      <c r="AH710" s="1">
        <f t="shared" si="45"/>
        <v>127251000000</v>
      </c>
      <c r="AI710" s="1">
        <f t="shared" si="45"/>
        <v>109796000000</v>
      </c>
      <c r="AJ710" s="1">
        <f t="shared" si="45"/>
        <v>92512100000</v>
      </c>
      <c r="AK710" s="1">
        <f t="shared" si="45"/>
        <v>75457000000</v>
      </c>
      <c r="AL710" s="1">
        <f t="shared" si="45"/>
        <v>58234400000</v>
      </c>
      <c r="AM710" s="1">
        <f t="shared" si="45"/>
        <v>40609300000</v>
      </c>
      <c r="AN710" s="1">
        <f t="shared" si="45"/>
        <v>22374400000</v>
      </c>
      <c r="AO710" s="1">
        <f t="shared" si="45"/>
        <v>3220030000</v>
      </c>
    </row>
    <row r="711" spans="1:41" x14ac:dyDescent="0.2">
      <c r="A711" s="4" t="s">
        <v>529</v>
      </c>
      <c r="B711" s="4" t="s">
        <v>507</v>
      </c>
      <c r="C711" t="s">
        <v>539</v>
      </c>
      <c r="D711" s="1">
        <f t="shared" si="37"/>
        <v>3933080000000</v>
      </c>
      <c r="E711" s="1">
        <f t="shared" si="45"/>
        <v>3902040000000</v>
      </c>
      <c r="F711" s="1">
        <f t="shared" si="45"/>
        <v>3857560000000</v>
      </c>
      <c r="G711" s="1">
        <f t="shared" si="45"/>
        <v>3872040000000</v>
      </c>
      <c r="H711" s="1">
        <f t="shared" si="45"/>
        <v>3862300000000</v>
      </c>
      <c r="I711" s="1">
        <f t="shared" si="45"/>
        <v>3854250000000</v>
      </c>
      <c r="J711" s="1">
        <f t="shared" si="45"/>
        <v>3839410000000</v>
      </c>
      <c r="K711" s="1">
        <f t="shared" si="45"/>
        <v>3825710000000</v>
      </c>
      <c r="L711" s="1">
        <f t="shared" si="45"/>
        <v>3774220000000</v>
      </c>
      <c r="M711" s="1">
        <f t="shared" si="45"/>
        <v>3717560000000</v>
      </c>
      <c r="N711" s="1">
        <f t="shared" si="45"/>
        <v>3648760000000</v>
      </c>
      <c r="O711" s="1">
        <f t="shared" si="45"/>
        <v>3554660000000</v>
      </c>
      <c r="P711" s="1">
        <f t="shared" si="45"/>
        <v>3444270000000</v>
      </c>
      <c r="Q711" s="1">
        <f t="shared" si="45"/>
        <v>3338250000000</v>
      </c>
      <c r="R711" s="1">
        <f t="shared" si="45"/>
        <v>3211410000000</v>
      </c>
      <c r="S711" s="1">
        <f t="shared" si="45"/>
        <v>3071970000000</v>
      </c>
      <c r="T711" s="1">
        <f t="shared" si="45"/>
        <v>2932560000000</v>
      </c>
      <c r="U711" s="1">
        <f t="shared" si="45"/>
        <v>2787910000000</v>
      </c>
      <c r="V711" s="1">
        <f t="shared" si="45"/>
        <v>2638920000000</v>
      </c>
      <c r="W711" s="1">
        <f t="shared" si="45"/>
        <v>2486310000000</v>
      </c>
      <c r="X711" s="1">
        <f t="shared" si="45"/>
        <v>2339810000000</v>
      </c>
      <c r="Y711" s="1">
        <f t="shared" si="45"/>
        <v>2190300000000</v>
      </c>
      <c r="Z711" s="1">
        <f t="shared" si="45"/>
        <v>2046300000000</v>
      </c>
      <c r="AA711" s="1">
        <f t="shared" si="45"/>
        <v>1903440000000</v>
      </c>
      <c r="AB711" s="1">
        <f t="shared" si="45"/>
        <v>1761750000000</v>
      </c>
      <c r="AC711" s="1">
        <f t="shared" si="45"/>
        <v>1624360000000</v>
      </c>
      <c r="AD711" s="1">
        <f t="shared" si="45"/>
        <v>1493400000000</v>
      </c>
      <c r="AE711" s="1">
        <f t="shared" si="45"/>
        <v>1362000000000</v>
      </c>
      <c r="AF711" s="1">
        <f t="shared" si="45"/>
        <v>1234910000000</v>
      </c>
      <c r="AG711" s="1">
        <f t="shared" si="45"/>
        <v>1110580000000</v>
      </c>
      <c r="AH711" s="1">
        <f t="shared" si="45"/>
        <v>985587000000</v>
      </c>
      <c r="AI711" s="1">
        <f t="shared" si="45"/>
        <v>862342000000</v>
      </c>
      <c r="AJ711" s="1">
        <f t="shared" si="45"/>
        <v>737143000000</v>
      </c>
      <c r="AK711" s="1">
        <f t="shared" si="45"/>
        <v>610584000000</v>
      </c>
      <c r="AL711" s="1">
        <f t="shared" si="45"/>
        <v>477884000000</v>
      </c>
      <c r="AM711" s="1">
        <f t="shared" si="45"/>
        <v>338599000000</v>
      </c>
      <c r="AN711" s="1">
        <f t="shared" si="45"/>
        <v>189578000000</v>
      </c>
      <c r="AO711" s="1">
        <f t="shared" si="45"/>
        <v>27726900000</v>
      </c>
    </row>
    <row r="712" spans="1:41" x14ac:dyDescent="0.2">
      <c r="A712" s="4" t="s">
        <v>529</v>
      </c>
      <c r="B712" s="4" t="s">
        <v>536</v>
      </c>
      <c r="C712" t="s">
        <v>539</v>
      </c>
      <c r="D712" s="1">
        <f t="shared" si="37"/>
        <v>1411620000000</v>
      </c>
      <c r="E712" s="1">
        <f t="shared" si="45"/>
        <v>1382760000000</v>
      </c>
      <c r="F712" s="1">
        <f t="shared" si="45"/>
        <v>1362580000000</v>
      </c>
      <c r="G712" s="1">
        <f t="shared" si="45"/>
        <v>1350290000000</v>
      </c>
      <c r="H712" s="1">
        <f t="shared" si="45"/>
        <v>1336620000000</v>
      </c>
      <c r="I712" s="1">
        <f t="shared" si="45"/>
        <v>1321220000000</v>
      </c>
      <c r="J712" s="1">
        <f t="shared" si="45"/>
        <v>1304260000000</v>
      </c>
      <c r="K712" s="1">
        <f t="shared" si="45"/>
        <v>1285750000000</v>
      </c>
      <c r="L712" s="1">
        <f t="shared" si="45"/>
        <v>1258070000000</v>
      </c>
      <c r="M712" s="1">
        <f t="shared" si="45"/>
        <v>1229370000000</v>
      </c>
      <c r="N712" s="1">
        <f t="shared" si="45"/>
        <v>1192590000000</v>
      </c>
      <c r="O712" s="1">
        <f t="shared" si="45"/>
        <v>1155260000000</v>
      </c>
      <c r="P712" s="1">
        <f t="shared" si="45"/>
        <v>1110840000000</v>
      </c>
      <c r="Q712" s="1">
        <f t="shared" si="45"/>
        <v>1066470000000</v>
      </c>
      <c r="R712" s="1">
        <f t="shared" si="45"/>
        <v>1016040000000</v>
      </c>
      <c r="S712" s="1">
        <f t="shared" si="45"/>
        <v>966137000000</v>
      </c>
      <c r="T712" s="1">
        <f t="shared" si="45"/>
        <v>916771000000</v>
      </c>
      <c r="U712" s="1">
        <f t="shared" si="45"/>
        <v>862674000000</v>
      </c>
      <c r="V712" s="1">
        <f t="shared" si="45"/>
        <v>809668000000</v>
      </c>
      <c r="W712" s="1">
        <f t="shared" si="45"/>
        <v>762468000000</v>
      </c>
      <c r="X712" s="1">
        <f t="shared" si="45"/>
        <v>711338000000</v>
      </c>
      <c r="Y712" s="1">
        <f t="shared" si="45"/>
        <v>661301000000</v>
      </c>
      <c r="Z712" s="1">
        <f t="shared" si="45"/>
        <v>612309000000</v>
      </c>
      <c r="AA712" s="1">
        <f t="shared" si="45"/>
        <v>564393000000</v>
      </c>
      <c r="AB712" s="1">
        <f t="shared" si="45"/>
        <v>520984000000</v>
      </c>
      <c r="AC712" s="1">
        <f t="shared" si="45"/>
        <v>478127000000</v>
      </c>
      <c r="AD712" s="1">
        <f t="shared" si="45"/>
        <v>435817000000</v>
      </c>
      <c r="AE712" s="1">
        <f t="shared" si="45"/>
        <v>394054000000</v>
      </c>
      <c r="AF712" s="1">
        <f t="shared" si="45"/>
        <v>355217000000</v>
      </c>
      <c r="AG712" s="1">
        <f t="shared" si="45"/>
        <v>318522000000</v>
      </c>
      <c r="AH712" s="1">
        <f t="shared" si="45"/>
        <v>279467000000</v>
      </c>
      <c r="AI712" s="1">
        <f t="shared" si="45"/>
        <v>243636000000</v>
      </c>
      <c r="AJ712" s="1">
        <f t="shared" si="45"/>
        <v>206776000000</v>
      </c>
      <c r="AK712" s="1">
        <f t="shared" si="45"/>
        <v>169968000000</v>
      </c>
      <c r="AL712" s="1">
        <f t="shared" si="45"/>
        <v>132426000000</v>
      </c>
      <c r="AM712" s="1">
        <f t="shared" si="45"/>
        <v>92805300000</v>
      </c>
      <c r="AN712" s="1">
        <f t="shared" si="45"/>
        <v>51703000000</v>
      </c>
      <c r="AO712" s="1">
        <f t="shared" si="45"/>
        <v>7512000000</v>
      </c>
    </row>
    <row r="713" spans="1:41" x14ac:dyDescent="0.2">
      <c r="A713" s="4" t="s">
        <v>529</v>
      </c>
      <c r="B713" s="4" t="s">
        <v>508</v>
      </c>
      <c r="C713" t="s">
        <v>539</v>
      </c>
      <c r="D713" s="1">
        <f t="shared" si="37"/>
        <v>0</v>
      </c>
      <c r="E713" s="1">
        <f t="shared" si="45"/>
        <v>0</v>
      </c>
      <c r="F713" s="1">
        <f t="shared" si="45"/>
        <v>0</v>
      </c>
      <c r="G713" s="1">
        <f t="shared" si="45"/>
        <v>0</v>
      </c>
      <c r="H713" s="1">
        <f t="shared" si="45"/>
        <v>0</v>
      </c>
      <c r="I713" s="1">
        <f t="shared" si="45"/>
        <v>0</v>
      </c>
      <c r="J713" s="1">
        <f t="shared" si="45"/>
        <v>0</v>
      </c>
      <c r="K713" s="1">
        <f t="shared" si="45"/>
        <v>0</v>
      </c>
      <c r="L713" s="1">
        <f t="shared" si="45"/>
        <v>0</v>
      </c>
      <c r="M713" s="1">
        <f t="shared" si="45"/>
        <v>0</v>
      </c>
      <c r="N713" s="1">
        <f t="shared" si="45"/>
        <v>0</v>
      </c>
      <c r="O713" s="1">
        <f t="shared" si="45"/>
        <v>0</v>
      </c>
      <c r="P713" s="1">
        <f t="shared" si="45"/>
        <v>0</v>
      </c>
      <c r="Q713" s="1">
        <f t="shared" si="45"/>
        <v>0</v>
      </c>
      <c r="R713" s="1">
        <f t="shared" si="45"/>
        <v>0</v>
      </c>
      <c r="S713" s="1">
        <f t="shared" si="45"/>
        <v>0</v>
      </c>
      <c r="T713" s="1">
        <f t="shared" si="45"/>
        <v>0</v>
      </c>
      <c r="U713" s="1">
        <f t="shared" si="45"/>
        <v>0</v>
      </c>
      <c r="V713" s="1">
        <f t="shared" si="45"/>
        <v>0</v>
      </c>
      <c r="W713" s="1">
        <f t="shared" si="45"/>
        <v>0</v>
      </c>
      <c r="X713" s="1">
        <f t="shared" si="45"/>
        <v>0</v>
      </c>
      <c r="Y713" s="1">
        <f t="shared" si="45"/>
        <v>0</v>
      </c>
      <c r="Z713" s="1">
        <f t="shared" si="45"/>
        <v>0</v>
      </c>
      <c r="AA713" s="1">
        <f t="shared" si="45"/>
        <v>0</v>
      </c>
      <c r="AB713" s="1">
        <f t="shared" si="45"/>
        <v>0</v>
      </c>
      <c r="AC713" s="1">
        <f t="shared" si="45"/>
        <v>0</v>
      </c>
      <c r="AD713" s="1">
        <f t="shared" si="45"/>
        <v>0</v>
      </c>
      <c r="AE713" s="1">
        <f t="shared" si="45"/>
        <v>0</v>
      </c>
      <c r="AF713" s="1">
        <f t="shared" si="45"/>
        <v>0</v>
      </c>
      <c r="AG713" s="1">
        <f t="shared" si="45"/>
        <v>0</v>
      </c>
      <c r="AH713" s="1">
        <f t="shared" si="45"/>
        <v>0</v>
      </c>
      <c r="AI713" s="1">
        <f t="shared" si="45"/>
        <v>0</v>
      </c>
      <c r="AJ713" s="1">
        <f t="shared" si="45"/>
        <v>0</v>
      </c>
      <c r="AK713" s="1">
        <f t="shared" si="45"/>
        <v>0</v>
      </c>
      <c r="AL713" s="1">
        <f t="shared" si="45"/>
        <v>0</v>
      </c>
      <c r="AM713" s="1">
        <f t="shared" si="45"/>
        <v>0</v>
      </c>
      <c r="AN713" s="1">
        <f t="shared" si="45"/>
        <v>0</v>
      </c>
      <c r="AO713" s="1">
        <f t="shared" si="45"/>
        <v>0</v>
      </c>
    </row>
    <row r="714" spans="1:41" x14ac:dyDescent="0.2">
      <c r="A714" s="4" t="s">
        <v>529</v>
      </c>
      <c r="B714" s="4" t="s">
        <v>537</v>
      </c>
      <c r="C714" t="s">
        <v>539</v>
      </c>
      <c r="D714" s="1">
        <f t="shared" si="37"/>
        <v>464376000000</v>
      </c>
      <c r="E714" s="1">
        <f t="shared" si="45"/>
        <v>456500000000</v>
      </c>
      <c r="F714" s="1">
        <f t="shared" si="45"/>
        <v>448361000000</v>
      </c>
      <c r="G714" s="1">
        <f t="shared" si="45"/>
        <v>446223000000</v>
      </c>
      <c r="H714" s="1">
        <f t="shared" si="45"/>
        <v>441778000000</v>
      </c>
      <c r="I714" s="1">
        <f t="shared" si="45"/>
        <v>437601000000</v>
      </c>
      <c r="J714" s="1">
        <f t="shared" si="45"/>
        <v>432851000000</v>
      </c>
      <c r="K714" s="1">
        <f t="shared" si="45"/>
        <v>428322000000</v>
      </c>
      <c r="L714" s="1">
        <f t="shared" si="45"/>
        <v>419358000000</v>
      </c>
      <c r="M714" s="1">
        <f t="shared" si="45"/>
        <v>410772000000</v>
      </c>
      <c r="N714" s="1">
        <f t="shared" si="45"/>
        <v>399660000000</v>
      </c>
      <c r="O714" s="1">
        <f t="shared" si="45"/>
        <v>387594000000</v>
      </c>
      <c r="P714" s="1">
        <f t="shared" ref="E714:AO721" si="46">SUMIFS(P$2:P$251,$A$2:$A$251,$A714,$B$2:$B$251,$B714)-SUMIFS(P$2:P$251,$A$2:$A$251,$A714,$B$2:$B$251,$B714)*SUMIFS($D$510:$D$522,$A$510:$A$522,$A714,$B$510:$B$522,$B714)+SUMIFS(P$257:P$506,$A$257:$A$506,$A714,$B$257:$B$506,$B714)</f>
        <v>373348000000</v>
      </c>
      <c r="Q714" s="1">
        <f t="shared" si="46"/>
        <v>359067000000</v>
      </c>
      <c r="R714" s="1">
        <f t="shared" si="46"/>
        <v>343518000000</v>
      </c>
      <c r="S714" s="1">
        <f t="shared" si="46"/>
        <v>326867000000</v>
      </c>
      <c r="T714" s="1">
        <f t="shared" si="46"/>
        <v>310377000000</v>
      </c>
      <c r="U714" s="1">
        <f t="shared" si="46"/>
        <v>292994000000</v>
      </c>
      <c r="V714" s="1">
        <f t="shared" si="46"/>
        <v>275887000000</v>
      </c>
      <c r="W714" s="1">
        <f t="shared" si="46"/>
        <v>259050000000</v>
      </c>
      <c r="X714" s="1">
        <f t="shared" si="46"/>
        <v>242034000000</v>
      </c>
      <c r="Y714" s="1">
        <f t="shared" si="46"/>
        <v>225769000000</v>
      </c>
      <c r="Z714" s="1">
        <f t="shared" si="46"/>
        <v>209370000000</v>
      </c>
      <c r="AA714" s="1">
        <f t="shared" si="46"/>
        <v>193664000000</v>
      </c>
      <c r="AB714" s="1">
        <f t="shared" si="46"/>
        <v>178574000000</v>
      </c>
      <c r="AC714" s="1">
        <f t="shared" si="46"/>
        <v>164020000000</v>
      </c>
      <c r="AD714" s="1">
        <f t="shared" si="46"/>
        <v>149921000000</v>
      </c>
      <c r="AE714" s="1">
        <f t="shared" si="46"/>
        <v>136200000000</v>
      </c>
      <c r="AF714" s="1">
        <f t="shared" si="46"/>
        <v>122776000000</v>
      </c>
      <c r="AG714" s="1">
        <f t="shared" si="46"/>
        <v>109784000000</v>
      </c>
      <c r="AH714" s="1">
        <f t="shared" si="46"/>
        <v>97068200000</v>
      </c>
      <c r="AI714" s="1">
        <f t="shared" si="46"/>
        <v>84471100000</v>
      </c>
      <c r="AJ714" s="1">
        <f t="shared" si="46"/>
        <v>71834500000</v>
      </c>
      <c r="AK714" s="1">
        <f t="shared" si="46"/>
        <v>59109800000</v>
      </c>
      <c r="AL714" s="1">
        <f t="shared" si="46"/>
        <v>46061100000</v>
      </c>
      <c r="AM714" s="1">
        <f t="shared" si="46"/>
        <v>32453700000</v>
      </c>
      <c r="AN714" s="1">
        <f t="shared" si="46"/>
        <v>18080900000</v>
      </c>
      <c r="AO714" s="1">
        <f t="shared" si="46"/>
        <v>2629200000</v>
      </c>
    </row>
    <row r="715" spans="1:41" x14ac:dyDescent="0.2">
      <c r="A715" s="4" t="s">
        <v>529</v>
      </c>
      <c r="B715" s="4" t="s">
        <v>506</v>
      </c>
      <c r="C715" t="s">
        <v>539</v>
      </c>
      <c r="D715" s="1">
        <f t="shared" si="37"/>
        <v>1002740000000</v>
      </c>
      <c r="E715" s="1">
        <f t="shared" si="46"/>
        <v>984980000000</v>
      </c>
      <c r="F715" s="1">
        <f t="shared" si="46"/>
        <v>957486000000</v>
      </c>
      <c r="G715" s="1">
        <f t="shared" si="46"/>
        <v>947889000000</v>
      </c>
      <c r="H715" s="1">
        <f t="shared" si="46"/>
        <v>928688000000</v>
      </c>
      <c r="I715" s="1">
        <f t="shared" si="46"/>
        <v>917279000000</v>
      </c>
      <c r="J715" s="1">
        <f t="shared" si="46"/>
        <v>896677000000</v>
      </c>
      <c r="K715" s="1">
        <f t="shared" si="46"/>
        <v>883463000000</v>
      </c>
      <c r="L715" s="1">
        <f t="shared" si="46"/>
        <v>861590000000</v>
      </c>
      <c r="M715" s="1">
        <f t="shared" si="46"/>
        <v>831850000000</v>
      </c>
      <c r="N715" s="1">
        <f t="shared" si="46"/>
        <v>809258000000</v>
      </c>
      <c r="O715" s="1">
        <f t="shared" si="46"/>
        <v>779290000000</v>
      </c>
      <c r="P715" s="1">
        <f t="shared" si="46"/>
        <v>742753000000</v>
      </c>
      <c r="Q715" s="1">
        <f t="shared" si="46"/>
        <v>713085000000</v>
      </c>
      <c r="R715" s="1">
        <f t="shared" si="46"/>
        <v>677360000000</v>
      </c>
      <c r="S715" s="1">
        <f t="shared" si="46"/>
        <v>642163000000</v>
      </c>
      <c r="T715" s="1">
        <f t="shared" si="46"/>
        <v>601976000000</v>
      </c>
      <c r="U715" s="1">
        <f t="shared" si="46"/>
        <v>568102000000</v>
      </c>
      <c r="V715" s="1">
        <f t="shared" si="46"/>
        <v>529783000000</v>
      </c>
      <c r="W715" s="1">
        <f t="shared" si="46"/>
        <v>492526000000</v>
      </c>
      <c r="X715" s="1">
        <f t="shared" si="46"/>
        <v>460804000000</v>
      </c>
      <c r="Y715" s="1">
        <f t="shared" si="46"/>
        <v>425423000000</v>
      </c>
      <c r="Z715" s="1">
        <f t="shared" si="46"/>
        <v>392668000000</v>
      </c>
      <c r="AA715" s="1">
        <f t="shared" si="46"/>
        <v>361138000000</v>
      </c>
      <c r="AB715" s="1">
        <f t="shared" si="46"/>
        <v>331099000000</v>
      </c>
      <c r="AC715" s="1">
        <f t="shared" si="46"/>
        <v>302075000000</v>
      </c>
      <c r="AD715" s="1">
        <f t="shared" si="46"/>
        <v>274274000000</v>
      </c>
      <c r="AE715" s="1">
        <f t="shared" si="46"/>
        <v>247540000000</v>
      </c>
      <c r="AF715" s="1">
        <f t="shared" si="46"/>
        <v>221951000000</v>
      </c>
      <c r="AG715" s="1">
        <f t="shared" si="46"/>
        <v>197271000000</v>
      </c>
      <c r="AH715" s="1">
        <f t="shared" si="46"/>
        <v>173083000000</v>
      </c>
      <c r="AI715" s="1">
        <f t="shared" si="46"/>
        <v>149708000000</v>
      </c>
      <c r="AJ715" s="1">
        <f t="shared" si="46"/>
        <v>126482000000</v>
      </c>
      <c r="AK715" s="1">
        <f t="shared" si="46"/>
        <v>103388000000</v>
      </c>
      <c r="AL715" s="1">
        <f t="shared" si="46"/>
        <v>79949000000</v>
      </c>
      <c r="AM715" s="1">
        <f t="shared" si="46"/>
        <v>55908200000</v>
      </c>
      <c r="AN715" s="1">
        <f t="shared" si="46"/>
        <v>30840400000</v>
      </c>
      <c r="AO715" s="1">
        <f t="shared" si="46"/>
        <v>4473440000</v>
      </c>
    </row>
    <row r="716" spans="1:41" x14ac:dyDescent="0.2">
      <c r="A716" s="4" t="s">
        <v>529</v>
      </c>
      <c r="B716" s="4" t="s">
        <v>538</v>
      </c>
      <c r="C716" t="s">
        <v>539</v>
      </c>
      <c r="D716" s="1">
        <f t="shared" si="37"/>
        <v>15830900000</v>
      </c>
      <c r="E716" s="1">
        <f t="shared" si="46"/>
        <v>32050900000</v>
      </c>
      <c r="F716" s="1">
        <f t="shared" si="46"/>
        <v>48655500000</v>
      </c>
      <c r="G716" s="1">
        <f t="shared" si="46"/>
        <v>66594200000</v>
      </c>
      <c r="H716" s="1">
        <f t="shared" si="46"/>
        <v>85058400000</v>
      </c>
      <c r="I716" s="1">
        <f t="shared" si="46"/>
        <v>104263000000</v>
      </c>
      <c r="J716" s="1">
        <f t="shared" si="46"/>
        <v>124747000000</v>
      </c>
      <c r="K716" s="1">
        <f t="shared" si="46"/>
        <v>145568000000</v>
      </c>
      <c r="L716" s="1">
        <f t="shared" si="46"/>
        <v>166528000000</v>
      </c>
      <c r="M716" s="1">
        <f t="shared" si="46"/>
        <v>188032000000</v>
      </c>
      <c r="N716" s="1">
        <f t="shared" si="46"/>
        <v>208975000000</v>
      </c>
      <c r="O716" s="1">
        <f t="shared" si="46"/>
        <v>229816000000</v>
      </c>
      <c r="P716" s="1">
        <f t="shared" si="46"/>
        <v>250393000000</v>
      </c>
      <c r="Q716" s="1">
        <f t="shared" si="46"/>
        <v>270210000000</v>
      </c>
      <c r="R716" s="1">
        <f t="shared" si="46"/>
        <v>289307000000</v>
      </c>
      <c r="S716" s="1">
        <f t="shared" si="46"/>
        <v>308030000000</v>
      </c>
      <c r="T716" s="1">
        <f t="shared" si="46"/>
        <v>324965000000</v>
      </c>
      <c r="U716" s="1">
        <f t="shared" si="46"/>
        <v>341415000000</v>
      </c>
      <c r="V716" s="1">
        <f t="shared" si="46"/>
        <v>357205000000</v>
      </c>
      <c r="W716" s="1">
        <f t="shared" si="46"/>
        <v>372661000000</v>
      </c>
      <c r="X716" s="1">
        <f t="shared" si="46"/>
        <v>387933000000</v>
      </c>
      <c r="Y716" s="1">
        <f t="shared" si="46"/>
        <v>404484000000</v>
      </c>
      <c r="Z716" s="1">
        <f t="shared" si="46"/>
        <v>419109000000</v>
      </c>
      <c r="AA716" s="1">
        <f t="shared" si="46"/>
        <v>433456000000</v>
      </c>
      <c r="AB716" s="1">
        <f t="shared" si="46"/>
        <v>447828000000</v>
      </c>
      <c r="AC716" s="1">
        <f t="shared" si="46"/>
        <v>462238000000</v>
      </c>
      <c r="AD716" s="1">
        <f t="shared" si="46"/>
        <v>479386000000</v>
      </c>
      <c r="AE716" s="1">
        <f t="shared" si="46"/>
        <v>496676000000</v>
      </c>
      <c r="AF716" s="1">
        <f t="shared" si="46"/>
        <v>514867000000</v>
      </c>
      <c r="AG716" s="1">
        <f t="shared" si="46"/>
        <v>536805000000</v>
      </c>
      <c r="AH716" s="1">
        <f t="shared" si="46"/>
        <v>559260000000</v>
      </c>
      <c r="AI716" s="1">
        <f t="shared" si="46"/>
        <v>583797000000</v>
      </c>
      <c r="AJ716" s="1">
        <f t="shared" si="46"/>
        <v>612539000000</v>
      </c>
      <c r="AK716" s="1">
        <f t="shared" si="46"/>
        <v>646925000000</v>
      </c>
      <c r="AL716" s="1">
        <f t="shared" si="46"/>
        <v>683601000000</v>
      </c>
      <c r="AM716" s="1">
        <f t="shared" si="46"/>
        <v>726237000000</v>
      </c>
      <c r="AN716" s="1">
        <f t="shared" si="46"/>
        <v>772656000000</v>
      </c>
      <c r="AO716" s="1">
        <f t="shared" si="46"/>
        <v>830270000000</v>
      </c>
    </row>
    <row r="717" spans="1:41" x14ac:dyDescent="0.2">
      <c r="A717" s="4" t="s">
        <v>530</v>
      </c>
      <c r="B717" s="4" t="s">
        <v>513</v>
      </c>
      <c r="C717" t="s">
        <v>539</v>
      </c>
      <c r="D717" s="1">
        <f t="shared" si="37"/>
        <v>524434000000000</v>
      </c>
      <c r="E717" s="1">
        <f t="shared" si="46"/>
        <v>563813000000000</v>
      </c>
      <c r="F717" s="1">
        <f t="shared" si="46"/>
        <v>603611000000000</v>
      </c>
      <c r="G717" s="1">
        <f t="shared" si="46"/>
        <v>619505000000000</v>
      </c>
      <c r="H717" s="1">
        <f t="shared" si="46"/>
        <v>635413000000000</v>
      </c>
      <c r="I717" s="1">
        <f t="shared" si="46"/>
        <v>651177000000000</v>
      </c>
      <c r="J717" s="1">
        <f t="shared" si="46"/>
        <v>667763000000000</v>
      </c>
      <c r="K717" s="1">
        <f t="shared" si="46"/>
        <v>683180000000000</v>
      </c>
      <c r="L717" s="1">
        <f t="shared" si="46"/>
        <v>689909000000000</v>
      </c>
      <c r="M717" s="1">
        <f t="shared" si="46"/>
        <v>696587000000000</v>
      </c>
      <c r="N717" s="1">
        <f t="shared" si="46"/>
        <v>703278000000000</v>
      </c>
      <c r="O717" s="1">
        <f t="shared" si="46"/>
        <v>710695000000000</v>
      </c>
      <c r="P717" s="1">
        <f t="shared" si="46"/>
        <v>717189000000000</v>
      </c>
      <c r="Q717" s="1">
        <f t="shared" si="46"/>
        <v>713046000000000</v>
      </c>
      <c r="R717" s="1">
        <f t="shared" si="46"/>
        <v>708861000000000</v>
      </c>
      <c r="S717" s="1">
        <f t="shared" si="46"/>
        <v>704697000000000</v>
      </c>
      <c r="T717" s="1">
        <f t="shared" si="46"/>
        <v>700483000000000</v>
      </c>
      <c r="U717" s="1">
        <f t="shared" si="46"/>
        <v>696250000000000</v>
      </c>
      <c r="V717" s="1">
        <f t="shared" si="46"/>
        <v>691984000000000</v>
      </c>
      <c r="W717" s="1">
        <f t="shared" si="46"/>
        <v>687693000000000</v>
      </c>
      <c r="X717" s="1">
        <f t="shared" si="46"/>
        <v>683382000000000</v>
      </c>
      <c r="Y717" s="1">
        <f t="shared" si="46"/>
        <v>679083000000000</v>
      </c>
      <c r="Z717" s="1">
        <f t="shared" si="46"/>
        <v>674974000000000</v>
      </c>
      <c r="AA717" s="1">
        <f t="shared" si="46"/>
        <v>670661000000000</v>
      </c>
      <c r="AB717" s="1">
        <f t="shared" si="46"/>
        <v>666356000000000</v>
      </c>
      <c r="AC717" s="1">
        <f t="shared" si="46"/>
        <v>662071000000000</v>
      </c>
      <c r="AD717" s="1">
        <f t="shared" si="46"/>
        <v>657822000000000</v>
      </c>
      <c r="AE717" s="1">
        <f t="shared" si="46"/>
        <v>653556000000000</v>
      </c>
      <c r="AF717" s="1">
        <f t="shared" si="46"/>
        <v>650150000000000</v>
      </c>
      <c r="AG717" s="1">
        <f t="shared" si="46"/>
        <v>646993000000000</v>
      </c>
      <c r="AH717" s="1">
        <f t="shared" si="46"/>
        <v>644424000000000</v>
      </c>
      <c r="AI717" s="1">
        <f t="shared" si="46"/>
        <v>641080000000000</v>
      </c>
      <c r="AJ717" s="1">
        <f t="shared" si="46"/>
        <v>637970000000000</v>
      </c>
      <c r="AK717" s="1">
        <f t="shared" si="46"/>
        <v>634666000000000</v>
      </c>
      <c r="AL717" s="1">
        <f t="shared" si="46"/>
        <v>631323000000000</v>
      </c>
      <c r="AM717" s="1">
        <f t="shared" si="46"/>
        <v>628270000000000</v>
      </c>
      <c r="AN717" s="1">
        <f t="shared" si="46"/>
        <v>625001000000000</v>
      </c>
      <c r="AO717" s="1">
        <f t="shared" si="46"/>
        <v>621689000000000</v>
      </c>
    </row>
    <row r="718" spans="1:41" x14ac:dyDescent="0.2">
      <c r="A718" s="4" t="s">
        <v>530</v>
      </c>
      <c r="B718" s="4" t="s">
        <v>535</v>
      </c>
      <c r="C718" t="s">
        <v>539</v>
      </c>
      <c r="D718" s="1">
        <f t="shared" si="37"/>
        <v>5043640000000</v>
      </c>
      <c r="E718" s="1">
        <f t="shared" si="46"/>
        <v>5227760000000</v>
      </c>
      <c r="F718" s="1">
        <f t="shared" si="46"/>
        <v>5387650000000</v>
      </c>
      <c r="G718" s="1">
        <f t="shared" si="46"/>
        <v>5308870000000</v>
      </c>
      <c r="H718" s="1">
        <f t="shared" si="46"/>
        <v>5234010000000</v>
      </c>
      <c r="I718" s="1">
        <f t="shared" si="46"/>
        <v>5145360000000</v>
      </c>
      <c r="J718" s="1">
        <f t="shared" si="46"/>
        <v>5051470000000</v>
      </c>
      <c r="K718" s="1">
        <f t="shared" si="46"/>
        <v>4944980000000</v>
      </c>
      <c r="L718" s="1">
        <f t="shared" si="46"/>
        <v>4805090000000</v>
      </c>
      <c r="M718" s="1">
        <f t="shared" si="46"/>
        <v>4663290000000</v>
      </c>
      <c r="N718" s="1">
        <f t="shared" si="46"/>
        <v>4519900000000</v>
      </c>
      <c r="O718" s="1">
        <f t="shared" si="46"/>
        <v>4367880000000</v>
      </c>
      <c r="P718" s="1">
        <f t="shared" si="46"/>
        <v>4220410000000</v>
      </c>
      <c r="Q718" s="1">
        <f t="shared" si="46"/>
        <v>4006850000000</v>
      </c>
      <c r="R718" s="1">
        <f t="shared" si="46"/>
        <v>3797300000000</v>
      </c>
      <c r="S718" s="1">
        <f t="shared" si="46"/>
        <v>3597310000000</v>
      </c>
      <c r="T718" s="1">
        <f t="shared" si="46"/>
        <v>3395610000000</v>
      </c>
      <c r="U718" s="1">
        <f t="shared" si="46"/>
        <v>3197760000000</v>
      </c>
      <c r="V718" s="1">
        <f t="shared" si="46"/>
        <v>3003930000000</v>
      </c>
      <c r="W718" s="1">
        <f t="shared" si="46"/>
        <v>2818230000000</v>
      </c>
      <c r="X718" s="1">
        <f t="shared" si="46"/>
        <v>2631920000000</v>
      </c>
      <c r="Y718" s="1">
        <f t="shared" si="46"/>
        <v>2449590000000</v>
      </c>
      <c r="Z718" s="1">
        <f t="shared" si="46"/>
        <v>2271030000000</v>
      </c>
      <c r="AA718" s="1">
        <f t="shared" si="46"/>
        <v>2099560000000</v>
      </c>
      <c r="AB718" s="1">
        <f t="shared" si="46"/>
        <v>1928430000000</v>
      </c>
      <c r="AC718" s="1">
        <f t="shared" si="46"/>
        <v>1761090000000</v>
      </c>
      <c r="AD718" s="1">
        <f t="shared" si="46"/>
        <v>1599940000000</v>
      </c>
      <c r="AE718" s="1">
        <f t="shared" si="46"/>
        <v>1439730000000</v>
      </c>
      <c r="AF718" s="1">
        <f t="shared" si="46"/>
        <v>1287180000000</v>
      </c>
      <c r="AG718" s="1">
        <f t="shared" si="46"/>
        <v>1135470000000</v>
      </c>
      <c r="AH718" s="1">
        <f t="shared" si="46"/>
        <v>988436000000</v>
      </c>
      <c r="AI718" s="1">
        <f t="shared" si="46"/>
        <v>842643000000</v>
      </c>
      <c r="AJ718" s="1">
        <f t="shared" si="46"/>
        <v>700965000000</v>
      </c>
      <c r="AK718" s="1">
        <f t="shared" si="46"/>
        <v>560894000000</v>
      </c>
      <c r="AL718" s="1">
        <f t="shared" si="46"/>
        <v>423719000000</v>
      </c>
      <c r="AM718" s="1">
        <f t="shared" si="46"/>
        <v>289870000000</v>
      </c>
      <c r="AN718" s="1">
        <f t="shared" si="46"/>
        <v>158145000000</v>
      </c>
      <c r="AO718" s="1">
        <f t="shared" si="46"/>
        <v>29192100000</v>
      </c>
    </row>
    <row r="719" spans="1:41" x14ac:dyDescent="0.2">
      <c r="A719" s="4" t="s">
        <v>530</v>
      </c>
      <c r="B719" s="4" t="s">
        <v>509</v>
      </c>
      <c r="C719" t="s">
        <v>539</v>
      </c>
      <c r="D719" s="1">
        <f t="shared" si="37"/>
        <v>126817000000000</v>
      </c>
      <c r="E719" s="1">
        <f t="shared" si="46"/>
        <v>130928000000000</v>
      </c>
      <c r="F719" s="1">
        <f t="shared" si="46"/>
        <v>134691000000000</v>
      </c>
      <c r="G719" s="1">
        <f t="shared" si="46"/>
        <v>132722000000000</v>
      </c>
      <c r="H719" s="1">
        <f t="shared" si="46"/>
        <v>131482000000000</v>
      </c>
      <c r="I719" s="1">
        <f t="shared" si="46"/>
        <v>129244000000000</v>
      </c>
      <c r="J719" s="1">
        <f t="shared" si="46"/>
        <v>126874000000000</v>
      </c>
      <c r="K719" s="1">
        <f t="shared" si="46"/>
        <v>123624000000000</v>
      </c>
      <c r="L719" s="1">
        <f t="shared" si="46"/>
        <v>120308000000000</v>
      </c>
      <c r="M719" s="1">
        <f t="shared" si="46"/>
        <v>116930000000000</v>
      </c>
      <c r="N719" s="1">
        <f t="shared" si="46"/>
        <v>113498000000000</v>
      </c>
      <c r="O719" s="1">
        <f t="shared" si="46"/>
        <v>109357000000000</v>
      </c>
      <c r="P719" s="1">
        <f t="shared" si="46"/>
        <v>105816000000000</v>
      </c>
      <c r="Q719" s="1">
        <f t="shared" si="46"/>
        <v>100463000000000</v>
      </c>
      <c r="R719" s="1">
        <f t="shared" si="46"/>
        <v>95211000000000</v>
      </c>
      <c r="S719" s="1">
        <f t="shared" si="46"/>
        <v>90065200000000</v>
      </c>
      <c r="T719" s="1">
        <f t="shared" si="46"/>
        <v>85016100000000</v>
      </c>
      <c r="U719" s="1">
        <f t="shared" si="46"/>
        <v>80063100000000</v>
      </c>
      <c r="V719" s="1">
        <f t="shared" si="46"/>
        <v>75210800000000</v>
      </c>
      <c r="W719" s="1">
        <f t="shared" si="46"/>
        <v>70455700000000</v>
      </c>
      <c r="X719" s="1">
        <f t="shared" si="46"/>
        <v>65798000000000</v>
      </c>
      <c r="Y719" s="1">
        <f t="shared" si="46"/>
        <v>61239700000000</v>
      </c>
      <c r="Z719" s="1">
        <f t="shared" si="46"/>
        <v>57124200000000</v>
      </c>
      <c r="AA719" s="1">
        <f t="shared" si="46"/>
        <v>52731700000000</v>
      </c>
      <c r="AB719" s="1">
        <f t="shared" si="46"/>
        <v>48434900000000</v>
      </c>
      <c r="AC719" s="1">
        <f t="shared" si="46"/>
        <v>44233300000000</v>
      </c>
      <c r="AD719" s="1">
        <f t="shared" si="46"/>
        <v>40123800000000</v>
      </c>
      <c r="AE719" s="1">
        <f t="shared" si="46"/>
        <v>36106900000000</v>
      </c>
      <c r="AF719" s="1">
        <f t="shared" si="46"/>
        <v>32179500000000</v>
      </c>
      <c r="AG719" s="1">
        <f t="shared" si="46"/>
        <v>28522100000000</v>
      </c>
      <c r="AH719" s="1">
        <f t="shared" si="46"/>
        <v>24750300000000</v>
      </c>
      <c r="AI719" s="1">
        <f t="shared" si="46"/>
        <v>21066100000000</v>
      </c>
      <c r="AJ719" s="1">
        <f t="shared" si="46"/>
        <v>17580500000000</v>
      </c>
      <c r="AK719" s="1">
        <f t="shared" si="46"/>
        <v>14045000000000</v>
      </c>
      <c r="AL719" s="1">
        <f t="shared" si="46"/>
        <v>10593000000000</v>
      </c>
      <c r="AM719" s="1">
        <f t="shared" si="46"/>
        <v>7270350000000</v>
      </c>
      <c r="AN719" s="1">
        <f t="shared" si="46"/>
        <v>3960100000000</v>
      </c>
      <c r="AO719" s="1">
        <f t="shared" si="46"/>
        <v>729803000000</v>
      </c>
    </row>
    <row r="720" spans="1:41" x14ac:dyDescent="0.2">
      <c r="A720" s="4" t="s">
        <v>530</v>
      </c>
      <c r="B720" s="4" t="s">
        <v>510</v>
      </c>
      <c r="C720" t="s">
        <v>539</v>
      </c>
      <c r="D720" s="1">
        <f t="shared" ref="D720:S776" si="47">SUMIFS(D$2:D$251,$A$2:$A$251,$A720,$B$2:$B$251,$B720)-SUMIFS(D$2:D$251,$A$2:$A$251,$A720,$B$2:$B$251,$B720)*SUMIFS($D$510:$D$522,$A$510:$A$522,$A720,$B$510:$B$522,$B720)+SUMIFS(D$257:D$506,$A$257:$A$506,$A720,$B$257:$B$506,$B720)</f>
        <v>475322000000</v>
      </c>
      <c r="E720" s="1">
        <f t="shared" si="47"/>
        <v>492850000000</v>
      </c>
      <c r="F720" s="1">
        <f t="shared" si="47"/>
        <v>508030000000</v>
      </c>
      <c r="G720" s="1">
        <f t="shared" si="47"/>
        <v>501199000000</v>
      </c>
      <c r="H720" s="1">
        <f t="shared" si="47"/>
        <v>493059000000</v>
      </c>
      <c r="I720" s="1">
        <f t="shared" si="47"/>
        <v>485273000000</v>
      </c>
      <c r="J720" s="1">
        <f t="shared" si="47"/>
        <v>476169000000</v>
      </c>
      <c r="K720" s="1">
        <f t="shared" si="47"/>
        <v>466607000000</v>
      </c>
      <c r="L720" s="1">
        <f t="shared" si="47"/>
        <v>452968000000</v>
      </c>
      <c r="M720" s="1">
        <f t="shared" si="47"/>
        <v>439881000000</v>
      </c>
      <c r="N720" s="1">
        <f t="shared" si="47"/>
        <v>425952000000</v>
      </c>
      <c r="O720" s="1">
        <f t="shared" si="47"/>
        <v>411847000000</v>
      </c>
      <c r="P720" s="1">
        <f t="shared" si="47"/>
        <v>398187000000</v>
      </c>
      <c r="Q720" s="1">
        <f t="shared" si="47"/>
        <v>377905000000</v>
      </c>
      <c r="R720" s="1">
        <f t="shared" si="47"/>
        <v>358016000000</v>
      </c>
      <c r="S720" s="1">
        <f t="shared" si="47"/>
        <v>339069000000</v>
      </c>
      <c r="T720" s="1">
        <f t="shared" si="46"/>
        <v>319942000000</v>
      </c>
      <c r="U720" s="1">
        <f t="shared" si="46"/>
        <v>301666000000</v>
      </c>
      <c r="V720" s="1">
        <f t="shared" si="46"/>
        <v>283279000000</v>
      </c>
      <c r="W720" s="1">
        <f t="shared" si="46"/>
        <v>265694000000</v>
      </c>
      <c r="X720" s="1">
        <f t="shared" si="46"/>
        <v>248039000000</v>
      </c>
      <c r="Y720" s="1">
        <f t="shared" si="46"/>
        <v>231143000000</v>
      </c>
      <c r="Z720" s="1">
        <f t="shared" si="46"/>
        <v>214216000000</v>
      </c>
      <c r="AA720" s="1">
        <f t="shared" si="46"/>
        <v>197987000000</v>
      </c>
      <c r="AB720" s="1">
        <f t="shared" si="46"/>
        <v>181781000000</v>
      </c>
      <c r="AC720" s="1">
        <f t="shared" si="46"/>
        <v>166218000000</v>
      </c>
      <c r="AD720" s="1">
        <f t="shared" si="46"/>
        <v>150715000000</v>
      </c>
      <c r="AE720" s="1">
        <f t="shared" si="46"/>
        <v>135798000000</v>
      </c>
      <c r="AF720" s="1">
        <f t="shared" si="46"/>
        <v>121386000000</v>
      </c>
      <c r="AG720" s="1">
        <f t="shared" si="46"/>
        <v>107048000000</v>
      </c>
      <c r="AH720" s="1">
        <f t="shared" si="46"/>
        <v>93168400000</v>
      </c>
      <c r="AI720" s="1">
        <f t="shared" si="46"/>
        <v>79538000000</v>
      </c>
      <c r="AJ720" s="1">
        <f t="shared" si="46"/>
        <v>66039500000</v>
      </c>
      <c r="AK720" s="1">
        <f t="shared" si="46"/>
        <v>52917900000</v>
      </c>
      <c r="AL720" s="1">
        <f t="shared" si="46"/>
        <v>39964400000</v>
      </c>
      <c r="AM720" s="1">
        <f t="shared" si="46"/>
        <v>27287400000</v>
      </c>
      <c r="AN720" s="1">
        <f t="shared" si="46"/>
        <v>14908600000</v>
      </c>
      <c r="AO720" s="1">
        <f t="shared" si="46"/>
        <v>2751170000</v>
      </c>
    </row>
    <row r="721" spans="1:41" x14ac:dyDescent="0.2">
      <c r="A721" s="4" t="s">
        <v>530</v>
      </c>
      <c r="B721" s="4" t="s">
        <v>507</v>
      </c>
      <c r="C721" t="s">
        <v>539</v>
      </c>
      <c r="D721" s="1">
        <f t="shared" si="47"/>
        <v>10552000000000</v>
      </c>
      <c r="E721" s="1">
        <f t="shared" si="46"/>
        <v>10941800000000</v>
      </c>
      <c r="F721" s="1">
        <f t="shared" si="46"/>
        <v>11299600000000</v>
      </c>
      <c r="G721" s="1">
        <f t="shared" si="46"/>
        <v>11089200000000</v>
      </c>
      <c r="H721" s="1">
        <f t="shared" si="46"/>
        <v>10956900000000</v>
      </c>
      <c r="I721" s="1">
        <f t="shared" si="46"/>
        <v>10810900000000</v>
      </c>
      <c r="J721" s="1">
        <f t="shared" si="46"/>
        <v>10572800000000</v>
      </c>
      <c r="K721" s="1">
        <f t="shared" si="46"/>
        <v>10327200000000</v>
      </c>
      <c r="L721" s="1">
        <f t="shared" si="46"/>
        <v>10074000000000</v>
      </c>
      <c r="M721" s="1">
        <f t="shared" si="46"/>
        <v>9744200000000</v>
      </c>
      <c r="N721" s="1">
        <f t="shared" si="46"/>
        <v>9480440000000</v>
      </c>
      <c r="O721" s="1">
        <f t="shared" si="46"/>
        <v>9145040000000</v>
      </c>
      <c r="P721" s="1">
        <f t="shared" si="46"/>
        <v>8807820000000</v>
      </c>
      <c r="Q721" s="1">
        <f t="shared" si="46"/>
        <v>8410870000000</v>
      </c>
      <c r="R721" s="1">
        <f t="shared" si="46"/>
        <v>7962090000000</v>
      </c>
      <c r="S721" s="1">
        <f t="shared" si="46"/>
        <v>7523090000000</v>
      </c>
      <c r="T721" s="1">
        <f t="shared" si="46"/>
        <v>7093060000000</v>
      </c>
      <c r="U721" s="1">
        <f t="shared" si="46"/>
        <v>6719580000000</v>
      </c>
      <c r="V721" s="1">
        <f t="shared" si="46"/>
        <v>6305100000000</v>
      </c>
      <c r="W721" s="1">
        <f t="shared" si="46"/>
        <v>5899610000000</v>
      </c>
      <c r="X721" s="1">
        <f t="shared" si="46"/>
        <v>5503110000000</v>
      </c>
      <c r="Y721" s="1">
        <f t="shared" si="46"/>
        <v>5115760000000</v>
      </c>
      <c r="Z721" s="1">
        <f t="shared" si="46"/>
        <v>4771960000000</v>
      </c>
      <c r="AA721" s="1">
        <f t="shared" ref="E721:AO728" si="48">SUMIFS(AA$2:AA$251,$A$2:$A$251,$A721,$B$2:$B$251,$B721)-SUMIFS(AA$2:AA$251,$A$2:$A$251,$A721,$B$2:$B$251,$B721)*SUMIFS($D$510:$D$522,$A$510:$A$522,$A721,$B$510:$B$522,$B721)+SUMIFS(AA$257:AA$506,$A$257:$A$506,$A721,$B$257:$B$506,$B721)</f>
        <v>4399700000000</v>
      </c>
      <c r="AB721" s="1">
        <f t="shared" si="48"/>
        <v>4036250000000</v>
      </c>
      <c r="AC721" s="1">
        <f t="shared" si="48"/>
        <v>3681530000000</v>
      </c>
      <c r="AD721" s="1">
        <f t="shared" si="48"/>
        <v>3360370000000</v>
      </c>
      <c r="AE721" s="1">
        <f t="shared" si="48"/>
        <v>3020260000000</v>
      </c>
      <c r="AF721" s="1">
        <f t="shared" si="48"/>
        <v>2688410000000</v>
      </c>
      <c r="AG721" s="1">
        <f t="shared" si="48"/>
        <v>2382860000000</v>
      </c>
      <c r="AH721" s="1">
        <f t="shared" si="48"/>
        <v>2065150000000</v>
      </c>
      <c r="AI721" s="1">
        <f t="shared" si="48"/>
        <v>1769010000000</v>
      </c>
      <c r="AJ721" s="1">
        <f t="shared" si="48"/>
        <v>1465040000000</v>
      </c>
      <c r="AK721" s="1">
        <f t="shared" si="48"/>
        <v>1177970000000</v>
      </c>
      <c r="AL721" s="1">
        <f t="shared" si="48"/>
        <v>887334000000</v>
      </c>
      <c r="AM721" s="1">
        <f t="shared" si="48"/>
        <v>604289000000</v>
      </c>
      <c r="AN721" s="1">
        <f t="shared" si="48"/>
        <v>331302000000</v>
      </c>
      <c r="AO721" s="1">
        <f t="shared" si="48"/>
        <v>60977000000</v>
      </c>
    </row>
    <row r="722" spans="1:41" x14ac:dyDescent="0.2">
      <c r="A722" s="4" t="s">
        <v>530</v>
      </c>
      <c r="B722" s="4" t="s">
        <v>536</v>
      </c>
      <c r="C722" t="s">
        <v>539</v>
      </c>
      <c r="D722" s="1">
        <f t="shared" si="47"/>
        <v>24104900000000</v>
      </c>
      <c r="E722" s="1">
        <f t="shared" si="48"/>
        <v>24969800000000</v>
      </c>
      <c r="F722" s="1">
        <f t="shared" si="48"/>
        <v>25763100000000</v>
      </c>
      <c r="G722" s="1">
        <f t="shared" si="48"/>
        <v>25409200000000</v>
      </c>
      <c r="H722" s="1">
        <f t="shared" si="48"/>
        <v>25032200000000</v>
      </c>
      <c r="I722" s="1">
        <f t="shared" si="48"/>
        <v>24548100000000</v>
      </c>
      <c r="J722" s="1">
        <f t="shared" si="48"/>
        <v>24121700000000</v>
      </c>
      <c r="K722" s="1">
        <f t="shared" si="48"/>
        <v>23594200000000</v>
      </c>
      <c r="L722" s="1">
        <f t="shared" si="48"/>
        <v>22974500000000</v>
      </c>
      <c r="M722" s="1">
        <f t="shared" si="48"/>
        <v>22272500000000</v>
      </c>
      <c r="N722" s="1">
        <f t="shared" si="48"/>
        <v>21564700000000</v>
      </c>
      <c r="O722" s="1">
        <f t="shared" si="48"/>
        <v>20848100000000</v>
      </c>
      <c r="P722" s="1">
        <f t="shared" si="48"/>
        <v>20184600000000</v>
      </c>
      <c r="Q722" s="1">
        <f t="shared" si="48"/>
        <v>19158100000000</v>
      </c>
      <c r="R722" s="1">
        <f t="shared" si="48"/>
        <v>18151300000000</v>
      </c>
      <c r="S722" s="1">
        <f t="shared" si="48"/>
        <v>17165400000000</v>
      </c>
      <c r="T722" s="1">
        <f t="shared" si="48"/>
        <v>16198300000000</v>
      </c>
      <c r="U722" s="1">
        <f t="shared" si="48"/>
        <v>15297800000000</v>
      </c>
      <c r="V722" s="1">
        <f t="shared" si="48"/>
        <v>14366600000000</v>
      </c>
      <c r="W722" s="1">
        <f t="shared" si="48"/>
        <v>13454500000000</v>
      </c>
      <c r="X722" s="1">
        <f t="shared" si="48"/>
        <v>12561400000000</v>
      </c>
      <c r="Y722" s="1">
        <f t="shared" si="48"/>
        <v>11687800000000</v>
      </c>
      <c r="Z722" s="1">
        <f t="shared" si="48"/>
        <v>10867500000000</v>
      </c>
      <c r="AA722" s="1">
        <f t="shared" si="48"/>
        <v>10028700000000</v>
      </c>
      <c r="AB722" s="1">
        <f t="shared" si="48"/>
        <v>9208620000000</v>
      </c>
      <c r="AC722" s="1">
        <f t="shared" si="48"/>
        <v>8407070000000</v>
      </c>
      <c r="AD722" s="1">
        <f t="shared" si="48"/>
        <v>7648600000000</v>
      </c>
      <c r="AE722" s="1">
        <f t="shared" si="48"/>
        <v>6880750000000</v>
      </c>
      <c r="AF722" s="1">
        <f t="shared" si="48"/>
        <v>6150760000000</v>
      </c>
      <c r="AG722" s="1">
        <f t="shared" si="48"/>
        <v>5433650000000</v>
      </c>
      <c r="AH722" s="1">
        <f t="shared" si="48"/>
        <v>4713590000000</v>
      </c>
      <c r="AI722" s="1">
        <f t="shared" si="48"/>
        <v>4024160000000</v>
      </c>
      <c r="AJ722" s="1">
        <f t="shared" si="48"/>
        <v>3347050000000</v>
      </c>
      <c r="AK722" s="1">
        <f t="shared" si="48"/>
        <v>2682140000000</v>
      </c>
      <c r="AL722" s="1">
        <f t="shared" si="48"/>
        <v>2022300000000</v>
      </c>
      <c r="AM722" s="1">
        <f t="shared" si="48"/>
        <v>1383260000000</v>
      </c>
      <c r="AN722" s="1">
        <f t="shared" si="48"/>
        <v>755783000000</v>
      </c>
      <c r="AO722" s="1">
        <f t="shared" si="48"/>
        <v>139239000000</v>
      </c>
    </row>
    <row r="723" spans="1:41" x14ac:dyDescent="0.2">
      <c r="A723" s="4" t="s">
        <v>530</v>
      </c>
      <c r="B723" s="4" t="s">
        <v>508</v>
      </c>
      <c r="C723" t="s">
        <v>539</v>
      </c>
      <c r="D723" s="1">
        <f t="shared" si="47"/>
        <v>0</v>
      </c>
      <c r="E723" s="1">
        <f t="shared" si="48"/>
        <v>0</v>
      </c>
      <c r="F723" s="1">
        <f t="shared" si="48"/>
        <v>0</v>
      </c>
      <c r="G723" s="1">
        <f t="shared" si="48"/>
        <v>0</v>
      </c>
      <c r="H723" s="1">
        <f t="shared" si="48"/>
        <v>0</v>
      </c>
      <c r="I723" s="1">
        <f t="shared" si="48"/>
        <v>0</v>
      </c>
      <c r="J723" s="1">
        <f t="shared" si="48"/>
        <v>0</v>
      </c>
      <c r="K723" s="1">
        <f t="shared" si="48"/>
        <v>0</v>
      </c>
      <c r="L723" s="1">
        <f t="shared" si="48"/>
        <v>0</v>
      </c>
      <c r="M723" s="1">
        <f t="shared" si="48"/>
        <v>0</v>
      </c>
      <c r="N723" s="1">
        <f t="shared" si="48"/>
        <v>0</v>
      </c>
      <c r="O723" s="1">
        <f t="shared" si="48"/>
        <v>0</v>
      </c>
      <c r="P723" s="1">
        <f t="shared" si="48"/>
        <v>0</v>
      </c>
      <c r="Q723" s="1">
        <f t="shared" si="48"/>
        <v>0</v>
      </c>
      <c r="R723" s="1">
        <f t="shared" si="48"/>
        <v>0</v>
      </c>
      <c r="S723" s="1">
        <f t="shared" si="48"/>
        <v>0</v>
      </c>
      <c r="T723" s="1">
        <f t="shared" si="48"/>
        <v>0</v>
      </c>
      <c r="U723" s="1">
        <f t="shared" si="48"/>
        <v>0</v>
      </c>
      <c r="V723" s="1">
        <f t="shared" si="48"/>
        <v>0</v>
      </c>
      <c r="W723" s="1">
        <f t="shared" si="48"/>
        <v>0</v>
      </c>
      <c r="X723" s="1">
        <f t="shared" si="48"/>
        <v>0</v>
      </c>
      <c r="Y723" s="1">
        <f t="shared" si="48"/>
        <v>0</v>
      </c>
      <c r="Z723" s="1">
        <f t="shared" si="48"/>
        <v>0</v>
      </c>
      <c r="AA723" s="1">
        <f t="shared" si="48"/>
        <v>0</v>
      </c>
      <c r="AB723" s="1">
        <f t="shared" si="48"/>
        <v>0</v>
      </c>
      <c r="AC723" s="1">
        <f t="shared" si="48"/>
        <v>0</v>
      </c>
      <c r="AD723" s="1">
        <f t="shared" si="48"/>
        <v>0</v>
      </c>
      <c r="AE723" s="1">
        <f t="shared" si="48"/>
        <v>0</v>
      </c>
      <c r="AF723" s="1">
        <f t="shared" si="48"/>
        <v>0</v>
      </c>
      <c r="AG723" s="1">
        <f t="shared" si="48"/>
        <v>0</v>
      </c>
      <c r="AH723" s="1">
        <f t="shared" si="48"/>
        <v>0</v>
      </c>
      <c r="AI723" s="1">
        <f t="shared" si="48"/>
        <v>0</v>
      </c>
      <c r="AJ723" s="1">
        <f t="shared" si="48"/>
        <v>0</v>
      </c>
      <c r="AK723" s="1">
        <f t="shared" si="48"/>
        <v>0</v>
      </c>
      <c r="AL723" s="1">
        <f t="shared" si="48"/>
        <v>0</v>
      </c>
      <c r="AM723" s="1">
        <f t="shared" si="48"/>
        <v>0</v>
      </c>
      <c r="AN723" s="1">
        <f t="shared" si="48"/>
        <v>0</v>
      </c>
      <c r="AO723" s="1">
        <f t="shared" si="48"/>
        <v>0</v>
      </c>
    </row>
    <row r="724" spans="1:41" x14ac:dyDescent="0.2">
      <c r="A724" s="4" t="s">
        <v>530</v>
      </c>
      <c r="B724" s="4" t="s">
        <v>537</v>
      </c>
      <c r="C724" t="s">
        <v>539</v>
      </c>
      <c r="D724" s="1">
        <f t="shared" si="47"/>
        <v>439504000000</v>
      </c>
      <c r="E724" s="1">
        <f t="shared" si="48"/>
        <v>455442000000</v>
      </c>
      <c r="F724" s="1">
        <f t="shared" si="48"/>
        <v>470064000000</v>
      </c>
      <c r="G724" s="1">
        <f t="shared" si="48"/>
        <v>463653000000</v>
      </c>
      <c r="H724" s="1">
        <f t="shared" si="48"/>
        <v>455974000000</v>
      </c>
      <c r="I724" s="1">
        <f t="shared" si="48"/>
        <v>448695000000</v>
      </c>
      <c r="J724" s="1">
        <f t="shared" si="48"/>
        <v>440143000000</v>
      </c>
      <c r="K724" s="1">
        <f t="shared" si="48"/>
        <v>431178000000</v>
      </c>
      <c r="L724" s="1">
        <f t="shared" si="48"/>
        <v>418905000000</v>
      </c>
      <c r="M724" s="1">
        <f t="shared" si="48"/>
        <v>406472000000</v>
      </c>
      <c r="N724" s="1">
        <f t="shared" si="48"/>
        <v>393906000000</v>
      </c>
      <c r="O724" s="1">
        <f t="shared" si="48"/>
        <v>381150000000</v>
      </c>
      <c r="P724" s="1">
        <f t="shared" si="48"/>
        <v>368216000000</v>
      </c>
      <c r="Q724" s="1">
        <f t="shared" si="48"/>
        <v>349285000000</v>
      </c>
      <c r="R724" s="1">
        <f t="shared" si="48"/>
        <v>331290000000</v>
      </c>
      <c r="S724" s="1">
        <f t="shared" si="48"/>
        <v>313639000000</v>
      </c>
      <c r="T724" s="1">
        <f t="shared" si="48"/>
        <v>296299000000</v>
      </c>
      <c r="U724" s="1">
        <f t="shared" si="48"/>
        <v>278791000000</v>
      </c>
      <c r="V724" s="1">
        <f t="shared" si="48"/>
        <v>262112000000</v>
      </c>
      <c r="W724" s="1">
        <f t="shared" si="48"/>
        <v>245746000000</v>
      </c>
      <c r="X724" s="1">
        <f t="shared" si="48"/>
        <v>229695000000</v>
      </c>
      <c r="Y724" s="1">
        <f t="shared" si="48"/>
        <v>213592000000</v>
      </c>
      <c r="Z724" s="1">
        <f t="shared" si="48"/>
        <v>198193000000</v>
      </c>
      <c r="AA724" s="1">
        <f t="shared" si="48"/>
        <v>183105000000</v>
      </c>
      <c r="AB724" s="1">
        <f t="shared" si="48"/>
        <v>168326000000</v>
      </c>
      <c r="AC724" s="1">
        <f t="shared" si="48"/>
        <v>153580000000</v>
      </c>
      <c r="AD724" s="1">
        <f t="shared" si="48"/>
        <v>139430000000</v>
      </c>
      <c r="AE724" s="1">
        <f t="shared" si="48"/>
        <v>125579000000</v>
      </c>
      <c r="AF724" s="1">
        <f t="shared" si="48"/>
        <v>112221000000</v>
      </c>
      <c r="AG724" s="1">
        <f t="shared" si="48"/>
        <v>99105400000</v>
      </c>
      <c r="AH724" s="1">
        <f t="shared" si="48"/>
        <v>86232000000</v>
      </c>
      <c r="AI724" s="1">
        <f t="shared" si="48"/>
        <v>73596300000</v>
      </c>
      <c r="AJ724" s="1">
        <f t="shared" si="48"/>
        <v>61080900000</v>
      </c>
      <c r="AK724" s="1">
        <f t="shared" si="48"/>
        <v>48931000000</v>
      </c>
      <c r="AL724" s="1">
        <f t="shared" si="48"/>
        <v>37006600000</v>
      </c>
      <c r="AM724" s="1">
        <f t="shared" si="48"/>
        <v>25257400000</v>
      </c>
      <c r="AN724" s="1">
        <f t="shared" si="48"/>
        <v>13795600000</v>
      </c>
      <c r="AO724" s="1">
        <f t="shared" si="48"/>
        <v>2544710000</v>
      </c>
    </row>
    <row r="725" spans="1:41" x14ac:dyDescent="0.2">
      <c r="A725" s="4" t="s">
        <v>530</v>
      </c>
      <c r="B725" s="4" t="s">
        <v>506</v>
      </c>
      <c r="C725" t="s">
        <v>539</v>
      </c>
      <c r="D725" s="1">
        <f t="shared" si="47"/>
        <v>3612023000000</v>
      </c>
      <c r="E725" s="1">
        <f t="shared" si="48"/>
        <v>3864957000000</v>
      </c>
      <c r="F725" s="1">
        <f t="shared" si="48"/>
        <v>4109326000000</v>
      </c>
      <c r="G725" s="1">
        <f t="shared" si="48"/>
        <v>4195892000000</v>
      </c>
      <c r="H725" s="1">
        <f t="shared" si="48"/>
        <v>4272643000000</v>
      </c>
      <c r="I725" s="1">
        <f t="shared" si="48"/>
        <v>4358467000000</v>
      </c>
      <c r="J725" s="1">
        <f t="shared" si="48"/>
        <v>4434000000000</v>
      </c>
      <c r="K725" s="1">
        <f t="shared" si="48"/>
        <v>4518425000000</v>
      </c>
      <c r="L725" s="1">
        <f t="shared" si="48"/>
        <v>4544568000000</v>
      </c>
      <c r="M725" s="1">
        <f t="shared" si="48"/>
        <v>4570619000000</v>
      </c>
      <c r="N725" s="1">
        <f t="shared" si="48"/>
        <v>4587608000000</v>
      </c>
      <c r="O725" s="1">
        <f t="shared" si="48"/>
        <v>4613438000000</v>
      </c>
      <c r="P725" s="1">
        <f t="shared" si="48"/>
        <v>4638869000000</v>
      </c>
      <c r="Q725" s="1">
        <f t="shared" si="48"/>
        <v>4591541000000</v>
      </c>
      <c r="R725" s="1">
        <f t="shared" si="48"/>
        <v>4553781000000</v>
      </c>
      <c r="S725" s="1">
        <f t="shared" si="48"/>
        <v>4507796000000</v>
      </c>
      <c r="T725" s="1">
        <f t="shared" si="48"/>
        <v>4462232000000</v>
      </c>
      <c r="U725" s="1">
        <f t="shared" si="48"/>
        <v>4417075000000</v>
      </c>
      <c r="V725" s="1">
        <f t="shared" si="48"/>
        <v>4372593000000</v>
      </c>
      <c r="W725" s="1">
        <f t="shared" si="48"/>
        <v>4328641000000</v>
      </c>
      <c r="X725" s="1">
        <f t="shared" si="48"/>
        <v>4293938000000</v>
      </c>
      <c r="Y725" s="1">
        <f t="shared" si="48"/>
        <v>4251262000000</v>
      </c>
      <c r="Z725" s="1">
        <f t="shared" si="48"/>
        <v>4209064000000</v>
      </c>
      <c r="AA725" s="1">
        <f t="shared" si="48"/>
        <v>4167557000000</v>
      </c>
      <c r="AB725" s="1">
        <f t="shared" si="48"/>
        <v>4126744000000</v>
      </c>
      <c r="AC725" s="1">
        <f t="shared" si="48"/>
        <v>4095131000000</v>
      </c>
      <c r="AD725" s="1">
        <f t="shared" si="48"/>
        <v>4055608000000</v>
      </c>
      <c r="AE725" s="1">
        <f t="shared" si="48"/>
        <v>4016846000000</v>
      </c>
      <c r="AF725" s="1">
        <f t="shared" si="48"/>
        <v>3986934000000</v>
      </c>
      <c r="AG725" s="1">
        <f t="shared" si="48"/>
        <v>3957594000000</v>
      </c>
      <c r="AH725" s="1">
        <f t="shared" si="48"/>
        <v>3928906000000</v>
      </c>
      <c r="AI725" s="1">
        <f t="shared" si="48"/>
        <v>3900878000000</v>
      </c>
      <c r="AJ725" s="1">
        <f t="shared" si="48"/>
        <v>3881580000000</v>
      </c>
      <c r="AK725" s="1">
        <f t="shared" si="48"/>
        <v>3846672500000</v>
      </c>
      <c r="AL725" s="1">
        <f t="shared" si="48"/>
        <v>3820478400000</v>
      </c>
      <c r="AM725" s="1">
        <f t="shared" si="48"/>
        <v>3794812900000</v>
      </c>
      <c r="AN725" s="1">
        <f t="shared" si="48"/>
        <v>3769738700000</v>
      </c>
      <c r="AO725" s="1">
        <f t="shared" si="48"/>
        <v>3745229100000</v>
      </c>
    </row>
    <row r="726" spans="1:41" x14ac:dyDescent="0.2">
      <c r="A726" s="4" t="s">
        <v>530</v>
      </c>
      <c r="B726" s="4" t="s">
        <v>538</v>
      </c>
      <c r="C726" t="s">
        <v>539</v>
      </c>
      <c r="D726" s="1">
        <f t="shared" si="47"/>
        <v>218277000000</v>
      </c>
      <c r="E726" s="1">
        <f t="shared" si="48"/>
        <v>463571000000</v>
      </c>
      <c r="F726" s="1">
        <f t="shared" si="48"/>
        <v>736184000000</v>
      </c>
      <c r="G726" s="1">
        <f t="shared" si="48"/>
        <v>995375000000</v>
      </c>
      <c r="H726" s="1">
        <f t="shared" si="48"/>
        <v>1268190000000</v>
      </c>
      <c r="I726" s="1">
        <f t="shared" si="48"/>
        <v>1542210000000</v>
      </c>
      <c r="J726" s="1">
        <f t="shared" si="48"/>
        <v>1822620000000</v>
      </c>
      <c r="K726" s="1">
        <f t="shared" si="48"/>
        <v>2098680000000</v>
      </c>
      <c r="L726" s="1">
        <f t="shared" si="48"/>
        <v>2376690000000</v>
      </c>
      <c r="M726" s="1">
        <f t="shared" si="48"/>
        <v>2655610000000</v>
      </c>
      <c r="N726" s="1">
        <f t="shared" si="48"/>
        <v>2938730000000</v>
      </c>
      <c r="O726" s="1">
        <f t="shared" si="48"/>
        <v>3208870000000</v>
      </c>
      <c r="P726" s="1">
        <f t="shared" si="48"/>
        <v>3496110000000</v>
      </c>
      <c r="Q726" s="1">
        <f t="shared" si="48"/>
        <v>3723300000000</v>
      </c>
      <c r="R726" s="1">
        <f t="shared" si="48"/>
        <v>3943050000000</v>
      </c>
      <c r="S726" s="1">
        <f t="shared" si="48"/>
        <v>4157320000000</v>
      </c>
      <c r="T726" s="1">
        <f t="shared" si="48"/>
        <v>4365410000000</v>
      </c>
      <c r="U726" s="1">
        <f t="shared" si="48"/>
        <v>4571660000000</v>
      </c>
      <c r="V726" s="1">
        <f t="shared" si="48"/>
        <v>4768400000000</v>
      </c>
      <c r="W726" s="1">
        <f t="shared" si="48"/>
        <v>4959650000000</v>
      </c>
      <c r="X726" s="1">
        <f t="shared" si="48"/>
        <v>5145110000000</v>
      </c>
      <c r="Y726" s="1">
        <f t="shared" si="48"/>
        <v>5325180000000</v>
      </c>
      <c r="Z726" s="1">
        <f t="shared" si="48"/>
        <v>5530190000000</v>
      </c>
      <c r="AA726" s="1">
        <f t="shared" si="48"/>
        <v>5700880000000</v>
      </c>
      <c r="AB726" s="1">
        <f t="shared" si="48"/>
        <v>5866120000000</v>
      </c>
      <c r="AC726" s="1">
        <f t="shared" si="48"/>
        <v>6026440000000</v>
      </c>
      <c r="AD726" s="1">
        <f t="shared" si="48"/>
        <v>6187660000000</v>
      </c>
      <c r="AE726" s="1">
        <f t="shared" si="48"/>
        <v>6338200000000</v>
      </c>
      <c r="AF726" s="1">
        <f t="shared" si="48"/>
        <v>6487510000000</v>
      </c>
      <c r="AG726" s="1">
        <f t="shared" si="48"/>
        <v>6666870000000</v>
      </c>
      <c r="AH726" s="1">
        <f t="shared" si="48"/>
        <v>6804930000000</v>
      </c>
      <c r="AI726" s="1">
        <f t="shared" si="48"/>
        <v>6944950000000</v>
      </c>
      <c r="AJ726" s="1">
        <f t="shared" si="48"/>
        <v>7112080000000</v>
      </c>
      <c r="AK726" s="1">
        <f t="shared" si="48"/>
        <v>7244730000000</v>
      </c>
      <c r="AL726" s="1">
        <f t="shared" si="48"/>
        <v>7366210000000</v>
      </c>
      <c r="AM726" s="1">
        <f t="shared" si="48"/>
        <v>7524140000000</v>
      </c>
      <c r="AN726" s="1">
        <f t="shared" si="48"/>
        <v>7645560000000</v>
      </c>
      <c r="AO726" s="1">
        <f t="shared" si="48"/>
        <v>7755410000000</v>
      </c>
    </row>
    <row r="727" spans="1:41" x14ac:dyDescent="0.2">
      <c r="A727" s="4" t="s">
        <v>531</v>
      </c>
      <c r="B727" s="4" t="s">
        <v>513</v>
      </c>
      <c r="C727" t="s">
        <v>539</v>
      </c>
      <c r="D727" s="1">
        <f t="shared" si="47"/>
        <v>58110000000000</v>
      </c>
      <c r="E727" s="1">
        <f t="shared" si="48"/>
        <v>60438400000000</v>
      </c>
      <c r="F727" s="1">
        <f t="shared" si="48"/>
        <v>62363000000000</v>
      </c>
      <c r="G727" s="1">
        <f t="shared" si="48"/>
        <v>64912600000000</v>
      </c>
      <c r="H727" s="1">
        <f t="shared" si="48"/>
        <v>67044600000000</v>
      </c>
      <c r="I727" s="1">
        <f t="shared" si="48"/>
        <v>69130400000000</v>
      </c>
      <c r="J727" s="1">
        <f t="shared" si="48"/>
        <v>71172700000000</v>
      </c>
      <c r="K727" s="1">
        <f t="shared" si="48"/>
        <v>73311100000000</v>
      </c>
      <c r="L727" s="1">
        <f t="shared" si="48"/>
        <v>74969200000000</v>
      </c>
      <c r="M727" s="1">
        <f t="shared" si="48"/>
        <v>76824900000000</v>
      </c>
      <c r="N727" s="1">
        <f t="shared" si="48"/>
        <v>78489600000000</v>
      </c>
      <c r="O727" s="1">
        <f t="shared" si="48"/>
        <v>80150600000000</v>
      </c>
      <c r="P727" s="1">
        <f t="shared" si="48"/>
        <v>81414600000000</v>
      </c>
      <c r="Q727" s="1">
        <f t="shared" si="48"/>
        <v>82769000000000</v>
      </c>
      <c r="R727" s="1">
        <f t="shared" si="48"/>
        <v>83927200000000</v>
      </c>
      <c r="S727" s="1">
        <f t="shared" si="48"/>
        <v>84978700000000</v>
      </c>
      <c r="T727" s="1">
        <f t="shared" si="48"/>
        <v>85705900000000</v>
      </c>
      <c r="U727" s="1">
        <f t="shared" si="48"/>
        <v>86317400000000</v>
      </c>
      <c r="V727" s="1">
        <f t="shared" si="48"/>
        <v>86735600000000</v>
      </c>
      <c r="W727" s="1">
        <f t="shared" si="48"/>
        <v>86964900000000</v>
      </c>
      <c r="X727" s="1">
        <f t="shared" si="48"/>
        <v>87164100000000</v>
      </c>
      <c r="Y727" s="1">
        <f t="shared" si="48"/>
        <v>86999400000000</v>
      </c>
      <c r="Z727" s="1">
        <f t="shared" si="48"/>
        <v>86806200000000</v>
      </c>
      <c r="AA727" s="1">
        <f t="shared" si="48"/>
        <v>86330800000000</v>
      </c>
      <c r="AB727" s="1">
        <f t="shared" si="48"/>
        <v>85918000000000</v>
      </c>
      <c r="AC727" s="1">
        <f t="shared" si="48"/>
        <v>85196900000000</v>
      </c>
      <c r="AD727" s="1">
        <f t="shared" si="48"/>
        <v>84380600000000</v>
      </c>
      <c r="AE727" s="1">
        <f t="shared" si="48"/>
        <v>83439900000000</v>
      </c>
      <c r="AF727" s="1">
        <f t="shared" si="48"/>
        <v>82485600000000</v>
      </c>
      <c r="AG727" s="1">
        <f t="shared" si="48"/>
        <v>81409000000000</v>
      </c>
      <c r="AH727" s="1">
        <f t="shared" si="48"/>
        <v>80312500000000</v>
      </c>
      <c r="AI727" s="1">
        <f t="shared" si="48"/>
        <v>79187300000000</v>
      </c>
      <c r="AJ727" s="1">
        <f t="shared" si="48"/>
        <v>77746800000000</v>
      </c>
      <c r="AK727" s="1">
        <f t="shared" si="48"/>
        <v>76423000000000</v>
      </c>
      <c r="AL727" s="1">
        <f t="shared" si="48"/>
        <v>74927400000000</v>
      </c>
      <c r="AM727" s="1">
        <f t="shared" si="48"/>
        <v>73559700000000</v>
      </c>
      <c r="AN727" s="1">
        <f t="shared" si="48"/>
        <v>71868600000000</v>
      </c>
      <c r="AO727" s="1">
        <f t="shared" si="48"/>
        <v>70455500000000</v>
      </c>
    </row>
    <row r="728" spans="1:41" x14ac:dyDescent="0.2">
      <c r="A728" s="4" t="s">
        <v>531</v>
      </c>
      <c r="B728" s="4" t="s">
        <v>535</v>
      </c>
      <c r="C728" t="s">
        <v>539</v>
      </c>
      <c r="D728" s="1">
        <f t="shared" si="47"/>
        <v>4750670000000</v>
      </c>
      <c r="E728" s="1">
        <f t="shared" si="48"/>
        <v>4695550000000</v>
      </c>
      <c r="F728" s="1">
        <f t="shared" si="48"/>
        <v>4616740000000</v>
      </c>
      <c r="G728" s="1">
        <f t="shared" si="48"/>
        <v>4568430000000</v>
      </c>
      <c r="H728" s="1">
        <f t="shared" si="48"/>
        <v>4480350000000</v>
      </c>
      <c r="I728" s="1">
        <f t="shared" si="48"/>
        <v>4388400000000</v>
      </c>
      <c r="J728" s="1">
        <f t="shared" si="48"/>
        <v>4277250000000</v>
      </c>
      <c r="K728" s="1">
        <f t="shared" si="48"/>
        <v>4185780000000</v>
      </c>
      <c r="L728" s="1">
        <f t="shared" si="48"/>
        <v>4061840000000</v>
      </c>
      <c r="M728" s="1">
        <f t="shared" si="48"/>
        <v>3949820000000</v>
      </c>
      <c r="N728" s="1">
        <f t="shared" si="48"/>
        <v>3822100000000</v>
      </c>
      <c r="O728" s="1">
        <f t="shared" si="48"/>
        <v>3692840000000</v>
      </c>
      <c r="P728" s="1">
        <f t="shared" si="48"/>
        <v>3550330000000</v>
      </c>
      <c r="Q728" s="1">
        <f t="shared" si="48"/>
        <v>3413210000000</v>
      </c>
      <c r="R728" s="1">
        <f t="shared" si="48"/>
        <v>3259310000000</v>
      </c>
      <c r="S728" s="1">
        <f t="shared" si="48"/>
        <v>3101260000000</v>
      </c>
      <c r="T728" s="1">
        <f t="shared" si="48"/>
        <v>2944750000000</v>
      </c>
      <c r="U728" s="1">
        <f t="shared" si="48"/>
        <v>2780690000000</v>
      </c>
      <c r="V728" s="1">
        <f t="shared" si="48"/>
        <v>2614960000000</v>
      </c>
      <c r="W728" s="1">
        <f t="shared" ref="E728:AO735" si="49">SUMIFS(W$2:W$251,$A$2:$A$251,$A728,$B$2:$B$251,$B728)-SUMIFS(W$2:W$251,$A$2:$A$251,$A728,$B$2:$B$251,$B728)*SUMIFS($D$510:$D$522,$A$510:$A$522,$A728,$B$510:$B$522,$B728)+SUMIFS(W$257:W$506,$A$257:$A$506,$A728,$B$257:$B$506,$B728)</f>
        <v>2448300000000</v>
      </c>
      <c r="X728" s="1">
        <f t="shared" si="49"/>
        <v>2281450000000</v>
      </c>
      <c r="Y728" s="1">
        <f t="shared" si="49"/>
        <v>2115140000000</v>
      </c>
      <c r="Z728" s="1">
        <f t="shared" si="49"/>
        <v>1950030000000</v>
      </c>
      <c r="AA728" s="1">
        <f t="shared" si="49"/>
        <v>1786790000000</v>
      </c>
      <c r="AB728" s="1">
        <f t="shared" si="49"/>
        <v>1626060000000</v>
      </c>
      <c r="AC728" s="1">
        <f t="shared" si="49"/>
        <v>1470970000000</v>
      </c>
      <c r="AD728" s="1">
        <f t="shared" si="49"/>
        <v>1319130000000</v>
      </c>
      <c r="AE728" s="1">
        <f t="shared" si="49"/>
        <v>1173200000000</v>
      </c>
      <c r="AF728" s="1">
        <f t="shared" si="49"/>
        <v>1031190000000</v>
      </c>
      <c r="AG728" s="1">
        <f t="shared" si="49"/>
        <v>895296000000</v>
      </c>
      <c r="AH728" s="1">
        <f t="shared" si="49"/>
        <v>763993000000</v>
      </c>
      <c r="AI728" s="1">
        <f t="shared" si="49"/>
        <v>638988000000</v>
      </c>
      <c r="AJ728" s="1">
        <f t="shared" si="49"/>
        <v>520150000000</v>
      </c>
      <c r="AK728" s="1">
        <f t="shared" si="49"/>
        <v>406552000000</v>
      </c>
      <c r="AL728" s="1">
        <f t="shared" si="49"/>
        <v>299265000000</v>
      </c>
      <c r="AM728" s="1">
        <f t="shared" si="49"/>
        <v>198155000000</v>
      </c>
      <c r="AN728" s="1">
        <f t="shared" si="49"/>
        <v>103082000000</v>
      </c>
      <c r="AO728" s="1">
        <f t="shared" si="49"/>
        <v>13884400000</v>
      </c>
    </row>
    <row r="729" spans="1:41" x14ac:dyDescent="0.2">
      <c r="A729" s="4" t="s">
        <v>531</v>
      </c>
      <c r="B729" s="4" t="s">
        <v>509</v>
      </c>
      <c r="C729" t="s">
        <v>539</v>
      </c>
      <c r="D729" s="1">
        <f t="shared" si="47"/>
        <v>109111000000000</v>
      </c>
      <c r="E729" s="1">
        <f t="shared" si="49"/>
        <v>108072000000000</v>
      </c>
      <c r="F729" s="1">
        <f t="shared" si="49"/>
        <v>105987000000000</v>
      </c>
      <c r="G729" s="1">
        <f t="shared" si="49"/>
        <v>104693000000000</v>
      </c>
      <c r="H729" s="1">
        <f t="shared" si="49"/>
        <v>102432000000000</v>
      </c>
      <c r="I729" s="1">
        <f t="shared" si="49"/>
        <v>100901000000000</v>
      </c>
      <c r="J729" s="1">
        <f t="shared" si="49"/>
        <v>98469000000000</v>
      </c>
      <c r="K729" s="1">
        <f t="shared" si="49"/>
        <v>95970300000000</v>
      </c>
      <c r="L729" s="1">
        <f t="shared" si="49"/>
        <v>93408200000000</v>
      </c>
      <c r="M729" s="1">
        <f t="shared" si="49"/>
        <v>90784800000000</v>
      </c>
      <c r="N729" s="1">
        <f t="shared" si="49"/>
        <v>87454800000000</v>
      </c>
      <c r="O729" s="1">
        <f t="shared" si="49"/>
        <v>84743500000000</v>
      </c>
      <c r="P729" s="1">
        <f t="shared" si="49"/>
        <v>81386300000000</v>
      </c>
      <c r="Q729" s="1">
        <f t="shared" si="49"/>
        <v>78032200000000</v>
      </c>
      <c r="R729" s="1">
        <f t="shared" si="49"/>
        <v>74681500000000</v>
      </c>
      <c r="S729" s="1">
        <f t="shared" si="49"/>
        <v>71334100000000</v>
      </c>
      <c r="T729" s="1">
        <f t="shared" si="49"/>
        <v>67513700000000</v>
      </c>
      <c r="U729" s="1">
        <f t="shared" si="49"/>
        <v>63752400000000</v>
      </c>
      <c r="V729" s="1">
        <f t="shared" si="49"/>
        <v>60050400000000</v>
      </c>
      <c r="W729" s="1">
        <f t="shared" si="49"/>
        <v>56006800000000</v>
      </c>
      <c r="X729" s="1">
        <f t="shared" si="49"/>
        <v>52447100000000</v>
      </c>
      <c r="Y729" s="1">
        <f t="shared" si="49"/>
        <v>48595700000000</v>
      </c>
      <c r="Z729" s="1">
        <f t="shared" si="49"/>
        <v>44850600000000</v>
      </c>
      <c r="AA729" s="1">
        <f t="shared" si="49"/>
        <v>40909600000000</v>
      </c>
      <c r="AB729" s="1">
        <f t="shared" si="49"/>
        <v>37396500000000</v>
      </c>
      <c r="AC729" s="1">
        <f t="shared" si="49"/>
        <v>33731000000000</v>
      </c>
      <c r="AD729" s="1">
        <f t="shared" si="49"/>
        <v>30210900000000</v>
      </c>
      <c r="AE729" s="1">
        <f t="shared" si="49"/>
        <v>26833900000000</v>
      </c>
      <c r="AF729" s="1">
        <f t="shared" si="49"/>
        <v>23596600000000</v>
      </c>
      <c r="AG729" s="1">
        <f t="shared" si="49"/>
        <v>20496700000000</v>
      </c>
      <c r="AH729" s="1">
        <f t="shared" si="49"/>
        <v>17531900000000</v>
      </c>
      <c r="AI729" s="1">
        <f t="shared" si="49"/>
        <v>14699200000000</v>
      </c>
      <c r="AJ729" s="1">
        <f t="shared" si="49"/>
        <v>11894900000000</v>
      </c>
      <c r="AK729" s="1">
        <f t="shared" si="49"/>
        <v>9338610000000</v>
      </c>
      <c r="AL729" s="1">
        <f t="shared" si="49"/>
        <v>6845530000000</v>
      </c>
      <c r="AM729" s="1">
        <f t="shared" si="49"/>
        <v>4553880000000</v>
      </c>
      <c r="AN729" s="1">
        <f t="shared" si="49"/>
        <v>2358660000000</v>
      </c>
      <c r="AO729" s="1">
        <f t="shared" si="49"/>
        <v>319944000000</v>
      </c>
    </row>
    <row r="730" spans="1:41" x14ac:dyDescent="0.2">
      <c r="A730" s="4" t="s">
        <v>531</v>
      </c>
      <c r="B730" s="4" t="s">
        <v>510</v>
      </c>
      <c r="C730" t="s">
        <v>539</v>
      </c>
      <c r="D730" s="1">
        <f t="shared" si="47"/>
        <v>52238000000</v>
      </c>
      <c r="E730" s="1">
        <f t="shared" si="49"/>
        <v>51706900000</v>
      </c>
      <c r="F730" s="1">
        <f t="shared" si="49"/>
        <v>50748200000</v>
      </c>
      <c r="G730" s="1">
        <f t="shared" si="49"/>
        <v>50183600000</v>
      </c>
      <c r="H730" s="1">
        <f t="shared" si="49"/>
        <v>49217200000</v>
      </c>
      <c r="I730" s="1">
        <f t="shared" si="49"/>
        <v>48208400000</v>
      </c>
      <c r="J730" s="1">
        <f t="shared" si="49"/>
        <v>47080500000</v>
      </c>
      <c r="K730" s="1">
        <f t="shared" si="49"/>
        <v>45991900000</v>
      </c>
      <c r="L730" s="1">
        <f t="shared" si="49"/>
        <v>44652000000</v>
      </c>
      <c r="M730" s="1">
        <f t="shared" si="49"/>
        <v>43427700000</v>
      </c>
      <c r="N730" s="1">
        <f t="shared" si="49"/>
        <v>42043100000</v>
      </c>
      <c r="O730" s="1">
        <f t="shared" si="49"/>
        <v>40639800000</v>
      </c>
      <c r="P730" s="1">
        <f t="shared" si="49"/>
        <v>39041800000</v>
      </c>
      <c r="Q730" s="1">
        <f t="shared" si="49"/>
        <v>37500400000</v>
      </c>
      <c r="R730" s="1">
        <f t="shared" si="49"/>
        <v>35847100000</v>
      </c>
      <c r="S730" s="1">
        <f t="shared" si="49"/>
        <v>34098700000</v>
      </c>
      <c r="T730" s="1">
        <f t="shared" si="49"/>
        <v>32368300000</v>
      </c>
      <c r="U730" s="1">
        <f t="shared" si="49"/>
        <v>30565000000</v>
      </c>
      <c r="V730" s="1">
        <f t="shared" si="49"/>
        <v>28747600000</v>
      </c>
      <c r="W730" s="1">
        <f t="shared" si="49"/>
        <v>26923300000</v>
      </c>
      <c r="X730" s="1">
        <f t="shared" si="49"/>
        <v>25062200000</v>
      </c>
      <c r="Y730" s="1">
        <f t="shared" si="49"/>
        <v>23249000000</v>
      </c>
      <c r="Z730" s="1">
        <f t="shared" si="49"/>
        <v>21417800000</v>
      </c>
      <c r="AA730" s="1">
        <f t="shared" si="49"/>
        <v>19642600000</v>
      </c>
      <c r="AB730" s="1">
        <f t="shared" si="49"/>
        <v>17894900000</v>
      </c>
      <c r="AC730" s="1">
        <f t="shared" si="49"/>
        <v>16180700000</v>
      </c>
      <c r="AD730" s="1">
        <f t="shared" si="49"/>
        <v>14505900000</v>
      </c>
      <c r="AE730" s="1">
        <f t="shared" si="49"/>
        <v>12896900000</v>
      </c>
      <c r="AF730" s="1">
        <f t="shared" si="49"/>
        <v>11333800000</v>
      </c>
      <c r="AG730" s="1">
        <f t="shared" si="49"/>
        <v>9838420000</v>
      </c>
      <c r="AH730" s="1">
        <f t="shared" si="49"/>
        <v>8395370000</v>
      </c>
      <c r="AI730" s="1">
        <f t="shared" si="49"/>
        <v>7021580000</v>
      </c>
      <c r="AJ730" s="1">
        <f t="shared" si="49"/>
        <v>5715610000</v>
      </c>
      <c r="AK730" s="1">
        <f t="shared" si="49"/>
        <v>4468040000</v>
      </c>
      <c r="AL730" s="1">
        <f t="shared" si="49"/>
        <v>3289490000</v>
      </c>
      <c r="AM730" s="1">
        <f t="shared" si="49"/>
        <v>2178480000</v>
      </c>
      <c r="AN730" s="1">
        <f t="shared" si="49"/>
        <v>1133470000</v>
      </c>
      <c r="AO730" s="1">
        <f t="shared" si="49"/>
        <v>152728000</v>
      </c>
    </row>
    <row r="731" spans="1:41" x14ac:dyDescent="0.2">
      <c r="A731" s="4" t="s">
        <v>531</v>
      </c>
      <c r="B731" s="4" t="s">
        <v>507</v>
      </c>
      <c r="C731" t="s">
        <v>539</v>
      </c>
      <c r="D731" s="1">
        <f t="shared" si="47"/>
        <v>8786810000000</v>
      </c>
      <c r="E731" s="1">
        <f t="shared" si="49"/>
        <v>8692350000000</v>
      </c>
      <c r="F731" s="1">
        <f t="shared" si="49"/>
        <v>8541860000000</v>
      </c>
      <c r="G731" s="1">
        <f t="shared" si="49"/>
        <v>8444680000000</v>
      </c>
      <c r="H731" s="1">
        <f t="shared" si="49"/>
        <v>8286150000000</v>
      </c>
      <c r="I731" s="1">
        <f t="shared" si="49"/>
        <v>8088110000000</v>
      </c>
      <c r="J731" s="1">
        <f t="shared" si="49"/>
        <v>7923680000000</v>
      </c>
      <c r="K731" s="1">
        <f t="shared" si="49"/>
        <v>7751450000000</v>
      </c>
      <c r="L731" s="1">
        <f t="shared" si="49"/>
        <v>7500960000000</v>
      </c>
      <c r="M731" s="1">
        <f t="shared" si="49"/>
        <v>7316990000000</v>
      </c>
      <c r="N731" s="1">
        <f t="shared" si="49"/>
        <v>7061170000000</v>
      </c>
      <c r="O731" s="1">
        <f t="shared" si="49"/>
        <v>6866080000000</v>
      </c>
      <c r="P731" s="1">
        <f t="shared" si="49"/>
        <v>6546290000000</v>
      </c>
      <c r="Q731" s="1">
        <f t="shared" si="49"/>
        <v>6287490000000</v>
      </c>
      <c r="R731" s="1">
        <f t="shared" si="49"/>
        <v>6027860000000</v>
      </c>
      <c r="S731" s="1">
        <f t="shared" si="49"/>
        <v>5767440000000</v>
      </c>
      <c r="T731" s="1">
        <f t="shared" si="49"/>
        <v>5458550000000</v>
      </c>
      <c r="U731" s="1">
        <f t="shared" si="49"/>
        <v>5154450000000</v>
      </c>
      <c r="V731" s="1">
        <f t="shared" si="49"/>
        <v>4855140000000</v>
      </c>
      <c r="W731" s="1">
        <f t="shared" si="49"/>
        <v>4520550000000</v>
      </c>
      <c r="X731" s="1">
        <f t="shared" si="49"/>
        <v>4233230000000</v>
      </c>
      <c r="Y731" s="1">
        <f t="shared" si="49"/>
        <v>3915620000000</v>
      </c>
      <c r="Z731" s="1">
        <f t="shared" si="49"/>
        <v>3607550000000</v>
      </c>
      <c r="AA731" s="1">
        <f t="shared" si="49"/>
        <v>3308870000000</v>
      </c>
      <c r="AB731" s="1">
        <f t="shared" si="49"/>
        <v>3019420000000</v>
      </c>
      <c r="AC731" s="1">
        <f t="shared" si="49"/>
        <v>2713690000000</v>
      </c>
      <c r="AD731" s="1">
        <f t="shared" si="49"/>
        <v>2444550000000</v>
      </c>
      <c r="AE731" s="1">
        <f t="shared" si="49"/>
        <v>2163360000000</v>
      </c>
      <c r="AF731" s="1">
        <f t="shared" si="49"/>
        <v>1913740000000</v>
      </c>
      <c r="AG731" s="1">
        <f t="shared" si="49"/>
        <v>1656130000000</v>
      </c>
      <c r="AH731" s="1">
        <f t="shared" si="49"/>
        <v>1413960000000</v>
      </c>
      <c r="AI731" s="1">
        <f t="shared" si="49"/>
        <v>1182010000000</v>
      </c>
      <c r="AJ731" s="1">
        <f t="shared" si="49"/>
        <v>961673000000</v>
      </c>
      <c r="AK731" s="1">
        <f t="shared" si="49"/>
        <v>752724000000</v>
      </c>
      <c r="AL731" s="1">
        <f t="shared" si="49"/>
        <v>554307000000</v>
      </c>
      <c r="AM731" s="1">
        <f t="shared" si="49"/>
        <v>366772000000</v>
      </c>
      <c r="AN731" s="1">
        <f t="shared" si="49"/>
        <v>190659000000</v>
      </c>
      <c r="AO731" s="1">
        <f t="shared" si="49"/>
        <v>25686100000</v>
      </c>
    </row>
    <row r="732" spans="1:41" x14ac:dyDescent="0.2">
      <c r="A732" s="4" t="s">
        <v>531</v>
      </c>
      <c r="B732" s="4" t="s">
        <v>536</v>
      </c>
      <c r="C732" t="s">
        <v>539</v>
      </c>
      <c r="D732" s="1">
        <f t="shared" si="47"/>
        <v>4654110000000</v>
      </c>
      <c r="E732" s="1">
        <f t="shared" si="49"/>
        <v>4611700000000</v>
      </c>
      <c r="F732" s="1">
        <f t="shared" si="49"/>
        <v>4526920000000</v>
      </c>
      <c r="G732" s="1">
        <f t="shared" si="49"/>
        <v>4473260000000</v>
      </c>
      <c r="H732" s="1">
        <f t="shared" si="49"/>
        <v>4388740000000</v>
      </c>
      <c r="I732" s="1">
        <f t="shared" si="49"/>
        <v>4300310000000</v>
      </c>
      <c r="J732" s="1">
        <f t="shared" si="49"/>
        <v>4200320000000</v>
      </c>
      <c r="K732" s="1">
        <f t="shared" si="49"/>
        <v>4104580000000</v>
      </c>
      <c r="L732" s="1">
        <f t="shared" si="49"/>
        <v>3984000000000</v>
      </c>
      <c r="M732" s="1">
        <f t="shared" si="49"/>
        <v>3868520000000</v>
      </c>
      <c r="N732" s="1">
        <f t="shared" si="49"/>
        <v>3750840000000</v>
      </c>
      <c r="O732" s="1">
        <f t="shared" si="49"/>
        <v>3624800000000</v>
      </c>
      <c r="P732" s="1">
        <f t="shared" si="49"/>
        <v>3479560000000</v>
      </c>
      <c r="Q732" s="1">
        <f t="shared" si="49"/>
        <v>3345840000000</v>
      </c>
      <c r="R732" s="1">
        <f t="shared" si="49"/>
        <v>3195300000000</v>
      </c>
      <c r="S732" s="1">
        <f t="shared" si="49"/>
        <v>3040550000000</v>
      </c>
      <c r="T732" s="1">
        <f t="shared" si="49"/>
        <v>2887290000000</v>
      </c>
      <c r="U732" s="1">
        <f t="shared" si="49"/>
        <v>2726430000000</v>
      </c>
      <c r="V732" s="1">
        <f t="shared" si="49"/>
        <v>2563860000000</v>
      </c>
      <c r="W732" s="1">
        <f t="shared" si="49"/>
        <v>2400290000000</v>
      </c>
      <c r="X732" s="1">
        <f t="shared" si="49"/>
        <v>2236490000000</v>
      </c>
      <c r="Y732" s="1">
        <f t="shared" si="49"/>
        <v>2073180000000</v>
      </c>
      <c r="Z732" s="1">
        <f t="shared" si="49"/>
        <v>1911030000000</v>
      </c>
      <c r="AA732" s="1">
        <f t="shared" si="49"/>
        <v>1750690000000</v>
      </c>
      <c r="AB732" s="1">
        <f t="shared" si="49"/>
        <v>1595580000000</v>
      </c>
      <c r="AC732" s="1">
        <f t="shared" si="49"/>
        <v>1443080000000</v>
      </c>
      <c r="AD732" s="1">
        <f t="shared" si="49"/>
        <v>1293770000000</v>
      </c>
      <c r="AE732" s="1">
        <f t="shared" si="49"/>
        <v>1150320000000</v>
      </c>
      <c r="AF732" s="1">
        <f t="shared" si="49"/>
        <v>1010750000000</v>
      </c>
      <c r="AG732" s="1">
        <f t="shared" si="49"/>
        <v>877259000000</v>
      </c>
      <c r="AH732" s="1">
        <f t="shared" si="49"/>
        <v>749740000000</v>
      </c>
      <c r="AI732" s="1">
        <f t="shared" si="49"/>
        <v>626840000000</v>
      </c>
      <c r="AJ732" s="1">
        <f t="shared" si="49"/>
        <v>510070000000</v>
      </c>
      <c r="AK732" s="1">
        <f t="shared" si="49"/>
        <v>398501000000</v>
      </c>
      <c r="AL732" s="1">
        <f t="shared" si="49"/>
        <v>293813000000</v>
      </c>
      <c r="AM732" s="1">
        <f t="shared" si="49"/>
        <v>194463000000</v>
      </c>
      <c r="AN732" s="1">
        <f t="shared" si="49"/>
        <v>101117000000</v>
      </c>
      <c r="AO732" s="1">
        <f t="shared" si="49"/>
        <v>13612700000</v>
      </c>
    </row>
    <row r="733" spans="1:41" x14ac:dyDescent="0.2">
      <c r="A733" s="4" t="s">
        <v>531</v>
      </c>
      <c r="B733" s="4" t="s">
        <v>508</v>
      </c>
      <c r="C733" t="s">
        <v>539</v>
      </c>
      <c r="D733" s="1">
        <f t="shared" si="47"/>
        <v>0</v>
      </c>
      <c r="E733" s="1">
        <f t="shared" si="49"/>
        <v>0</v>
      </c>
      <c r="F733" s="1">
        <f t="shared" si="49"/>
        <v>0</v>
      </c>
      <c r="G733" s="1">
        <f t="shared" si="49"/>
        <v>0</v>
      </c>
      <c r="H733" s="1">
        <f t="shared" si="49"/>
        <v>0</v>
      </c>
      <c r="I733" s="1">
        <f t="shared" si="49"/>
        <v>0</v>
      </c>
      <c r="J733" s="1">
        <f t="shared" si="49"/>
        <v>0</v>
      </c>
      <c r="K733" s="1">
        <f t="shared" si="49"/>
        <v>0</v>
      </c>
      <c r="L733" s="1">
        <f t="shared" si="49"/>
        <v>0</v>
      </c>
      <c r="M733" s="1">
        <f t="shared" si="49"/>
        <v>0</v>
      </c>
      <c r="N733" s="1">
        <f t="shared" si="49"/>
        <v>0</v>
      </c>
      <c r="O733" s="1">
        <f t="shared" si="49"/>
        <v>0</v>
      </c>
      <c r="P733" s="1">
        <f t="shared" si="49"/>
        <v>0</v>
      </c>
      <c r="Q733" s="1">
        <f t="shared" si="49"/>
        <v>0</v>
      </c>
      <c r="R733" s="1">
        <f t="shared" si="49"/>
        <v>0</v>
      </c>
      <c r="S733" s="1">
        <f t="shared" si="49"/>
        <v>0</v>
      </c>
      <c r="T733" s="1">
        <f t="shared" si="49"/>
        <v>0</v>
      </c>
      <c r="U733" s="1">
        <f t="shared" si="49"/>
        <v>0</v>
      </c>
      <c r="V733" s="1">
        <f t="shared" si="49"/>
        <v>0</v>
      </c>
      <c r="W733" s="1">
        <f t="shared" si="49"/>
        <v>0</v>
      </c>
      <c r="X733" s="1">
        <f t="shared" si="49"/>
        <v>0</v>
      </c>
      <c r="Y733" s="1">
        <f t="shared" si="49"/>
        <v>0</v>
      </c>
      <c r="Z733" s="1">
        <f t="shared" si="49"/>
        <v>0</v>
      </c>
      <c r="AA733" s="1">
        <f t="shared" si="49"/>
        <v>0</v>
      </c>
      <c r="AB733" s="1">
        <f t="shared" si="49"/>
        <v>0</v>
      </c>
      <c r="AC733" s="1">
        <f t="shared" si="49"/>
        <v>0</v>
      </c>
      <c r="AD733" s="1">
        <f t="shared" si="49"/>
        <v>0</v>
      </c>
      <c r="AE733" s="1">
        <f t="shared" si="49"/>
        <v>0</v>
      </c>
      <c r="AF733" s="1">
        <f t="shared" si="49"/>
        <v>0</v>
      </c>
      <c r="AG733" s="1">
        <f t="shared" si="49"/>
        <v>0</v>
      </c>
      <c r="AH733" s="1">
        <f t="shared" si="49"/>
        <v>0</v>
      </c>
      <c r="AI733" s="1">
        <f t="shared" si="49"/>
        <v>0</v>
      </c>
      <c r="AJ733" s="1">
        <f t="shared" si="49"/>
        <v>0</v>
      </c>
      <c r="AK733" s="1">
        <f t="shared" si="49"/>
        <v>0</v>
      </c>
      <c r="AL733" s="1">
        <f t="shared" si="49"/>
        <v>0</v>
      </c>
      <c r="AM733" s="1">
        <f t="shared" si="49"/>
        <v>0</v>
      </c>
      <c r="AN733" s="1">
        <f t="shared" si="49"/>
        <v>0</v>
      </c>
      <c r="AO733" s="1">
        <f t="shared" si="49"/>
        <v>0</v>
      </c>
    </row>
    <row r="734" spans="1:41" x14ac:dyDescent="0.2">
      <c r="A734" s="4" t="s">
        <v>531</v>
      </c>
      <c r="B734" s="4" t="s">
        <v>537</v>
      </c>
      <c r="C734" t="s">
        <v>539</v>
      </c>
      <c r="D734" s="1">
        <f t="shared" si="47"/>
        <v>1767020000000</v>
      </c>
      <c r="E734" s="1">
        <f t="shared" si="49"/>
        <v>1751510000000</v>
      </c>
      <c r="F734" s="1">
        <f t="shared" si="49"/>
        <v>1715560000000</v>
      </c>
      <c r="G734" s="1">
        <f t="shared" si="49"/>
        <v>1695860000000</v>
      </c>
      <c r="H734" s="1">
        <f t="shared" si="49"/>
        <v>1665560000000</v>
      </c>
      <c r="I734" s="1">
        <f t="shared" si="49"/>
        <v>1633640000000</v>
      </c>
      <c r="J734" s="1">
        <f t="shared" si="49"/>
        <v>1592430000000</v>
      </c>
      <c r="K734" s="1">
        <f t="shared" si="49"/>
        <v>1557670000000</v>
      </c>
      <c r="L734" s="1">
        <f t="shared" si="49"/>
        <v>1514350000000</v>
      </c>
      <c r="M734" s="1">
        <f t="shared" si="49"/>
        <v>1470170000000</v>
      </c>
      <c r="N734" s="1">
        <f t="shared" si="49"/>
        <v>1425190000000</v>
      </c>
      <c r="O734" s="1">
        <f t="shared" si="49"/>
        <v>1373220000000</v>
      </c>
      <c r="P734" s="1">
        <f t="shared" si="49"/>
        <v>1321050000000</v>
      </c>
      <c r="Q734" s="1">
        <f t="shared" si="49"/>
        <v>1268730000000</v>
      </c>
      <c r="R734" s="1">
        <f t="shared" si="49"/>
        <v>1216240000000</v>
      </c>
      <c r="S734" s="1">
        <f t="shared" si="49"/>
        <v>1153490000000</v>
      </c>
      <c r="T734" s="1">
        <f t="shared" si="49"/>
        <v>1096500000000</v>
      </c>
      <c r="U734" s="1">
        <f t="shared" si="49"/>
        <v>1035410000000</v>
      </c>
      <c r="V734" s="1">
        <f t="shared" si="49"/>
        <v>975287000000</v>
      </c>
      <c r="W734" s="1">
        <f t="shared" si="49"/>
        <v>912111000000</v>
      </c>
      <c r="X734" s="1">
        <f t="shared" si="49"/>
        <v>850392000000</v>
      </c>
      <c r="Y734" s="1">
        <f t="shared" si="49"/>
        <v>786621000000</v>
      </c>
      <c r="Z734" s="1">
        <f t="shared" si="49"/>
        <v>724760000000</v>
      </c>
      <c r="AA734" s="1">
        <f t="shared" si="49"/>
        <v>664782000000</v>
      </c>
      <c r="AB734" s="1">
        <f t="shared" si="49"/>
        <v>606654000000</v>
      </c>
      <c r="AC734" s="1">
        <f t="shared" si="49"/>
        <v>547811000000</v>
      </c>
      <c r="AD734" s="1">
        <f t="shared" si="49"/>
        <v>491216000000</v>
      </c>
      <c r="AE734" s="1">
        <f t="shared" si="49"/>
        <v>436831000000</v>
      </c>
      <c r="AF734" s="1">
        <f t="shared" si="49"/>
        <v>384606000000</v>
      </c>
      <c r="AG734" s="1">
        <f t="shared" si="49"/>
        <v>332866000000</v>
      </c>
      <c r="AH734" s="1">
        <f t="shared" si="49"/>
        <v>285072000000</v>
      </c>
      <c r="AI734" s="1">
        <f t="shared" si="49"/>
        <v>238102000000</v>
      </c>
      <c r="AJ734" s="1">
        <f t="shared" si="49"/>
        <v>193544000000</v>
      </c>
      <c r="AK734" s="1">
        <f t="shared" si="49"/>
        <v>151350000000</v>
      </c>
      <c r="AL734" s="1">
        <f t="shared" si="49"/>
        <v>111467000000</v>
      </c>
      <c r="AM734" s="1">
        <f t="shared" si="49"/>
        <v>73846700000</v>
      </c>
      <c r="AN734" s="1">
        <f t="shared" si="49"/>
        <v>38437500000</v>
      </c>
      <c r="AO734" s="1">
        <f t="shared" si="49"/>
        <v>5161360000</v>
      </c>
    </row>
    <row r="735" spans="1:41" x14ac:dyDescent="0.2">
      <c r="A735" s="4" t="s">
        <v>531</v>
      </c>
      <c r="B735" s="4" t="s">
        <v>506</v>
      </c>
      <c r="C735" t="s">
        <v>539</v>
      </c>
      <c r="D735" s="1">
        <f t="shared" si="47"/>
        <v>1811926000000</v>
      </c>
      <c r="E735" s="1">
        <f t="shared" si="49"/>
        <v>1801638000000</v>
      </c>
      <c r="F735" s="1">
        <f t="shared" si="49"/>
        <v>1780095000000</v>
      </c>
      <c r="G735" s="1">
        <f t="shared" si="49"/>
        <v>1765887000000</v>
      </c>
      <c r="H735" s="1">
        <f t="shared" si="49"/>
        <v>1741236000000</v>
      </c>
      <c r="I735" s="1">
        <f t="shared" si="49"/>
        <v>1715222000000</v>
      </c>
      <c r="J735" s="1">
        <f t="shared" si="49"/>
        <v>1679921000000</v>
      </c>
      <c r="K735" s="1">
        <f t="shared" si="49"/>
        <v>1659176000000</v>
      </c>
      <c r="L735" s="1">
        <f t="shared" si="49"/>
        <v>1614282000000</v>
      </c>
      <c r="M735" s="1">
        <f t="shared" si="49"/>
        <v>1583412000000</v>
      </c>
      <c r="N735" s="1">
        <f t="shared" si="49"/>
        <v>1544484000000</v>
      </c>
      <c r="O735" s="1">
        <f t="shared" si="49"/>
        <v>1498301000000</v>
      </c>
      <c r="P735" s="1">
        <f t="shared" si="49"/>
        <v>1451973000000</v>
      </c>
      <c r="Q735" s="1">
        <f t="shared" si="49"/>
        <v>1405550000000</v>
      </c>
      <c r="R735" s="1">
        <f t="shared" si="49"/>
        <v>1359011000000</v>
      </c>
      <c r="S735" s="1">
        <f t="shared" ref="E735:AO742" si="50">SUMIFS(S$2:S$251,$A$2:$A$251,$A735,$B$2:$B$251,$B735)-SUMIFS(S$2:S$251,$A$2:$A$251,$A735,$B$2:$B$251,$B735)*SUMIFS($D$510:$D$522,$A$510:$A$522,$A735,$B$510:$B$522,$B735)+SUMIFS(S$257:S$506,$A$257:$A$506,$A735,$B$257:$B$506,$B735)</f>
        <v>1301254000000</v>
      </c>
      <c r="T735" s="1">
        <f t="shared" si="50"/>
        <v>1249723000000</v>
      </c>
      <c r="U735" s="1">
        <f t="shared" si="50"/>
        <v>1193532000000</v>
      </c>
      <c r="V735" s="1">
        <f t="shared" si="50"/>
        <v>1138236000000</v>
      </c>
      <c r="W735" s="1">
        <f t="shared" si="50"/>
        <v>1079213000000</v>
      </c>
      <c r="X735" s="1">
        <f t="shared" si="50"/>
        <v>1021529000000</v>
      </c>
      <c r="Y735" s="1">
        <f t="shared" si="50"/>
        <v>961015000000</v>
      </c>
      <c r="Z735" s="1">
        <f t="shared" si="50"/>
        <v>902246000000</v>
      </c>
      <c r="AA735" s="1">
        <f t="shared" si="50"/>
        <v>845196000000</v>
      </c>
      <c r="AB735" s="1">
        <f t="shared" si="50"/>
        <v>789839000000</v>
      </c>
      <c r="AC735" s="1">
        <f t="shared" si="50"/>
        <v>732842000000</v>
      </c>
      <c r="AD735" s="1">
        <f t="shared" si="50"/>
        <v>677889000000</v>
      </c>
      <c r="AE735" s="1">
        <f t="shared" si="50"/>
        <v>624948000000</v>
      </c>
      <c r="AF735" s="1">
        <f t="shared" si="50"/>
        <v>571272000000</v>
      </c>
      <c r="AG735" s="1">
        <f t="shared" si="50"/>
        <v>522416000000</v>
      </c>
      <c r="AH735" s="1">
        <f t="shared" si="50"/>
        <v>473152000000</v>
      </c>
      <c r="AI735" s="1">
        <f t="shared" si="50"/>
        <v>426120000000</v>
      </c>
      <c r="AJ735" s="1">
        <f t="shared" si="50"/>
        <v>381267000000</v>
      </c>
      <c r="AK735" s="1">
        <f t="shared" si="50"/>
        <v>338554000000</v>
      </c>
      <c r="AL735" s="1">
        <f t="shared" si="50"/>
        <v>297931000000</v>
      </c>
      <c r="AM735" s="1">
        <f t="shared" si="50"/>
        <v>259351500000</v>
      </c>
      <c r="AN735" s="1">
        <f t="shared" si="50"/>
        <v>222771300000</v>
      </c>
      <c r="AO735" s="1">
        <f t="shared" si="50"/>
        <v>187084020000</v>
      </c>
    </row>
    <row r="736" spans="1:41" x14ac:dyDescent="0.2">
      <c r="A736" s="4" t="s">
        <v>531</v>
      </c>
      <c r="B736" s="4" t="s">
        <v>538</v>
      </c>
      <c r="C736" t="s">
        <v>539</v>
      </c>
      <c r="D736" s="1">
        <f t="shared" si="47"/>
        <v>120137000000</v>
      </c>
      <c r="E736" s="1">
        <f t="shared" si="50"/>
        <v>244533000000</v>
      </c>
      <c r="F736" s="1">
        <f t="shared" si="50"/>
        <v>370055000000</v>
      </c>
      <c r="G736" s="1">
        <f t="shared" si="50"/>
        <v>501720000000</v>
      </c>
      <c r="H736" s="1">
        <f t="shared" si="50"/>
        <v>632403000000</v>
      </c>
      <c r="I736" s="1">
        <f t="shared" si="50"/>
        <v>769913000000</v>
      </c>
      <c r="J736" s="1">
        <f t="shared" si="50"/>
        <v>904896000000</v>
      </c>
      <c r="K736" s="1">
        <f t="shared" si="50"/>
        <v>1042000000000</v>
      </c>
      <c r="L736" s="1">
        <f t="shared" si="50"/>
        <v>1179260000000</v>
      </c>
      <c r="M736" s="1">
        <f t="shared" si="50"/>
        <v>1319050000000</v>
      </c>
      <c r="N736" s="1">
        <f t="shared" si="50"/>
        <v>1450170000000</v>
      </c>
      <c r="O736" s="1">
        <f t="shared" si="50"/>
        <v>1591360000000</v>
      </c>
      <c r="P736" s="1">
        <f t="shared" si="50"/>
        <v>1720740000000</v>
      </c>
      <c r="Q736" s="1">
        <f t="shared" si="50"/>
        <v>1850930000000</v>
      </c>
      <c r="R736" s="1">
        <f t="shared" si="50"/>
        <v>1979920000000</v>
      </c>
      <c r="S736" s="1">
        <f t="shared" si="50"/>
        <v>2107550000000</v>
      </c>
      <c r="T736" s="1">
        <f t="shared" si="50"/>
        <v>2220250000000</v>
      </c>
      <c r="U736" s="1">
        <f t="shared" si="50"/>
        <v>2329990000000</v>
      </c>
      <c r="V736" s="1">
        <f t="shared" si="50"/>
        <v>2437220000000</v>
      </c>
      <c r="W736" s="1">
        <f t="shared" si="50"/>
        <v>2525080000000</v>
      </c>
      <c r="X736" s="1">
        <f t="shared" si="50"/>
        <v>2626240000000</v>
      </c>
      <c r="Y736" s="1">
        <f t="shared" si="50"/>
        <v>2706660000000</v>
      </c>
      <c r="Z736" s="1">
        <f t="shared" si="50"/>
        <v>2783190000000</v>
      </c>
      <c r="AA736" s="1">
        <f t="shared" si="50"/>
        <v>2838450000000</v>
      </c>
      <c r="AB736" s="1">
        <f t="shared" si="50"/>
        <v>2906900000000</v>
      </c>
      <c r="AC736" s="1">
        <f t="shared" si="50"/>
        <v>2951040000000</v>
      </c>
      <c r="AD736" s="1">
        <f t="shared" si="50"/>
        <v>2992130000000</v>
      </c>
      <c r="AE736" s="1">
        <f t="shared" si="50"/>
        <v>3026930000000</v>
      </c>
      <c r="AF736" s="1">
        <f t="shared" si="50"/>
        <v>3058730000000</v>
      </c>
      <c r="AG736" s="1">
        <f t="shared" si="50"/>
        <v>3084250000000</v>
      </c>
      <c r="AH736" s="1">
        <f t="shared" si="50"/>
        <v>3105840000000</v>
      </c>
      <c r="AI736" s="1">
        <f t="shared" si="50"/>
        <v>3122710000000</v>
      </c>
      <c r="AJ736" s="1">
        <f t="shared" si="50"/>
        <v>3113560000000</v>
      </c>
      <c r="AK736" s="1">
        <f t="shared" si="50"/>
        <v>3121610000000</v>
      </c>
      <c r="AL736" s="1">
        <f t="shared" si="50"/>
        <v>3102950000000</v>
      </c>
      <c r="AM736" s="1">
        <f t="shared" si="50"/>
        <v>3102540000000</v>
      </c>
      <c r="AN736" s="1">
        <f t="shared" si="50"/>
        <v>3074780000000</v>
      </c>
      <c r="AO736" s="1">
        <f t="shared" si="50"/>
        <v>3065640000000</v>
      </c>
    </row>
    <row r="737" spans="1:41" x14ac:dyDescent="0.2">
      <c r="A737" s="4" t="s">
        <v>532</v>
      </c>
      <c r="B737" s="4" t="s">
        <v>513</v>
      </c>
      <c r="C737" t="s">
        <v>539</v>
      </c>
      <c r="D737" s="1">
        <f t="shared" si="47"/>
        <v>429898000000000</v>
      </c>
      <c r="E737" s="1">
        <f t="shared" si="50"/>
        <v>445462000000000</v>
      </c>
      <c r="F737" s="1">
        <f t="shared" si="50"/>
        <v>460214000000000</v>
      </c>
      <c r="G737" s="1">
        <f t="shared" si="50"/>
        <v>478037000000000</v>
      </c>
      <c r="H737" s="1">
        <f t="shared" si="50"/>
        <v>493958000000000</v>
      </c>
      <c r="I737" s="1">
        <f t="shared" si="50"/>
        <v>508757000000000</v>
      </c>
      <c r="J737" s="1">
        <f t="shared" si="50"/>
        <v>523558000000000</v>
      </c>
      <c r="K737" s="1">
        <f t="shared" si="50"/>
        <v>539333000000000</v>
      </c>
      <c r="L737" s="1">
        <f t="shared" si="50"/>
        <v>551110000000000</v>
      </c>
      <c r="M737" s="1">
        <f t="shared" si="50"/>
        <v>564887000000000</v>
      </c>
      <c r="N737" s="1">
        <f t="shared" si="50"/>
        <v>577661000000000</v>
      </c>
      <c r="O737" s="1">
        <f t="shared" si="50"/>
        <v>589474000000000</v>
      </c>
      <c r="P737" s="1">
        <f t="shared" si="50"/>
        <v>599091000000000</v>
      </c>
      <c r="Q737" s="1">
        <f t="shared" si="50"/>
        <v>609782000000000</v>
      </c>
      <c r="R737" s="1">
        <f t="shared" si="50"/>
        <v>617568000000000</v>
      </c>
      <c r="S737" s="1">
        <f t="shared" si="50"/>
        <v>625095000000000</v>
      </c>
      <c r="T737" s="1">
        <f t="shared" si="50"/>
        <v>631661000000000</v>
      </c>
      <c r="U737" s="1">
        <f t="shared" si="50"/>
        <v>636254000000000</v>
      </c>
      <c r="V737" s="1">
        <f t="shared" si="50"/>
        <v>639874000000000</v>
      </c>
      <c r="W737" s="1">
        <f t="shared" si="50"/>
        <v>642370000000000</v>
      </c>
      <c r="X737" s="1">
        <f t="shared" si="50"/>
        <v>642919000000000</v>
      </c>
      <c r="Y737" s="1">
        <f t="shared" si="50"/>
        <v>643454000000000</v>
      </c>
      <c r="Z737" s="1">
        <f t="shared" si="50"/>
        <v>642979000000000</v>
      </c>
      <c r="AA737" s="1">
        <f t="shared" si="50"/>
        <v>640400000000000</v>
      </c>
      <c r="AB737" s="1">
        <f t="shared" si="50"/>
        <v>637803000000000</v>
      </c>
      <c r="AC737" s="1">
        <f t="shared" si="50"/>
        <v>634254000000000</v>
      </c>
      <c r="AD737" s="1">
        <f t="shared" si="50"/>
        <v>629736000000000</v>
      </c>
      <c r="AE737" s="1">
        <f t="shared" si="50"/>
        <v>624272000000000</v>
      </c>
      <c r="AF737" s="1">
        <f t="shared" si="50"/>
        <v>618498000000000</v>
      </c>
      <c r="AG737" s="1">
        <f t="shared" si="50"/>
        <v>612029000000000</v>
      </c>
      <c r="AH737" s="1">
        <f t="shared" si="50"/>
        <v>605275000000000</v>
      </c>
      <c r="AI737" s="1">
        <f t="shared" si="50"/>
        <v>597582000000000</v>
      </c>
      <c r="AJ737" s="1">
        <f t="shared" si="50"/>
        <v>589841000000000</v>
      </c>
      <c r="AK737" s="1">
        <f t="shared" si="50"/>
        <v>581429000000000</v>
      </c>
      <c r="AL737" s="1">
        <f t="shared" si="50"/>
        <v>572690000000000</v>
      </c>
      <c r="AM737" s="1">
        <f t="shared" si="50"/>
        <v>563881000000000</v>
      </c>
      <c r="AN737" s="1">
        <f t="shared" si="50"/>
        <v>553860000000000</v>
      </c>
      <c r="AO737" s="1">
        <f t="shared" si="50"/>
        <v>543196000000000</v>
      </c>
    </row>
    <row r="738" spans="1:41" x14ac:dyDescent="0.2">
      <c r="A738" s="4" t="s">
        <v>532</v>
      </c>
      <c r="B738" s="4" t="s">
        <v>535</v>
      </c>
      <c r="C738" t="s">
        <v>539</v>
      </c>
      <c r="D738" s="1">
        <f t="shared" si="47"/>
        <v>52576600000000</v>
      </c>
      <c r="E738" s="1">
        <f t="shared" si="50"/>
        <v>52504100000000</v>
      </c>
      <c r="F738" s="1">
        <f t="shared" si="50"/>
        <v>52217100000000</v>
      </c>
      <c r="G738" s="1">
        <f t="shared" si="50"/>
        <v>52215900000000</v>
      </c>
      <c r="H738" s="1">
        <f t="shared" si="50"/>
        <v>51791900000000</v>
      </c>
      <c r="I738" s="1">
        <f t="shared" si="50"/>
        <v>51206000000000</v>
      </c>
      <c r="J738" s="1">
        <f t="shared" si="50"/>
        <v>50472400000000</v>
      </c>
      <c r="K738" s="1">
        <f t="shared" si="50"/>
        <v>49908100000000</v>
      </c>
      <c r="L738" s="1">
        <f t="shared" si="50"/>
        <v>49045400000000</v>
      </c>
      <c r="M738" s="1">
        <f t="shared" si="50"/>
        <v>48194500000000</v>
      </c>
      <c r="N738" s="1">
        <f t="shared" si="50"/>
        <v>47284500000000</v>
      </c>
      <c r="O738" s="1">
        <f t="shared" si="50"/>
        <v>46240200000000</v>
      </c>
      <c r="P738" s="1">
        <f t="shared" si="50"/>
        <v>44949100000000</v>
      </c>
      <c r="Q738" s="1">
        <f t="shared" si="50"/>
        <v>43678600000000</v>
      </c>
      <c r="R738" s="1">
        <f t="shared" si="50"/>
        <v>42247300000000</v>
      </c>
      <c r="S738" s="1">
        <f t="shared" si="50"/>
        <v>40667600000000</v>
      </c>
      <c r="T738" s="1">
        <f t="shared" si="50"/>
        <v>39013500000000</v>
      </c>
      <c r="U738" s="1">
        <f t="shared" si="50"/>
        <v>37241200000000</v>
      </c>
      <c r="V738" s="1">
        <f t="shared" si="50"/>
        <v>35415800000000</v>
      </c>
      <c r="W738" s="1">
        <f t="shared" si="50"/>
        <v>33544400000000</v>
      </c>
      <c r="X738" s="1">
        <f t="shared" si="50"/>
        <v>31592300000000</v>
      </c>
      <c r="Y738" s="1">
        <f t="shared" si="50"/>
        <v>29616600000000</v>
      </c>
      <c r="Z738" s="1">
        <f t="shared" si="50"/>
        <v>27621800000000</v>
      </c>
      <c r="AA738" s="1">
        <f t="shared" si="50"/>
        <v>25582300000000</v>
      </c>
      <c r="AB738" s="1">
        <f t="shared" si="50"/>
        <v>23577000000000</v>
      </c>
      <c r="AC738" s="1">
        <f t="shared" si="50"/>
        <v>21548200000000</v>
      </c>
      <c r="AD738" s="1">
        <f t="shared" si="50"/>
        <v>19561300000000</v>
      </c>
      <c r="AE738" s="1">
        <f t="shared" si="50"/>
        <v>17593600000000</v>
      </c>
      <c r="AF738" s="1">
        <f t="shared" si="50"/>
        <v>15650700000000</v>
      </c>
      <c r="AG738" s="1">
        <f t="shared" si="50"/>
        <v>13759700000000</v>
      </c>
      <c r="AH738" s="1">
        <f t="shared" si="50"/>
        <v>11903600000000</v>
      </c>
      <c r="AI738" s="1">
        <f t="shared" si="50"/>
        <v>10088800000000</v>
      </c>
      <c r="AJ738" s="1">
        <f t="shared" si="50"/>
        <v>8346160000000</v>
      </c>
      <c r="AK738" s="1">
        <f t="shared" si="50"/>
        <v>6638910000000</v>
      </c>
      <c r="AL738" s="1">
        <f t="shared" si="50"/>
        <v>5003060000000</v>
      </c>
      <c r="AM738" s="1">
        <f t="shared" si="50"/>
        <v>3415860000000</v>
      </c>
      <c r="AN738" s="1">
        <f t="shared" si="50"/>
        <v>1899540000000</v>
      </c>
      <c r="AO738" s="1">
        <f t="shared" si="50"/>
        <v>445594000000</v>
      </c>
    </row>
    <row r="739" spans="1:41" x14ac:dyDescent="0.2">
      <c r="A739" s="4" t="s">
        <v>532</v>
      </c>
      <c r="B739" s="4" t="s">
        <v>509</v>
      </c>
      <c r="C739" t="s">
        <v>539</v>
      </c>
      <c r="D739" s="1">
        <f t="shared" si="47"/>
        <v>96519700000000</v>
      </c>
      <c r="E739" s="1">
        <f t="shared" si="50"/>
        <v>96570100000000</v>
      </c>
      <c r="F739" s="1">
        <f t="shared" si="50"/>
        <v>95353000000000</v>
      </c>
      <c r="G739" s="1">
        <f t="shared" si="50"/>
        <v>95817100000000</v>
      </c>
      <c r="H739" s="1">
        <f t="shared" si="50"/>
        <v>95249500000000</v>
      </c>
      <c r="I739" s="1">
        <f t="shared" si="50"/>
        <v>93699500000000</v>
      </c>
      <c r="J739" s="1">
        <f t="shared" si="50"/>
        <v>92850200000000</v>
      </c>
      <c r="K739" s="1">
        <f t="shared" si="50"/>
        <v>91855400000000</v>
      </c>
      <c r="L739" s="1">
        <f t="shared" si="50"/>
        <v>89978000000000</v>
      </c>
      <c r="M739" s="1">
        <f t="shared" si="50"/>
        <v>88723400000000</v>
      </c>
      <c r="N739" s="1">
        <f t="shared" si="50"/>
        <v>86654100000000</v>
      </c>
      <c r="O739" s="1">
        <f t="shared" si="50"/>
        <v>85144800000000</v>
      </c>
      <c r="P739" s="1">
        <f t="shared" si="50"/>
        <v>82239200000000</v>
      </c>
      <c r="Q739" s="1">
        <f t="shared" si="50"/>
        <v>79907300000000</v>
      </c>
      <c r="R739" s="1">
        <f t="shared" si="50"/>
        <v>77491600000000</v>
      </c>
      <c r="S739" s="1">
        <f t="shared" si="50"/>
        <v>74438600000000</v>
      </c>
      <c r="T739" s="1">
        <f t="shared" si="50"/>
        <v>71359900000000</v>
      </c>
      <c r="U739" s="1">
        <f t="shared" si="50"/>
        <v>68250800000000</v>
      </c>
      <c r="V739" s="1">
        <f t="shared" si="50"/>
        <v>65116400000000</v>
      </c>
      <c r="W739" s="1">
        <f t="shared" si="50"/>
        <v>61512800000000</v>
      </c>
      <c r="X739" s="1">
        <f t="shared" si="50"/>
        <v>57933100000000</v>
      </c>
      <c r="Y739" s="1">
        <f t="shared" si="50"/>
        <v>54381800000000</v>
      </c>
      <c r="Z739" s="1">
        <f t="shared" si="50"/>
        <v>50853500000000</v>
      </c>
      <c r="AA739" s="1">
        <f t="shared" si="50"/>
        <v>47008700000000</v>
      </c>
      <c r="AB739" s="1">
        <f t="shared" si="50"/>
        <v>43240300000000</v>
      </c>
      <c r="AC739" s="1">
        <f t="shared" si="50"/>
        <v>39548700000000</v>
      </c>
      <c r="AD739" s="1">
        <f t="shared" si="50"/>
        <v>35928800000000</v>
      </c>
      <c r="AE739" s="1">
        <f t="shared" si="50"/>
        <v>32383800000000</v>
      </c>
      <c r="AF739" s="1">
        <f t="shared" si="50"/>
        <v>28693000000000</v>
      </c>
      <c r="AG739" s="1">
        <f t="shared" si="50"/>
        <v>25316300000000</v>
      </c>
      <c r="AH739" s="1">
        <f t="shared" si="50"/>
        <v>21843000000000</v>
      </c>
      <c r="AI739" s="1">
        <f t="shared" si="50"/>
        <v>18488800000000</v>
      </c>
      <c r="AJ739" s="1">
        <f t="shared" si="50"/>
        <v>15252500000000</v>
      </c>
      <c r="AK739" s="1">
        <f t="shared" si="50"/>
        <v>12232200000000</v>
      </c>
      <c r="AL739" s="1">
        <f t="shared" si="50"/>
        <v>9206230000000</v>
      </c>
      <c r="AM739" s="1">
        <f t="shared" si="50"/>
        <v>6296520000000</v>
      </c>
      <c r="AN739" s="1">
        <f t="shared" si="50"/>
        <v>3472590000000</v>
      </c>
      <c r="AO739" s="1">
        <f t="shared" si="50"/>
        <v>815975000000</v>
      </c>
    </row>
    <row r="740" spans="1:41" x14ac:dyDescent="0.2">
      <c r="A740" s="4" t="s">
        <v>532</v>
      </c>
      <c r="B740" s="4" t="s">
        <v>510</v>
      </c>
      <c r="C740" t="s">
        <v>539</v>
      </c>
      <c r="D740" s="1">
        <f t="shared" si="47"/>
        <v>1658780000000</v>
      </c>
      <c r="E740" s="1">
        <f t="shared" si="50"/>
        <v>1659500000000</v>
      </c>
      <c r="F740" s="1">
        <f t="shared" si="50"/>
        <v>1652790000000</v>
      </c>
      <c r="G740" s="1">
        <f t="shared" si="50"/>
        <v>1652620000000</v>
      </c>
      <c r="H740" s="1">
        <f t="shared" si="50"/>
        <v>1632850000000</v>
      </c>
      <c r="I740" s="1">
        <f t="shared" si="50"/>
        <v>1619190000000</v>
      </c>
      <c r="J740" s="1">
        <f t="shared" si="50"/>
        <v>1595120000000</v>
      </c>
      <c r="K740" s="1">
        <f t="shared" si="50"/>
        <v>1576850000000</v>
      </c>
      <c r="L740" s="1">
        <f t="shared" si="50"/>
        <v>1548800000000</v>
      </c>
      <c r="M740" s="1">
        <f t="shared" si="50"/>
        <v>1526040000000</v>
      </c>
      <c r="N740" s="1">
        <f t="shared" si="50"/>
        <v>1494270000000</v>
      </c>
      <c r="O740" s="1">
        <f t="shared" si="50"/>
        <v>1460560000000</v>
      </c>
      <c r="P740" s="1">
        <f t="shared" si="50"/>
        <v>1418780000000</v>
      </c>
      <c r="Q740" s="1">
        <f t="shared" si="50"/>
        <v>1381860000000</v>
      </c>
      <c r="R740" s="1">
        <f t="shared" si="50"/>
        <v>1337450000000</v>
      </c>
      <c r="S740" s="1">
        <f t="shared" si="50"/>
        <v>1286260000000</v>
      </c>
      <c r="T740" s="1">
        <f t="shared" si="50"/>
        <v>1234470000000</v>
      </c>
      <c r="U740" s="1">
        <f t="shared" si="50"/>
        <v>1177080000000</v>
      </c>
      <c r="V740" s="1">
        <f t="shared" si="50"/>
        <v>1119630000000</v>
      </c>
      <c r="W740" s="1">
        <f t="shared" si="50"/>
        <v>1057670000000</v>
      </c>
      <c r="X740" s="1">
        <f t="shared" si="50"/>
        <v>1000280000000</v>
      </c>
      <c r="Y740" s="1">
        <f t="shared" si="50"/>
        <v>935055000000</v>
      </c>
      <c r="Z740" s="1">
        <f t="shared" si="50"/>
        <v>870728000000</v>
      </c>
      <c r="AA740" s="1">
        <f t="shared" si="50"/>
        <v>807323000000</v>
      </c>
      <c r="AB740" s="1">
        <f t="shared" si="50"/>
        <v>744870000000</v>
      </c>
      <c r="AC740" s="1">
        <f t="shared" si="50"/>
        <v>680470000000</v>
      </c>
      <c r="AD740" s="1">
        <f t="shared" si="50"/>
        <v>617444000000</v>
      </c>
      <c r="AE740" s="1">
        <f t="shared" si="50"/>
        <v>555841000000</v>
      </c>
      <c r="AF740" s="1">
        <f t="shared" si="50"/>
        <v>495607000000</v>
      </c>
      <c r="AG740" s="1">
        <f t="shared" si="50"/>
        <v>434822000000</v>
      </c>
      <c r="AH740" s="1">
        <f t="shared" si="50"/>
        <v>375902000000</v>
      </c>
      <c r="AI740" s="1">
        <f t="shared" si="50"/>
        <v>318823000000</v>
      </c>
      <c r="AJ740" s="1">
        <f t="shared" si="50"/>
        <v>263563000000</v>
      </c>
      <c r="AK740" s="1">
        <f t="shared" si="50"/>
        <v>210117000000</v>
      </c>
      <c r="AL740" s="1">
        <f t="shared" si="50"/>
        <v>157713000000</v>
      </c>
      <c r="AM740" s="1">
        <f t="shared" si="50"/>
        <v>108090000000</v>
      </c>
      <c r="AN740" s="1">
        <f t="shared" si="50"/>
        <v>59954100000</v>
      </c>
      <c r="AO740" s="1">
        <f t="shared" si="50"/>
        <v>14049000000</v>
      </c>
    </row>
    <row r="741" spans="1:41" x14ac:dyDescent="0.2">
      <c r="A741" s="4" t="s">
        <v>532</v>
      </c>
      <c r="B741" s="4" t="s">
        <v>507</v>
      </c>
      <c r="C741" t="s">
        <v>539</v>
      </c>
      <c r="D741" s="1">
        <f t="shared" si="47"/>
        <v>12419731000000</v>
      </c>
      <c r="E741" s="1">
        <f t="shared" si="50"/>
        <v>12382352000000</v>
      </c>
      <c r="F741" s="1">
        <f t="shared" si="50"/>
        <v>12360431000000</v>
      </c>
      <c r="G741" s="1">
        <f t="shared" si="50"/>
        <v>12320561000000</v>
      </c>
      <c r="H741" s="1">
        <f t="shared" si="50"/>
        <v>12264103000000</v>
      </c>
      <c r="I741" s="1">
        <f t="shared" si="50"/>
        <v>12104168000000</v>
      </c>
      <c r="J741" s="1">
        <f t="shared" si="50"/>
        <v>11930097000000</v>
      </c>
      <c r="K741" s="1">
        <f t="shared" si="50"/>
        <v>11819054000000</v>
      </c>
      <c r="L741" s="1">
        <f t="shared" si="50"/>
        <v>11614610000000</v>
      </c>
      <c r="M741" s="1">
        <f t="shared" si="50"/>
        <v>11396686000000</v>
      </c>
      <c r="N741" s="1">
        <f t="shared" si="50"/>
        <v>11235163000000</v>
      </c>
      <c r="O741" s="1">
        <f t="shared" si="50"/>
        <v>10987979000000</v>
      </c>
      <c r="P741" s="1">
        <f t="shared" si="50"/>
        <v>10664440000000</v>
      </c>
      <c r="Q741" s="1">
        <f t="shared" si="50"/>
        <v>10394093000000</v>
      </c>
      <c r="R741" s="1">
        <f t="shared" si="50"/>
        <v>10053047000000</v>
      </c>
      <c r="S741" s="1">
        <f t="shared" si="50"/>
        <v>9648419000000</v>
      </c>
      <c r="T741" s="1">
        <f t="shared" si="50"/>
        <v>9294575000000</v>
      </c>
      <c r="U741" s="1">
        <f t="shared" si="50"/>
        <v>8883253000000</v>
      </c>
      <c r="V741" s="1">
        <f t="shared" si="50"/>
        <v>8422905000000</v>
      </c>
      <c r="W741" s="1">
        <f t="shared" si="50"/>
        <v>8010549000000</v>
      </c>
      <c r="X741" s="1">
        <f t="shared" si="50"/>
        <v>7553934000000</v>
      </c>
      <c r="Y741" s="1">
        <f t="shared" si="50"/>
        <v>7100989000000</v>
      </c>
      <c r="Z741" s="1">
        <f t="shared" si="50"/>
        <v>6613823000000</v>
      </c>
      <c r="AA741" s="1">
        <f t="shared" si="50"/>
        <v>6134759000000</v>
      </c>
      <c r="AB741" s="1">
        <f t="shared" si="50"/>
        <v>5664025000000</v>
      </c>
      <c r="AC741" s="1">
        <f t="shared" si="50"/>
        <v>5201665000000</v>
      </c>
      <c r="AD741" s="1">
        <f t="shared" si="50"/>
        <v>4747070000000</v>
      </c>
      <c r="AE741" s="1">
        <f t="shared" si="50"/>
        <v>4275785000000</v>
      </c>
      <c r="AF741" s="1">
        <f t="shared" si="50"/>
        <v>3817073000000</v>
      </c>
      <c r="AG741" s="1">
        <f t="shared" si="50"/>
        <v>3371028000000</v>
      </c>
      <c r="AH741" s="1">
        <f t="shared" si="50"/>
        <v>2937634000000</v>
      </c>
      <c r="AI741" s="1">
        <f t="shared" si="50"/>
        <v>2516747000000</v>
      </c>
      <c r="AJ741" s="1">
        <f t="shared" si="50"/>
        <v>2095191000000</v>
      </c>
      <c r="AK741" s="1">
        <f t="shared" si="50"/>
        <v>1701280000000</v>
      </c>
      <c r="AL741" s="1">
        <f t="shared" si="50"/>
        <v>1311149000000</v>
      </c>
      <c r="AM741" s="1">
        <f t="shared" si="50"/>
        <v>943883000000</v>
      </c>
      <c r="AN741" s="1">
        <f t="shared" si="50"/>
        <v>584854000000</v>
      </c>
      <c r="AO741" s="1">
        <f t="shared" si="50"/>
        <v>242386000000</v>
      </c>
    </row>
    <row r="742" spans="1:41" x14ac:dyDescent="0.2">
      <c r="A742" s="4" t="s">
        <v>532</v>
      </c>
      <c r="B742" s="4" t="s">
        <v>536</v>
      </c>
      <c r="C742" t="s">
        <v>539</v>
      </c>
      <c r="D742" s="1">
        <f t="shared" si="47"/>
        <v>4762930000000</v>
      </c>
      <c r="E742" s="1">
        <f t="shared" si="50"/>
        <v>4762870000000</v>
      </c>
      <c r="F742" s="1">
        <f t="shared" si="50"/>
        <v>4731320000000</v>
      </c>
      <c r="G742" s="1">
        <f t="shared" si="50"/>
        <v>4729320000000</v>
      </c>
      <c r="H742" s="1">
        <f t="shared" si="50"/>
        <v>4694440000000</v>
      </c>
      <c r="I742" s="1">
        <f t="shared" si="50"/>
        <v>4643880000000</v>
      </c>
      <c r="J742" s="1">
        <f t="shared" si="50"/>
        <v>4579020000000</v>
      </c>
      <c r="K742" s="1">
        <f t="shared" si="50"/>
        <v>4523880000000</v>
      </c>
      <c r="L742" s="1">
        <f t="shared" si="50"/>
        <v>4447280000000</v>
      </c>
      <c r="M742" s="1">
        <f t="shared" si="50"/>
        <v>4372290000000</v>
      </c>
      <c r="N742" s="1">
        <f t="shared" si="50"/>
        <v>4291770000000</v>
      </c>
      <c r="O742" s="1">
        <f t="shared" ref="E742:AO749" si="51">SUMIFS(O$2:O$251,$A$2:$A$251,$A742,$B$2:$B$251,$B742)-SUMIFS(O$2:O$251,$A$2:$A$251,$A742,$B$2:$B$251,$B742)*SUMIFS($D$510:$D$522,$A$510:$A$522,$A742,$B$510:$B$522,$B742)+SUMIFS(O$257:O$506,$A$257:$A$506,$A742,$B$257:$B$506,$B742)</f>
        <v>4191740000000</v>
      </c>
      <c r="P742" s="1">
        <f t="shared" si="51"/>
        <v>4074300000000</v>
      </c>
      <c r="Q742" s="1">
        <f t="shared" si="51"/>
        <v>3959320000000</v>
      </c>
      <c r="R742" s="1">
        <f t="shared" si="51"/>
        <v>3828660000000</v>
      </c>
      <c r="S742" s="1">
        <f t="shared" si="51"/>
        <v>3689090000000</v>
      </c>
      <c r="T742" s="1">
        <f t="shared" si="51"/>
        <v>3536740000000</v>
      </c>
      <c r="U742" s="1">
        <f t="shared" si="51"/>
        <v>3377920000000</v>
      </c>
      <c r="V742" s="1">
        <f t="shared" si="51"/>
        <v>3213660000000</v>
      </c>
      <c r="W742" s="1">
        <f t="shared" si="51"/>
        <v>3040240000000</v>
      </c>
      <c r="X742" s="1">
        <f t="shared" si="51"/>
        <v>2863310000000</v>
      </c>
      <c r="Y742" s="1">
        <f t="shared" si="51"/>
        <v>2683880000000</v>
      </c>
      <c r="Z742" s="1">
        <f t="shared" si="51"/>
        <v>2502430000000</v>
      </c>
      <c r="AA742" s="1">
        <f t="shared" si="51"/>
        <v>2319780000000</v>
      </c>
      <c r="AB742" s="1">
        <f t="shared" si="51"/>
        <v>2136770000000</v>
      </c>
      <c r="AC742" s="1">
        <f t="shared" si="51"/>
        <v>1954170000000</v>
      </c>
      <c r="AD742" s="1">
        <f t="shared" si="51"/>
        <v>1775150000000</v>
      </c>
      <c r="AE742" s="1">
        <f t="shared" si="51"/>
        <v>1595020000000</v>
      </c>
      <c r="AF742" s="1">
        <f t="shared" si="51"/>
        <v>1419440000000</v>
      </c>
      <c r="AG742" s="1">
        <f t="shared" si="51"/>
        <v>1246490000000</v>
      </c>
      <c r="AH742" s="1">
        <f t="shared" si="51"/>
        <v>1078600000000</v>
      </c>
      <c r="AI742" s="1">
        <f t="shared" si="51"/>
        <v>915705000000</v>
      </c>
      <c r="AJ742" s="1">
        <f t="shared" si="51"/>
        <v>756523000000</v>
      </c>
      <c r="AK742" s="1">
        <f t="shared" si="51"/>
        <v>602730000000</v>
      </c>
      <c r="AL742" s="1">
        <f t="shared" si="51"/>
        <v>453520000000</v>
      </c>
      <c r="AM742" s="1">
        <f t="shared" si="51"/>
        <v>310104000000</v>
      </c>
      <c r="AN742" s="1">
        <f t="shared" si="51"/>
        <v>172145000000</v>
      </c>
      <c r="AO742" s="1">
        <f t="shared" si="51"/>
        <v>40373000000</v>
      </c>
    </row>
    <row r="743" spans="1:41" x14ac:dyDescent="0.2">
      <c r="A743" s="4" t="s">
        <v>532</v>
      </c>
      <c r="B743" s="4" t="s">
        <v>508</v>
      </c>
      <c r="C743" t="s">
        <v>539</v>
      </c>
      <c r="D743" s="1">
        <f t="shared" si="47"/>
        <v>0</v>
      </c>
      <c r="E743" s="1">
        <f t="shared" si="51"/>
        <v>0</v>
      </c>
      <c r="F743" s="1">
        <f t="shared" si="51"/>
        <v>0</v>
      </c>
      <c r="G743" s="1">
        <f t="shared" si="51"/>
        <v>0</v>
      </c>
      <c r="H743" s="1">
        <f t="shared" si="51"/>
        <v>0</v>
      </c>
      <c r="I743" s="1">
        <f t="shared" si="51"/>
        <v>0</v>
      </c>
      <c r="J743" s="1">
        <f t="shared" si="51"/>
        <v>0</v>
      </c>
      <c r="K743" s="1">
        <f t="shared" si="51"/>
        <v>0</v>
      </c>
      <c r="L743" s="1">
        <f t="shared" si="51"/>
        <v>0</v>
      </c>
      <c r="M743" s="1">
        <f t="shared" si="51"/>
        <v>0</v>
      </c>
      <c r="N743" s="1">
        <f t="shared" si="51"/>
        <v>0</v>
      </c>
      <c r="O743" s="1">
        <f t="shared" si="51"/>
        <v>0</v>
      </c>
      <c r="P743" s="1">
        <f t="shared" si="51"/>
        <v>0</v>
      </c>
      <c r="Q743" s="1">
        <f t="shared" si="51"/>
        <v>0</v>
      </c>
      <c r="R743" s="1">
        <f t="shared" si="51"/>
        <v>0</v>
      </c>
      <c r="S743" s="1">
        <f t="shared" si="51"/>
        <v>0</v>
      </c>
      <c r="T743" s="1">
        <f t="shared" si="51"/>
        <v>0</v>
      </c>
      <c r="U743" s="1">
        <f t="shared" si="51"/>
        <v>0</v>
      </c>
      <c r="V743" s="1">
        <f t="shared" si="51"/>
        <v>0</v>
      </c>
      <c r="W743" s="1">
        <f t="shared" si="51"/>
        <v>0</v>
      </c>
      <c r="X743" s="1">
        <f t="shared" si="51"/>
        <v>0</v>
      </c>
      <c r="Y743" s="1">
        <f t="shared" si="51"/>
        <v>0</v>
      </c>
      <c r="Z743" s="1">
        <f t="shared" si="51"/>
        <v>0</v>
      </c>
      <c r="AA743" s="1">
        <f t="shared" si="51"/>
        <v>0</v>
      </c>
      <c r="AB743" s="1">
        <f t="shared" si="51"/>
        <v>0</v>
      </c>
      <c r="AC743" s="1">
        <f t="shared" si="51"/>
        <v>0</v>
      </c>
      <c r="AD743" s="1">
        <f t="shared" si="51"/>
        <v>0</v>
      </c>
      <c r="AE743" s="1">
        <f t="shared" si="51"/>
        <v>0</v>
      </c>
      <c r="AF743" s="1">
        <f t="shared" si="51"/>
        <v>0</v>
      </c>
      <c r="AG743" s="1">
        <f t="shared" si="51"/>
        <v>0</v>
      </c>
      <c r="AH743" s="1">
        <f t="shared" si="51"/>
        <v>0</v>
      </c>
      <c r="AI743" s="1">
        <f t="shared" si="51"/>
        <v>0</v>
      </c>
      <c r="AJ743" s="1">
        <f t="shared" si="51"/>
        <v>0</v>
      </c>
      <c r="AK743" s="1">
        <f t="shared" si="51"/>
        <v>0</v>
      </c>
      <c r="AL743" s="1">
        <f t="shared" si="51"/>
        <v>0</v>
      </c>
      <c r="AM743" s="1">
        <f t="shared" si="51"/>
        <v>0</v>
      </c>
      <c r="AN743" s="1">
        <f t="shared" si="51"/>
        <v>0</v>
      </c>
      <c r="AO743" s="1">
        <f t="shared" si="51"/>
        <v>0</v>
      </c>
    </row>
    <row r="744" spans="1:41" x14ac:dyDescent="0.2">
      <c r="A744" s="4" t="s">
        <v>532</v>
      </c>
      <c r="B744" s="4" t="s">
        <v>537</v>
      </c>
      <c r="C744" t="s">
        <v>539</v>
      </c>
      <c r="D744" s="1">
        <f t="shared" si="47"/>
        <v>765368000000</v>
      </c>
      <c r="E744" s="1">
        <f t="shared" si="51"/>
        <v>765060000000</v>
      </c>
      <c r="F744" s="1">
        <f t="shared" si="51"/>
        <v>760100000000</v>
      </c>
      <c r="G744" s="1">
        <f t="shared" si="51"/>
        <v>759504000000</v>
      </c>
      <c r="H744" s="1">
        <f t="shared" si="51"/>
        <v>754342000000</v>
      </c>
      <c r="I744" s="1">
        <f t="shared" si="51"/>
        <v>745486000000</v>
      </c>
      <c r="J744" s="1">
        <f t="shared" si="51"/>
        <v>735659000000</v>
      </c>
      <c r="K744" s="1">
        <f t="shared" si="51"/>
        <v>726423000000</v>
      </c>
      <c r="L744" s="1">
        <f t="shared" si="51"/>
        <v>713924000000</v>
      </c>
      <c r="M744" s="1">
        <f t="shared" si="51"/>
        <v>702689000000</v>
      </c>
      <c r="N744" s="1">
        <f t="shared" si="51"/>
        <v>689139000000</v>
      </c>
      <c r="O744" s="1">
        <f t="shared" si="51"/>
        <v>674608000000</v>
      </c>
      <c r="P744" s="1">
        <f t="shared" si="51"/>
        <v>652892000000</v>
      </c>
      <c r="Q744" s="1">
        <f t="shared" si="51"/>
        <v>636855000000</v>
      </c>
      <c r="R744" s="1">
        <f t="shared" si="51"/>
        <v>614193000000</v>
      </c>
      <c r="S744" s="1">
        <f t="shared" si="51"/>
        <v>591130000000</v>
      </c>
      <c r="T744" s="1">
        <f t="shared" si="51"/>
        <v>567754000000</v>
      </c>
      <c r="U744" s="1">
        <f t="shared" si="51"/>
        <v>544028000000</v>
      </c>
      <c r="V744" s="1">
        <f t="shared" si="51"/>
        <v>515310000000</v>
      </c>
      <c r="W744" s="1">
        <f t="shared" si="51"/>
        <v>486792000000</v>
      </c>
      <c r="X744" s="1">
        <f t="shared" si="51"/>
        <v>458463000000</v>
      </c>
      <c r="Y744" s="1">
        <f t="shared" si="51"/>
        <v>430360000000</v>
      </c>
      <c r="Z744" s="1">
        <f t="shared" si="51"/>
        <v>402437000000</v>
      </c>
      <c r="AA744" s="1">
        <f t="shared" si="51"/>
        <v>371301000000</v>
      </c>
      <c r="AB744" s="1">
        <f t="shared" si="51"/>
        <v>344029000000</v>
      </c>
      <c r="AC744" s="1">
        <f t="shared" si="51"/>
        <v>314063000000</v>
      </c>
      <c r="AD744" s="1">
        <f t="shared" si="51"/>
        <v>284769000000</v>
      </c>
      <c r="AE744" s="1">
        <f t="shared" si="51"/>
        <v>256170000000</v>
      </c>
      <c r="AF744" s="1">
        <f t="shared" si="51"/>
        <v>228240000000</v>
      </c>
      <c r="AG744" s="1">
        <f t="shared" si="51"/>
        <v>200985000000</v>
      </c>
      <c r="AH744" s="1">
        <f t="shared" si="51"/>
        <v>172712000000</v>
      </c>
      <c r="AI744" s="1">
        <f t="shared" si="51"/>
        <v>147037000000</v>
      </c>
      <c r="AJ744" s="1">
        <f t="shared" si="51"/>
        <v>121532000000</v>
      </c>
      <c r="AK744" s="1">
        <f t="shared" si="51"/>
        <v>96772300000</v>
      </c>
      <c r="AL744" s="1">
        <f t="shared" si="51"/>
        <v>72819800000</v>
      </c>
      <c r="AM744" s="1">
        <f t="shared" si="51"/>
        <v>49795000000</v>
      </c>
      <c r="AN744" s="1">
        <f t="shared" si="51"/>
        <v>27662000000</v>
      </c>
      <c r="AO744" s="1">
        <f t="shared" si="51"/>
        <v>6485230000</v>
      </c>
    </row>
    <row r="745" spans="1:41" x14ac:dyDescent="0.2">
      <c r="A745" s="4" t="s">
        <v>532</v>
      </c>
      <c r="B745" s="4" t="s">
        <v>506</v>
      </c>
      <c r="C745" t="s">
        <v>539</v>
      </c>
      <c r="D745" s="1">
        <f t="shared" si="47"/>
        <v>4534960000000</v>
      </c>
      <c r="E745" s="1">
        <f t="shared" si="51"/>
        <v>4601380000000</v>
      </c>
      <c r="F745" s="1">
        <f t="shared" si="51"/>
        <v>4647680000000</v>
      </c>
      <c r="G745" s="1">
        <f t="shared" si="51"/>
        <v>4728300000000</v>
      </c>
      <c r="H745" s="1">
        <f t="shared" si="51"/>
        <v>4778160000000</v>
      </c>
      <c r="I745" s="1">
        <f t="shared" si="51"/>
        <v>4814830000000</v>
      </c>
      <c r="J745" s="1">
        <f t="shared" si="51"/>
        <v>4848130000000</v>
      </c>
      <c r="K745" s="1">
        <f t="shared" si="51"/>
        <v>4886860000000</v>
      </c>
      <c r="L745" s="1">
        <f t="shared" si="51"/>
        <v>4894410000000</v>
      </c>
      <c r="M745" s="1">
        <f t="shared" si="51"/>
        <v>4915480000000</v>
      </c>
      <c r="N745" s="1">
        <f t="shared" si="51"/>
        <v>4917290000000</v>
      </c>
      <c r="O745" s="1">
        <f t="shared" si="51"/>
        <v>4915630000000</v>
      </c>
      <c r="P745" s="1">
        <f t="shared" si="51"/>
        <v>4895450000000</v>
      </c>
      <c r="Q745" s="1">
        <f t="shared" si="51"/>
        <v>4873200000000</v>
      </c>
      <c r="R745" s="1">
        <f t="shared" si="51"/>
        <v>4833790000000</v>
      </c>
      <c r="S745" s="1">
        <f t="shared" si="51"/>
        <v>4785020000000</v>
      </c>
      <c r="T745" s="1">
        <f t="shared" si="51"/>
        <v>4728030000000</v>
      </c>
      <c r="U745" s="1">
        <f t="shared" si="51"/>
        <v>4655940000000</v>
      </c>
      <c r="V745" s="1">
        <f t="shared" si="51"/>
        <v>4583710000000</v>
      </c>
      <c r="W745" s="1">
        <f t="shared" si="51"/>
        <v>4497790000000</v>
      </c>
      <c r="X745" s="1">
        <f t="shared" si="51"/>
        <v>4405540000000</v>
      </c>
      <c r="Y745" s="1">
        <f t="shared" si="51"/>
        <v>4301340000000</v>
      </c>
      <c r="Z745" s="1">
        <f t="shared" si="51"/>
        <v>4198180000000</v>
      </c>
      <c r="AA745" s="1">
        <f t="shared" si="51"/>
        <v>4090000000000</v>
      </c>
      <c r="AB745" s="1">
        <f t="shared" si="51"/>
        <v>3971410000000</v>
      </c>
      <c r="AC745" s="1">
        <f t="shared" si="51"/>
        <v>3855040000000</v>
      </c>
      <c r="AD745" s="1">
        <f t="shared" si="51"/>
        <v>3734730000000</v>
      </c>
      <c r="AE745" s="1">
        <f t="shared" si="51"/>
        <v>3616813000000</v>
      </c>
      <c r="AF745" s="1">
        <f t="shared" si="51"/>
        <v>3490076000000</v>
      </c>
      <c r="AG745" s="1">
        <f t="shared" si="51"/>
        <v>3366058000000</v>
      </c>
      <c r="AH745" s="1">
        <f t="shared" si="51"/>
        <v>3244792000000</v>
      </c>
      <c r="AI745" s="1">
        <f t="shared" si="51"/>
        <v>3121173000000</v>
      </c>
      <c r="AJ745" s="1">
        <f t="shared" si="51"/>
        <v>3000366000000</v>
      </c>
      <c r="AK745" s="1">
        <f t="shared" si="51"/>
        <v>2877625000000</v>
      </c>
      <c r="AL745" s="1">
        <f t="shared" si="51"/>
        <v>2757817000000</v>
      </c>
      <c r="AM745" s="1">
        <f t="shared" si="51"/>
        <v>2640988000000</v>
      </c>
      <c r="AN745" s="1">
        <f t="shared" si="51"/>
        <v>2522698100000</v>
      </c>
      <c r="AO745" s="1">
        <f t="shared" si="51"/>
        <v>2407585500000</v>
      </c>
    </row>
    <row r="746" spans="1:41" x14ac:dyDescent="0.2">
      <c r="A746" s="4" t="s">
        <v>532</v>
      </c>
      <c r="B746" s="4" t="s">
        <v>538</v>
      </c>
      <c r="C746" t="s">
        <v>539</v>
      </c>
      <c r="D746" s="1">
        <f t="shared" si="47"/>
        <v>305592000000</v>
      </c>
      <c r="E746" s="1">
        <f t="shared" si="51"/>
        <v>627775000000</v>
      </c>
      <c r="F746" s="1">
        <f t="shared" si="51"/>
        <v>959327000000</v>
      </c>
      <c r="G746" s="1">
        <f t="shared" si="51"/>
        <v>1319600000000</v>
      </c>
      <c r="H746" s="1">
        <f t="shared" si="51"/>
        <v>1687700000000</v>
      </c>
      <c r="I746" s="1">
        <f t="shared" si="51"/>
        <v>2058220000000</v>
      </c>
      <c r="J746" s="1">
        <f t="shared" si="51"/>
        <v>2449750000000</v>
      </c>
      <c r="K746" s="1">
        <f t="shared" si="51"/>
        <v>2860590000000</v>
      </c>
      <c r="L746" s="1">
        <f t="shared" si="51"/>
        <v>3264420000000</v>
      </c>
      <c r="M746" s="1">
        <f t="shared" si="51"/>
        <v>3697060000000</v>
      </c>
      <c r="N746" s="1">
        <f t="shared" si="51"/>
        <v>4126630000000</v>
      </c>
      <c r="O746" s="1">
        <f t="shared" si="51"/>
        <v>4581590000000</v>
      </c>
      <c r="P746" s="1">
        <f t="shared" si="51"/>
        <v>4996490000000</v>
      </c>
      <c r="Q746" s="1">
        <f t="shared" si="51"/>
        <v>5444590000000</v>
      </c>
      <c r="R746" s="1">
        <f t="shared" si="51"/>
        <v>5892540000000</v>
      </c>
      <c r="S746" s="1">
        <f t="shared" si="51"/>
        <v>6312490000000</v>
      </c>
      <c r="T746" s="1">
        <f t="shared" si="51"/>
        <v>6734900000000</v>
      </c>
      <c r="U746" s="1">
        <f t="shared" si="51"/>
        <v>7150280000000</v>
      </c>
      <c r="V746" s="1">
        <f t="shared" si="51"/>
        <v>7560900000000</v>
      </c>
      <c r="W746" s="1">
        <f t="shared" si="51"/>
        <v>7939060000000</v>
      </c>
      <c r="X746" s="1">
        <f t="shared" si="51"/>
        <v>8304680000000</v>
      </c>
      <c r="Y746" s="1">
        <f t="shared" si="51"/>
        <v>8662780000000</v>
      </c>
      <c r="Z746" s="1">
        <f t="shared" si="51"/>
        <v>9009480000000</v>
      </c>
      <c r="AA746" s="1">
        <f t="shared" si="51"/>
        <v>9305360000000</v>
      </c>
      <c r="AB746" s="1">
        <f t="shared" si="51"/>
        <v>9593410000000</v>
      </c>
      <c r="AC746" s="1">
        <f t="shared" si="51"/>
        <v>9865000000000</v>
      </c>
      <c r="AD746" s="1">
        <f t="shared" si="51"/>
        <v>10127600000000</v>
      </c>
      <c r="AE746" s="1">
        <f t="shared" si="51"/>
        <v>10372800000000</v>
      </c>
      <c r="AF746" s="1">
        <f t="shared" si="51"/>
        <v>10558800000000</v>
      </c>
      <c r="AG746" s="1">
        <f t="shared" si="51"/>
        <v>10778400000000</v>
      </c>
      <c r="AH746" s="1">
        <f t="shared" si="51"/>
        <v>10936100000000</v>
      </c>
      <c r="AI746" s="1">
        <f t="shared" si="51"/>
        <v>11077200000000</v>
      </c>
      <c r="AJ746" s="1">
        <f t="shared" si="51"/>
        <v>11205200000000</v>
      </c>
      <c r="AK746" s="1">
        <f t="shared" si="51"/>
        <v>11367000000000</v>
      </c>
      <c r="AL746" s="1">
        <f t="shared" si="51"/>
        <v>11464300000000</v>
      </c>
      <c r="AM746" s="1">
        <f t="shared" si="51"/>
        <v>11543900000000</v>
      </c>
      <c r="AN746" s="1">
        <f t="shared" si="51"/>
        <v>11553600000000</v>
      </c>
      <c r="AO746" s="1">
        <f t="shared" si="51"/>
        <v>11599000000000</v>
      </c>
    </row>
    <row r="747" spans="1:41" x14ac:dyDescent="0.2">
      <c r="A747" s="4" t="s">
        <v>505</v>
      </c>
      <c r="B747" s="4" t="s">
        <v>513</v>
      </c>
      <c r="C747" t="s">
        <v>539</v>
      </c>
      <c r="D747" s="1">
        <f t="shared" si="47"/>
        <v>73454200000000</v>
      </c>
      <c r="E747" s="1">
        <f t="shared" si="51"/>
        <v>81103800000000</v>
      </c>
      <c r="F747" s="1">
        <f t="shared" si="51"/>
        <v>87493500000000</v>
      </c>
      <c r="G747" s="1">
        <f t="shared" si="51"/>
        <v>95588200000000</v>
      </c>
      <c r="H747" s="1">
        <f t="shared" si="51"/>
        <v>103240000000000</v>
      </c>
      <c r="I747" s="1">
        <f t="shared" si="51"/>
        <v>111167000000000</v>
      </c>
      <c r="J747" s="1">
        <f t="shared" si="51"/>
        <v>118777000000000</v>
      </c>
      <c r="K747" s="1">
        <f t="shared" si="51"/>
        <v>126961000000000</v>
      </c>
      <c r="L747" s="1">
        <f t="shared" si="51"/>
        <v>133441000000000</v>
      </c>
      <c r="M747" s="1">
        <f t="shared" si="51"/>
        <v>139208000000000</v>
      </c>
      <c r="N747" s="1">
        <f t="shared" si="51"/>
        <v>145111000000000</v>
      </c>
      <c r="O747" s="1">
        <f t="shared" si="51"/>
        <v>148897000000000</v>
      </c>
      <c r="P747" s="1">
        <f t="shared" si="51"/>
        <v>152373000000000</v>
      </c>
      <c r="Q747" s="1">
        <f t="shared" si="51"/>
        <v>155658000000000</v>
      </c>
      <c r="R747" s="1">
        <f t="shared" si="51"/>
        <v>158566000000000</v>
      </c>
      <c r="S747" s="1">
        <f t="shared" si="51"/>
        <v>160265000000000</v>
      </c>
      <c r="T747" s="1">
        <f t="shared" si="51"/>
        <v>161658000000000</v>
      </c>
      <c r="U747" s="1">
        <f t="shared" si="51"/>
        <v>162082000000000</v>
      </c>
      <c r="V747" s="1">
        <f t="shared" si="51"/>
        <v>162120000000000</v>
      </c>
      <c r="W747" s="1">
        <f t="shared" si="51"/>
        <v>161767000000000</v>
      </c>
      <c r="X747" s="1">
        <f t="shared" si="51"/>
        <v>160464000000000</v>
      </c>
      <c r="Y747" s="1">
        <f t="shared" si="51"/>
        <v>158937000000000</v>
      </c>
      <c r="Z747" s="1">
        <f t="shared" si="51"/>
        <v>157183000000000</v>
      </c>
      <c r="AA747" s="1">
        <f t="shared" si="51"/>
        <v>155109000000000</v>
      </c>
      <c r="AB747" s="1">
        <f t="shared" si="51"/>
        <v>152921000000000</v>
      </c>
      <c r="AC747" s="1">
        <f t="shared" si="51"/>
        <v>150469000000000</v>
      </c>
      <c r="AD747" s="1">
        <f t="shared" si="51"/>
        <v>148264000000000</v>
      </c>
      <c r="AE747" s="1">
        <f t="shared" si="51"/>
        <v>145843000000000</v>
      </c>
      <c r="AF747" s="1">
        <f t="shared" si="51"/>
        <v>143322000000000</v>
      </c>
      <c r="AG747" s="1">
        <f t="shared" si="51"/>
        <v>141662000000000</v>
      </c>
      <c r="AH747" s="1">
        <f t="shared" si="51"/>
        <v>140087000000000</v>
      </c>
      <c r="AI747" s="1">
        <f t="shared" si="51"/>
        <v>138735000000000</v>
      </c>
      <c r="AJ747" s="1">
        <f t="shared" si="51"/>
        <v>137950000000000</v>
      </c>
      <c r="AK747" s="1">
        <f t="shared" si="51"/>
        <v>136966000000000</v>
      </c>
      <c r="AL747" s="1">
        <f t="shared" si="51"/>
        <v>136686000000000</v>
      </c>
      <c r="AM747" s="1">
        <f t="shared" si="51"/>
        <v>136667000000000</v>
      </c>
      <c r="AN747" s="1">
        <f t="shared" si="51"/>
        <v>136772000000000</v>
      </c>
      <c r="AO747" s="1">
        <f t="shared" si="51"/>
        <v>137102000000000</v>
      </c>
    </row>
    <row r="748" spans="1:41" x14ac:dyDescent="0.2">
      <c r="A748" s="4" t="s">
        <v>505</v>
      </c>
      <c r="B748" s="4" t="s">
        <v>535</v>
      </c>
      <c r="C748" t="s">
        <v>539</v>
      </c>
      <c r="D748" s="1">
        <f t="shared" si="47"/>
        <v>300142000000</v>
      </c>
      <c r="E748" s="1">
        <f t="shared" si="51"/>
        <v>314986000000</v>
      </c>
      <c r="F748" s="1">
        <f t="shared" si="51"/>
        <v>325678000000</v>
      </c>
      <c r="G748" s="1">
        <f t="shared" si="51"/>
        <v>341216000000</v>
      </c>
      <c r="H748" s="1">
        <f t="shared" si="51"/>
        <v>352030000000</v>
      </c>
      <c r="I748" s="1">
        <f t="shared" si="51"/>
        <v>360341000000</v>
      </c>
      <c r="J748" s="1">
        <f t="shared" si="51"/>
        <v>368014000000</v>
      </c>
      <c r="K748" s="1">
        <f t="shared" si="51"/>
        <v>372608000000</v>
      </c>
      <c r="L748" s="1">
        <f t="shared" si="51"/>
        <v>371054000000</v>
      </c>
      <c r="M748" s="1">
        <f t="shared" si="51"/>
        <v>370685000000</v>
      </c>
      <c r="N748" s="1">
        <f t="shared" si="51"/>
        <v>365702000000</v>
      </c>
      <c r="O748" s="1">
        <f t="shared" si="51"/>
        <v>356825000000</v>
      </c>
      <c r="P748" s="1">
        <f t="shared" si="51"/>
        <v>345783000000</v>
      </c>
      <c r="Q748" s="1">
        <f t="shared" si="51"/>
        <v>335485000000</v>
      </c>
      <c r="R748" s="1">
        <f t="shared" si="51"/>
        <v>322817000000</v>
      </c>
      <c r="S748" s="1">
        <f t="shared" si="51"/>
        <v>308155000000</v>
      </c>
      <c r="T748" s="1">
        <f t="shared" si="51"/>
        <v>293151000000</v>
      </c>
      <c r="U748" s="1">
        <f t="shared" si="51"/>
        <v>276715000000</v>
      </c>
      <c r="V748" s="1">
        <f t="shared" si="51"/>
        <v>259100000000</v>
      </c>
      <c r="W748" s="1">
        <f t="shared" si="51"/>
        <v>241592000000</v>
      </c>
      <c r="X748" s="1">
        <f t="shared" si="51"/>
        <v>224255000000</v>
      </c>
      <c r="Y748" s="1">
        <f t="shared" si="51"/>
        <v>206431000000</v>
      </c>
      <c r="Z748" s="1">
        <f t="shared" si="51"/>
        <v>189035000000</v>
      </c>
      <c r="AA748" s="1">
        <f t="shared" si="51"/>
        <v>172085000000</v>
      </c>
      <c r="AB748" s="1">
        <f t="shared" si="51"/>
        <v>156210000000</v>
      </c>
      <c r="AC748" s="1">
        <f t="shared" si="51"/>
        <v>140240000000</v>
      </c>
      <c r="AD748" s="1">
        <f t="shared" si="51"/>
        <v>125252000000</v>
      </c>
      <c r="AE748" s="1">
        <f t="shared" si="51"/>
        <v>110748000000</v>
      </c>
      <c r="AF748" s="1">
        <f t="shared" si="51"/>
        <v>97078600000</v>
      </c>
      <c r="AG748" s="1">
        <f t="shared" si="51"/>
        <v>84326300000</v>
      </c>
      <c r="AH748" s="1">
        <f t="shared" si="51"/>
        <v>72510300000</v>
      </c>
      <c r="AI748" s="1">
        <f t="shared" si="51"/>
        <v>61203200000</v>
      </c>
      <c r="AJ748" s="1">
        <f t="shared" si="51"/>
        <v>50313700000</v>
      </c>
      <c r="AK748" s="1">
        <f t="shared" si="51"/>
        <v>39942800000</v>
      </c>
      <c r="AL748" s="1">
        <f t="shared" si="51"/>
        <v>29955600000</v>
      </c>
      <c r="AM748" s="1">
        <f t="shared" si="51"/>
        <v>20198700000</v>
      </c>
      <c r="AN748" s="1">
        <f t="shared" si="51"/>
        <v>10771900000</v>
      </c>
      <c r="AO748" s="1">
        <f t="shared" si="51"/>
        <v>1491560000</v>
      </c>
    </row>
    <row r="749" spans="1:41" x14ac:dyDescent="0.2">
      <c r="A749" s="4" t="s">
        <v>505</v>
      </c>
      <c r="B749" s="4" t="s">
        <v>509</v>
      </c>
      <c r="C749" t="s">
        <v>539</v>
      </c>
      <c r="D749" s="1">
        <f t="shared" si="47"/>
        <v>74272300000000</v>
      </c>
      <c r="E749" s="1">
        <f t="shared" si="51"/>
        <v>78252200000000</v>
      </c>
      <c r="F749" s="1">
        <f t="shared" si="51"/>
        <v>80697700000000</v>
      </c>
      <c r="G749" s="1">
        <f t="shared" si="51"/>
        <v>84217600000000</v>
      </c>
      <c r="H749" s="1">
        <f t="shared" si="51"/>
        <v>86677400000000</v>
      </c>
      <c r="I749" s="1">
        <f t="shared" si="51"/>
        <v>89062300000000</v>
      </c>
      <c r="J749" s="1">
        <f t="shared" si="51"/>
        <v>90706300000000</v>
      </c>
      <c r="K749" s="1">
        <f t="shared" ref="E749:AO756" si="52">SUMIFS(K$2:K$251,$A$2:$A$251,$A749,$B$2:$B$251,$B749)-SUMIFS(K$2:K$251,$A$2:$A$251,$A749,$B$2:$B$251,$B749)*SUMIFS($D$510:$D$522,$A$510:$A$522,$A749,$B$510:$B$522,$B749)+SUMIFS(K$257:K$506,$A$257:$A$506,$A749,$B$257:$B$506,$B749)</f>
        <v>92084400000000</v>
      </c>
      <c r="L749" s="1">
        <f t="shared" si="52"/>
        <v>92008800000000</v>
      </c>
      <c r="M749" s="1">
        <f t="shared" si="52"/>
        <v>91727000000000</v>
      </c>
      <c r="N749" s="1">
        <f t="shared" si="52"/>
        <v>90376500000000</v>
      </c>
      <c r="O749" s="1">
        <f t="shared" si="52"/>
        <v>88079300000000</v>
      </c>
      <c r="P749" s="1">
        <f t="shared" si="52"/>
        <v>85684600000000</v>
      </c>
      <c r="Q749" s="1">
        <f t="shared" si="52"/>
        <v>83075800000000</v>
      </c>
      <c r="R749" s="1">
        <f t="shared" si="52"/>
        <v>79927000000000</v>
      </c>
      <c r="S749" s="1">
        <f t="shared" si="52"/>
        <v>76322000000000</v>
      </c>
      <c r="T749" s="1">
        <f t="shared" si="52"/>
        <v>72378500000000</v>
      </c>
      <c r="U749" s="1">
        <f t="shared" si="52"/>
        <v>68377500000000</v>
      </c>
      <c r="V749" s="1">
        <f t="shared" si="52"/>
        <v>64103700000000</v>
      </c>
      <c r="W749" s="1">
        <f t="shared" si="52"/>
        <v>59843000000000</v>
      </c>
      <c r="X749" s="1">
        <f t="shared" si="52"/>
        <v>55435100000000</v>
      </c>
      <c r="Y749" s="1">
        <f t="shared" si="52"/>
        <v>51109800000000</v>
      </c>
      <c r="Z749" s="1">
        <f t="shared" si="52"/>
        <v>46874600000000</v>
      </c>
      <c r="AA749" s="1">
        <f t="shared" si="52"/>
        <v>42604900000000</v>
      </c>
      <c r="AB749" s="1">
        <f t="shared" si="52"/>
        <v>38600700000000</v>
      </c>
      <c r="AC749" s="1">
        <f t="shared" si="52"/>
        <v>34706600000000</v>
      </c>
      <c r="AD749" s="1">
        <f t="shared" si="52"/>
        <v>30940200000000</v>
      </c>
      <c r="AE749" s="1">
        <f t="shared" si="52"/>
        <v>27387200000000</v>
      </c>
      <c r="AF749" s="1">
        <f t="shared" si="52"/>
        <v>24023600000000</v>
      </c>
      <c r="AG749" s="1">
        <f t="shared" si="52"/>
        <v>20881700000000</v>
      </c>
      <c r="AH749" s="1">
        <f t="shared" si="52"/>
        <v>17954500000000</v>
      </c>
      <c r="AI749" s="1">
        <f t="shared" si="52"/>
        <v>15148600000000</v>
      </c>
      <c r="AJ749" s="1">
        <f t="shared" si="52"/>
        <v>12444500000000</v>
      </c>
      <c r="AK749" s="1">
        <f t="shared" si="52"/>
        <v>9866440000000</v>
      </c>
      <c r="AL749" s="1">
        <f t="shared" si="52"/>
        <v>7403610000000</v>
      </c>
      <c r="AM749" s="1">
        <f t="shared" si="52"/>
        <v>5004690000000</v>
      </c>
      <c r="AN749" s="1">
        <f t="shared" si="52"/>
        <v>2666290000000</v>
      </c>
      <c r="AO749" s="1">
        <f t="shared" si="52"/>
        <v>369422000000</v>
      </c>
    </row>
    <row r="750" spans="1:41" x14ac:dyDescent="0.2">
      <c r="A750" s="4" t="s">
        <v>505</v>
      </c>
      <c r="B750" s="4" t="s">
        <v>510</v>
      </c>
      <c r="C750" t="s">
        <v>539</v>
      </c>
      <c r="D750" s="1">
        <f t="shared" si="47"/>
        <v>0</v>
      </c>
      <c r="E750" s="1">
        <f t="shared" si="52"/>
        <v>0</v>
      </c>
      <c r="F750" s="1">
        <f t="shared" si="52"/>
        <v>0</v>
      </c>
      <c r="G750" s="1">
        <f t="shared" si="52"/>
        <v>0</v>
      </c>
      <c r="H750" s="1">
        <f t="shared" si="52"/>
        <v>0</v>
      </c>
      <c r="I750" s="1">
        <f t="shared" si="52"/>
        <v>0</v>
      </c>
      <c r="J750" s="1">
        <f t="shared" si="52"/>
        <v>0</v>
      </c>
      <c r="K750" s="1">
        <f t="shared" si="52"/>
        <v>0</v>
      </c>
      <c r="L750" s="1">
        <f t="shared" si="52"/>
        <v>0</v>
      </c>
      <c r="M750" s="1">
        <f t="shared" si="52"/>
        <v>0</v>
      </c>
      <c r="N750" s="1">
        <f t="shared" si="52"/>
        <v>0</v>
      </c>
      <c r="O750" s="1">
        <f t="shared" si="52"/>
        <v>0</v>
      </c>
      <c r="P750" s="1">
        <f t="shared" si="52"/>
        <v>0</v>
      </c>
      <c r="Q750" s="1">
        <f t="shared" si="52"/>
        <v>0</v>
      </c>
      <c r="R750" s="1">
        <f t="shared" si="52"/>
        <v>0</v>
      </c>
      <c r="S750" s="1">
        <f t="shared" si="52"/>
        <v>0</v>
      </c>
      <c r="T750" s="1">
        <f t="shared" si="52"/>
        <v>0</v>
      </c>
      <c r="U750" s="1">
        <f t="shared" si="52"/>
        <v>0</v>
      </c>
      <c r="V750" s="1">
        <f t="shared" si="52"/>
        <v>0</v>
      </c>
      <c r="W750" s="1">
        <f t="shared" si="52"/>
        <v>0</v>
      </c>
      <c r="X750" s="1">
        <f t="shared" si="52"/>
        <v>0</v>
      </c>
      <c r="Y750" s="1">
        <f t="shared" si="52"/>
        <v>0</v>
      </c>
      <c r="Z750" s="1">
        <f t="shared" si="52"/>
        <v>0</v>
      </c>
      <c r="AA750" s="1">
        <f t="shared" si="52"/>
        <v>0</v>
      </c>
      <c r="AB750" s="1">
        <f t="shared" si="52"/>
        <v>0</v>
      </c>
      <c r="AC750" s="1">
        <f t="shared" si="52"/>
        <v>0</v>
      </c>
      <c r="AD750" s="1">
        <f t="shared" si="52"/>
        <v>0</v>
      </c>
      <c r="AE750" s="1">
        <f t="shared" si="52"/>
        <v>0</v>
      </c>
      <c r="AF750" s="1">
        <f t="shared" si="52"/>
        <v>0</v>
      </c>
      <c r="AG750" s="1">
        <f t="shared" si="52"/>
        <v>0</v>
      </c>
      <c r="AH750" s="1">
        <f t="shared" si="52"/>
        <v>0</v>
      </c>
      <c r="AI750" s="1">
        <f t="shared" si="52"/>
        <v>0</v>
      </c>
      <c r="AJ750" s="1">
        <f t="shared" si="52"/>
        <v>0</v>
      </c>
      <c r="AK750" s="1">
        <f t="shared" si="52"/>
        <v>0</v>
      </c>
      <c r="AL750" s="1">
        <f t="shared" si="52"/>
        <v>0</v>
      </c>
      <c r="AM750" s="1">
        <f t="shared" si="52"/>
        <v>0</v>
      </c>
      <c r="AN750" s="1">
        <f t="shared" si="52"/>
        <v>0</v>
      </c>
      <c r="AO750" s="1">
        <f t="shared" si="52"/>
        <v>0</v>
      </c>
    </row>
    <row r="751" spans="1:41" x14ac:dyDescent="0.2">
      <c r="A751" s="4" t="s">
        <v>505</v>
      </c>
      <c r="B751" s="4" t="s">
        <v>507</v>
      </c>
      <c r="C751" t="s">
        <v>539</v>
      </c>
      <c r="D751" s="1">
        <f t="shared" si="47"/>
        <v>1583530000000</v>
      </c>
      <c r="E751" s="1">
        <f t="shared" si="52"/>
        <v>1668090000000</v>
      </c>
      <c r="F751" s="1">
        <f t="shared" si="52"/>
        <v>1720270000000</v>
      </c>
      <c r="G751" s="1">
        <f t="shared" si="52"/>
        <v>1793290000000</v>
      </c>
      <c r="H751" s="1">
        <f t="shared" si="52"/>
        <v>1853320000000</v>
      </c>
      <c r="I751" s="1">
        <f t="shared" si="52"/>
        <v>1902780000000</v>
      </c>
      <c r="J751" s="1">
        <f t="shared" si="52"/>
        <v>1936910000000</v>
      </c>
      <c r="K751" s="1">
        <f t="shared" si="52"/>
        <v>1962510000000</v>
      </c>
      <c r="L751" s="1">
        <f t="shared" si="52"/>
        <v>1957820000000</v>
      </c>
      <c r="M751" s="1">
        <f t="shared" si="52"/>
        <v>1953050000000</v>
      </c>
      <c r="N751" s="1">
        <f t="shared" si="52"/>
        <v>1931820000000</v>
      </c>
      <c r="O751" s="1">
        <f t="shared" si="52"/>
        <v>1884310000000</v>
      </c>
      <c r="P751" s="1">
        <f t="shared" si="52"/>
        <v>1825700000000</v>
      </c>
      <c r="Q751" s="1">
        <f t="shared" si="52"/>
        <v>1778490000000</v>
      </c>
      <c r="R751" s="1">
        <f t="shared" si="52"/>
        <v>1697030000000</v>
      </c>
      <c r="S751" s="1">
        <f t="shared" si="52"/>
        <v>1626560000000</v>
      </c>
      <c r="T751" s="1">
        <f t="shared" si="52"/>
        <v>1541390000000</v>
      </c>
      <c r="U751" s="1">
        <f t="shared" si="52"/>
        <v>1455190000000</v>
      </c>
      <c r="V751" s="1">
        <f t="shared" si="52"/>
        <v>1367880000000</v>
      </c>
      <c r="W751" s="1">
        <f t="shared" si="52"/>
        <v>1270960000000</v>
      </c>
      <c r="X751" s="1">
        <f t="shared" si="52"/>
        <v>1184210000000</v>
      </c>
      <c r="Y751" s="1">
        <f t="shared" si="52"/>
        <v>1090280000000</v>
      </c>
      <c r="Z751" s="1">
        <f t="shared" si="52"/>
        <v>998580000000</v>
      </c>
      <c r="AA751" s="1">
        <f t="shared" si="52"/>
        <v>909204000000</v>
      </c>
      <c r="AB751" s="1">
        <f t="shared" si="52"/>
        <v>822674000000</v>
      </c>
      <c r="AC751" s="1">
        <f t="shared" si="52"/>
        <v>738746000000</v>
      </c>
      <c r="AD751" s="1">
        <f t="shared" si="52"/>
        <v>662097000000</v>
      </c>
      <c r="AE751" s="1">
        <f t="shared" si="52"/>
        <v>583641000000</v>
      </c>
      <c r="AF751" s="1">
        <f t="shared" si="52"/>
        <v>511710000000</v>
      </c>
      <c r="AG751" s="1">
        <f t="shared" si="52"/>
        <v>444583000000</v>
      </c>
      <c r="AH751" s="1">
        <f t="shared" si="52"/>
        <v>382354000000</v>
      </c>
      <c r="AI751" s="1">
        <f t="shared" si="52"/>
        <v>321831000000</v>
      </c>
      <c r="AJ751" s="1">
        <f t="shared" si="52"/>
        <v>264634000000</v>
      </c>
      <c r="AK751" s="1">
        <f t="shared" si="52"/>
        <v>210134000000</v>
      </c>
      <c r="AL751" s="1">
        <f t="shared" si="52"/>
        <v>157628000000</v>
      </c>
      <c r="AM751" s="1">
        <f t="shared" si="52"/>
        <v>106583000000</v>
      </c>
      <c r="AN751" s="1">
        <f t="shared" si="52"/>
        <v>56706600000</v>
      </c>
      <c r="AO751" s="1">
        <f t="shared" si="52"/>
        <v>7871930000</v>
      </c>
    </row>
    <row r="752" spans="1:41" x14ac:dyDescent="0.2">
      <c r="A752" s="4" t="s">
        <v>505</v>
      </c>
      <c r="B752" s="4" t="s">
        <v>536</v>
      </c>
      <c r="C752" t="s">
        <v>539</v>
      </c>
      <c r="D752" s="1">
        <f t="shared" si="47"/>
        <v>49655700000000</v>
      </c>
      <c r="E752" s="1">
        <f t="shared" si="52"/>
        <v>52329200000000</v>
      </c>
      <c r="F752" s="1">
        <f t="shared" si="52"/>
        <v>53921600000000</v>
      </c>
      <c r="G752" s="1">
        <f t="shared" si="52"/>
        <v>56228200000000</v>
      </c>
      <c r="H752" s="1">
        <f t="shared" si="52"/>
        <v>58076900000000</v>
      </c>
      <c r="I752" s="1">
        <f t="shared" si="52"/>
        <v>59628600000000</v>
      </c>
      <c r="J752" s="1">
        <f t="shared" si="52"/>
        <v>60655400000000</v>
      </c>
      <c r="K752" s="1">
        <f t="shared" si="52"/>
        <v>61521500000000</v>
      </c>
      <c r="L752" s="1">
        <f t="shared" si="52"/>
        <v>61340000000000</v>
      </c>
      <c r="M752" s="1">
        <f t="shared" si="52"/>
        <v>61229300000000</v>
      </c>
      <c r="N752" s="1">
        <f t="shared" si="52"/>
        <v>60484000000000</v>
      </c>
      <c r="O752" s="1">
        <f t="shared" si="52"/>
        <v>59090700000000</v>
      </c>
      <c r="P752" s="1">
        <f t="shared" si="52"/>
        <v>57331400000000</v>
      </c>
      <c r="Q752" s="1">
        <f t="shared" si="52"/>
        <v>55452700000000</v>
      </c>
      <c r="R752" s="1">
        <f t="shared" si="52"/>
        <v>53430000000000</v>
      </c>
      <c r="S752" s="1">
        <f t="shared" si="52"/>
        <v>50861800000000</v>
      </c>
      <c r="T752" s="1">
        <f t="shared" si="52"/>
        <v>48260600000000</v>
      </c>
      <c r="U752" s="1">
        <f t="shared" si="52"/>
        <v>45619200000000</v>
      </c>
      <c r="V752" s="1">
        <f t="shared" si="52"/>
        <v>42935000000000</v>
      </c>
      <c r="W752" s="1">
        <f t="shared" si="52"/>
        <v>39935100000000</v>
      </c>
      <c r="X752" s="1">
        <f t="shared" si="52"/>
        <v>36982200000000</v>
      </c>
      <c r="Y752" s="1">
        <f t="shared" si="52"/>
        <v>34087600000000</v>
      </c>
      <c r="Z752" s="1">
        <f t="shared" si="52"/>
        <v>31255800000000</v>
      </c>
      <c r="AA752" s="1">
        <f t="shared" si="52"/>
        <v>28490100000000</v>
      </c>
      <c r="AB752" s="1">
        <f t="shared" si="52"/>
        <v>25807200000000</v>
      </c>
      <c r="AC752" s="1">
        <f t="shared" si="52"/>
        <v>23199800000000</v>
      </c>
      <c r="AD752" s="1">
        <f t="shared" si="52"/>
        <v>20679300000000</v>
      </c>
      <c r="AE752" s="1">
        <f t="shared" si="52"/>
        <v>18250100000000</v>
      </c>
      <c r="AF752" s="1">
        <f t="shared" si="52"/>
        <v>16022600000000</v>
      </c>
      <c r="AG752" s="1">
        <f t="shared" si="52"/>
        <v>13939400000000</v>
      </c>
      <c r="AH752" s="1">
        <f t="shared" si="52"/>
        <v>12006300000000</v>
      </c>
      <c r="AI752" s="1">
        <f t="shared" si="52"/>
        <v>10120700000000</v>
      </c>
      <c r="AJ752" s="1">
        <f t="shared" si="52"/>
        <v>8335390000000</v>
      </c>
      <c r="AK752" s="1">
        <f t="shared" si="52"/>
        <v>6592250000000</v>
      </c>
      <c r="AL752" s="1">
        <f t="shared" si="52"/>
        <v>4955050000000</v>
      </c>
      <c r="AM752" s="1">
        <f t="shared" si="52"/>
        <v>3339710000000</v>
      </c>
      <c r="AN752" s="1">
        <f t="shared" si="52"/>
        <v>1781090000000</v>
      </c>
      <c r="AO752" s="1">
        <f t="shared" si="52"/>
        <v>246688000000</v>
      </c>
    </row>
    <row r="753" spans="1:41" x14ac:dyDescent="0.2">
      <c r="A753" s="4" t="s">
        <v>505</v>
      </c>
      <c r="B753" s="4" t="s">
        <v>508</v>
      </c>
      <c r="C753" t="s">
        <v>539</v>
      </c>
      <c r="D753" s="1">
        <f t="shared" si="47"/>
        <v>0</v>
      </c>
      <c r="E753" s="1">
        <f t="shared" si="52"/>
        <v>0</v>
      </c>
      <c r="F753" s="1">
        <f t="shared" si="52"/>
        <v>0</v>
      </c>
      <c r="G753" s="1">
        <f t="shared" si="52"/>
        <v>0</v>
      </c>
      <c r="H753" s="1">
        <f t="shared" si="52"/>
        <v>0</v>
      </c>
      <c r="I753" s="1">
        <f t="shared" si="52"/>
        <v>0</v>
      </c>
      <c r="J753" s="1">
        <f t="shared" si="52"/>
        <v>0</v>
      </c>
      <c r="K753" s="1">
        <f t="shared" si="52"/>
        <v>0</v>
      </c>
      <c r="L753" s="1">
        <f t="shared" si="52"/>
        <v>0</v>
      </c>
      <c r="M753" s="1">
        <f t="shared" si="52"/>
        <v>0</v>
      </c>
      <c r="N753" s="1">
        <f t="shared" si="52"/>
        <v>0</v>
      </c>
      <c r="O753" s="1">
        <f t="shared" si="52"/>
        <v>0</v>
      </c>
      <c r="P753" s="1">
        <f t="shared" si="52"/>
        <v>0</v>
      </c>
      <c r="Q753" s="1">
        <f t="shared" si="52"/>
        <v>0</v>
      </c>
      <c r="R753" s="1">
        <f t="shared" si="52"/>
        <v>0</v>
      </c>
      <c r="S753" s="1">
        <f t="shared" si="52"/>
        <v>0</v>
      </c>
      <c r="T753" s="1">
        <f t="shared" si="52"/>
        <v>0</v>
      </c>
      <c r="U753" s="1">
        <f t="shared" si="52"/>
        <v>0</v>
      </c>
      <c r="V753" s="1">
        <f t="shared" si="52"/>
        <v>0</v>
      </c>
      <c r="W753" s="1">
        <f t="shared" si="52"/>
        <v>0</v>
      </c>
      <c r="X753" s="1">
        <f t="shared" si="52"/>
        <v>0</v>
      </c>
      <c r="Y753" s="1">
        <f t="shared" si="52"/>
        <v>0</v>
      </c>
      <c r="Z753" s="1">
        <f t="shared" si="52"/>
        <v>0</v>
      </c>
      <c r="AA753" s="1">
        <f t="shared" si="52"/>
        <v>0</v>
      </c>
      <c r="AB753" s="1">
        <f t="shared" si="52"/>
        <v>0</v>
      </c>
      <c r="AC753" s="1">
        <f t="shared" si="52"/>
        <v>0</v>
      </c>
      <c r="AD753" s="1">
        <f t="shared" si="52"/>
        <v>0</v>
      </c>
      <c r="AE753" s="1">
        <f t="shared" si="52"/>
        <v>0</v>
      </c>
      <c r="AF753" s="1">
        <f t="shared" si="52"/>
        <v>0</v>
      </c>
      <c r="AG753" s="1">
        <f t="shared" si="52"/>
        <v>0</v>
      </c>
      <c r="AH753" s="1">
        <f t="shared" si="52"/>
        <v>0</v>
      </c>
      <c r="AI753" s="1">
        <f t="shared" si="52"/>
        <v>0</v>
      </c>
      <c r="AJ753" s="1">
        <f t="shared" si="52"/>
        <v>0</v>
      </c>
      <c r="AK753" s="1">
        <f t="shared" si="52"/>
        <v>0</v>
      </c>
      <c r="AL753" s="1">
        <f t="shared" si="52"/>
        <v>0</v>
      </c>
      <c r="AM753" s="1">
        <f t="shared" si="52"/>
        <v>0</v>
      </c>
      <c r="AN753" s="1">
        <f t="shared" si="52"/>
        <v>0</v>
      </c>
      <c r="AO753" s="1">
        <f t="shared" si="52"/>
        <v>0</v>
      </c>
    </row>
    <row r="754" spans="1:41" x14ac:dyDescent="0.2">
      <c r="A754" s="4" t="s">
        <v>505</v>
      </c>
      <c r="B754" s="4" t="s">
        <v>537</v>
      </c>
      <c r="C754" t="s">
        <v>539</v>
      </c>
      <c r="D754" s="1">
        <f t="shared" si="47"/>
        <v>4143170000</v>
      </c>
      <c r="E754" s="1">
        <f t="shared" si="52"/>
        <v>4367450000</v>
      </c>
      <c r="F754" s="1">
        <f t="shared" si="52"/>
        <v>4505670000</v>
      </c>
      <c r="G754" s="1">
        <f t="shared" si="52"/>
        <v>4694510000</v>
      </c>
      <c r="H754" s="1">
        <f t="shared" si="52"/>
        <v>4859460000</v>
      </c>
      <c r="I754" s="1">
        <f t="shared" si="52"/>
        <v>4988330000</v>
      </c>
      <c r="J754" s="1">
        <f t="shared" si="52"/>
        <v>5075930000</v>
      </c>
      <c r="K754" s="1">
        <f t="shared" si="52"/>
        <v>5122990000</v>
      </c>
      <c r="L754" s="1">
        <f t="shared" si="52"/>
        <v>5107190000</v>
      </c>
      <c r="M754" s="1">
        <f t="shared" si="52"/>
        <v>5114190000</v>
      </c>
      <c r="N754" s="1">
        <f t="shared" si="52"/>
        <v>5049530000</v>
      </c>
      <c r="O754" s="1">
        <f t="shared" si="52"/>
        <v>4930570000</v>
      </c>
      <c r="P754" s="1">
        <f t="shared" si="52"/>
        <v>4769790000</v>
      </c>
      <c r="Q754" s="1">
        <f t="shared" si="52"/>
        <v>4625740000</v>
      </c>
      <c r="R754" s="1">
        <f t="shared" si="52"/>
        <v>4467680000</v>
      </c>
      <c r="S754" s="1">
        <f t="shared" si="52"/>
        <v>4253360000</v>
      </c>
      <c r="T754" s="1">
        <f t="shared" si="52"/>
        <v>4036020000</v>
      </c>
      <c r="U754" s="1">
        <f t="shared" si="52"/>
        <v>3815100000</v>
      </c>
      <c r="V754" s="1">
        <f t="shared" si="52"/>
        <v>3573410000</v>
      </c>
      <c r="W754" s="1">
        <f t="shared" si="52"/>
        <v>3332990000</v>
      </c>
      <c r="X754" s="1">
        <f t="shared" si="52"/>
        <v>3094750000</v>
      </c>
      <c r="Y754" s="1">
        <f t="shared" si="52"/>
        <v>2846870000</v>
      </c>
      <c r="Z754" s="1">
        <f t="shared" si="52"/>
        <v>2616900000</v>
      </c>
      <c r="AA754" s="1">
        <f t="shared" si="52"/>
        <v>2380600000</v>
      </c>
      <c r="AB754" s="1">
        <f t="shared" si="52"/>
        <v>2152180000</v>
      </c>
      <c r="AC754" s="1">
        <f t="shared" si="52"/>
        <v>1939240000</v>
      </c>
      <c r="AD754" s="1">
        <f t="shared" si="52"/>
        <v>1725140000</v>
      </c>
      <c r="AE754" s="1">
        <f t="shared" si="52"/>
        <v>1525830000</v>
      </c>
      <c r="AF754" s="1">
        <f t="shared" si="52"/>
        <v>1339060000</v>
      </c>
      <c r="AG754" s="1">
        <f t="shared" si="52"/>
        <v>1164450000</v>
      </c>
      <c r="AH754" s="1">
        <f t="shared" si="52"/>
        <v>1000120000</v>
      </c>
      <c r="AI754" s="1">
        <f t="shared" si="52"/>
        <v>843913000</v>
      </c>
      <c r="AJ754" s="1">
        <f t="shared" si="52"/>
        <v>694109000</v>
      </c>
      <c r="AK754" s="1">
        <f t="shared" si="52"/>
        <v>550175000</v>
      </c>
      <c r="AL754" s="1">
        <f t="shared" si="52"/>
        <v>412616000</v>
      </c>
      <c r="AM754" s="1">
        <f t="shared" si="52"/>
        <v>279333000</v>
      </c>
      <c r="AN754" s="1">
        <f t="shared" si="52"/>
        <v>148511000</v>
      </c>
      <c r="AO754" s="1">
        <f t="shared" si="52"/>
        <v>20593800</v>
      </c>
    </row>
    <row r="755" spans="1:41" x14ac:dyDescent="0.2">
      <c r="A755" s="4" t="s">
        <v>505</v>
      </c>
      <c r="B755" s="4" t="s">
        <v>506</v>
      </c>
      <c r="C755" t="s">
        <v>539</v>
      </c>
      <c r="D755" s="1">
        <f t="shared" si="47"/>
        <v>1824040000000</v>
      </c>
      <c r="E755" s="1">
        <f t="shared" si="52"/>
        <v>1917410000000</v>
      </c>
      <c r="F755" s="1">
        <f t="shared" si="52"/>
        <v>1980110000000</v>
      </c>
      <c r="G755" s="1">
        <f t="shared" si="52"/>
        <v>2065800000000</v>
      </c>
      <c r="H755" s="1">
        <f t="shared" si="52"/>
        <v>2132820000000</v>
      </c>
      <c r="I755" s="1">
        <f t="shared" si="52"/>
        <v>2190220000000</v>
      </c>
      <c r="J755" s="1">
        <f t="shared" si="52"/>
        <v>2229440000000</v>
      </c>
      <c r="K755" s="1">
        <f t="shared" si="52"/>
        <v>2255860000000</v>
      </c>
      <c r="L755" s="1">
        <f t="shared" si="52"/>
        <v>2250170000000</v>
      </c>
      <c r="M755" s="1">
        <f t="shared" si="52"/>
        <v>2248870000000</v>
      </c>
      <c r="N755" s="1">
        <f t="shared" si="52"/>
        <v>2217470000000</v>
      </c>
      <c r="O755" s="1">
        <f t="shared" si="52"/>
        <v>2162610000000</v>
      </c>
      <c r="P755" s="1">
        <f t="shared" si="52"/>
        <v>2102330000000</v>
      </c>
      <c r="Q755" s="1">
        <f t="shared" si="52"/>
        <v>2036990000000</v>
      </c>
      <c r="R755" s="1">
        <f t="shared" si="52"/>
        <v>1959320000000</v>
      </c>
      <c r="S755" s="1">
        <f t="shared" si="52"/>
        <v>1871220000000</v>
      </c>
      <c r="T755" s="1">
        <f t="shared" si="52"/>
        <v>1778170000000</v>
      </c>
      <c r="U755" s="1">
        <f t="shared" si="52"/>
        <v>1678070000000</v>
      </c>
      <c r="V755" s="1">
        <f t="shared" si="52"/>
        <v>1574450000000</v>
      </c>
      <c r="W755" s="1">
        <f t="shared" si="52"/>
        <v>1466660000000</v>
      </c>
      <c r="X755" s="1">
        <f t="shared" si="52"/>
        <v>1360160000000</v>
      </c>
      <c r="Y755" s="1">
        <f t="shared" si="52"/>
        <v>1253640000000</v>
      </c>
      <c r="Z755" s="1">
        <f t="shared" si="52"/>
        <v>1147810000000</v>
      </c>
      <c r="AA755" s="1">
        <f t="shared" si="52"/>
        <v>1046150000000</v>
      </c>
      <c r="AB755" s="1">
        <f t="shared" si="52"/>
        <v>946253000000</v>
      </c>
      <c r="AC755" s="1">
        <f t="shared" si="52"/>
        <v>850546000000</v>
      </c>
      <c r="AD755" s="1">
        <f t="shared" si="52"/>
        <v>759018000000</v>
      </c>
      <c r="AE755" s="1">
        <f t="shared" si="52"/>
        <v>671453000000</v>
      </c>
      <c r="AF755" s="1">
        <f t="shared" si="52"/>
        <v>588469000000</v>
      </c>
      <c r="AG755" s="1">
        <f t="shared" si="52"/>
        <v>512339000000</v>
      </c>
      <c r="AH755" s="1">
        <f t="shared" si="52"/>
        <v>439888000000</v>
      </c>
      <c r="AI755" s="1">
        <f t="shared" si="52"/>
        <v>370970000000</v>
      </c>
      <c r="AJ755" s="1">
        <f t="shared" si="52"/>
        <v>305229000000</v>
      </c>
      <c r="AK755" s="1">
        <f t="shared" si="52"/>
        <v>242227000000</v>
      </c>
      <c r="AL755" s="1">
        <f t="shared" si="52"/>
        <v>181591000000</v>
      </c>
      <c r="AM755" s="1">
        <f t="shared" si="52"/>
        <v>122710000000</v>
      </c>
      <c r="AN755" s="1">
        <f t="shared" si="52"/>
        <v>65436100000</v>
      </c>
      <c r="AO755" s="1">
        <f t="shared" si="52"/>
        <v>9034520000</v>
      </c>
    </row>
    <row r="756" spans="1:41" x14ac:dyDescent="0.2">
      <c r="A756" s="4" t="s">
        <v>505</v>
      </c>
      <c r="B756" s="4" t="s">
        <v>538</v>
      </c>
      <c r="C756" t="s">
        <v>539</v>
      </c>
      <c r="D756" s="1">
        <f t="shared" si="47"/>
        <v>117278000000</v>
      </c>
      <c r="E756" s="1">
        <f t="shared" si="52"/>
        <v>253972000000</v>
      </c>
      <c r="F756" s="1">
        <f t="shared" si="52"/>
        <v>403916000000</v>
      </c>
      <c r="G756" s="1">
        <f t="shared" ref="E756:AO762" si="53">SUMIFS(G$2:G$251,$A$2:$A$251,$A756,$B$2:$B$251,$B756)-SUMIFS(G$2:G$251,$A$2:$A$251,$A756,$B$2:$B$251,$B756)*SUMIFS($D$510:$D$522,$A$510:$A$522,$A756,$B$510:$B$522,$B756)+SUMIFS(G$257:G$506,$A$257:$A$506,$A756,$B$257:$B$506,$B756)</f>
        <v>578313000000</v>
      </c>
      <c r="H756" s="1">
        <f t="shared" si="53"/>
        <v>767583000000</v>
      </c>
      <c r="I756" s="1">
        <f t="shared" si="53"/>
        <v>975551000000</v>
      </c>
      <c r="J756" s="1">
        <f t="shared" si="53"/>
        <v>1195780000000</v>
      </c>
      <c r="K756" s="1">
        <f t="shared" si="53"/>
        <v>1432740000000</v>
      </c>
      <c r="L756" s="1">
        <f t="shared" si="53"/>
        <v>1664270000000</v>
      </c>
      <c r="M756" s="1">
        <f t="shared" si="53"/>
        <v>1910010000000</v>
      </c>
      <c r="N756" s="1">
        <f t="shared" si="53"/>
        <v>2148590000000</v>
      </c>
      <c r="O756" s="1">
        <f t="shared" si="53"/>
        <v>2373960000000</v>
      </c>
      <c r="P756" s="1">
        <f t="shared" si="53"/>
        <v>2598420000000</v>
      </c>
      <c r="Q756" s="1">
        <f t="shared" si="53"/>
        <v>2822900000000</v>
      </c>
      <c r="R756" s="1">
        <f t="shared" si="53"/>
        <v>3036960000000</v>
      </c>
      <c r="S756" s="1">
        <f t="shared" si="53"/>
        <v>3229150000000</v>
      </c>
      <c r="T756" s="1">
        <f t="shared" si="53"/>
        <v>3408260000000</v>
      </c>
      <c r="U756" s="1">
        <f t="shared" si="53"/>
        <v>3579070000000</v>
      </c>
      <c r="V756" s="1">
        <f t="shared" si="53"/>
        <v>3732430000000</v>
      </c>
      <c r="W756" s="1">
        <f t="shared" si="53"/>
        <v>3863830000000</v>
      </c>
      <c r="X756" s="1">
        <f t="shared" si="53"/>
        <v>3977070000000</v>
      </c>
      <c r="Y756" s="1">
        <f t="shared" si="53"/>
        <v>4078500000000</v>
      </c>
      <c r="Z756" s="1">
        <f t="shared" si="53"/>
        <v>4167920000000</v>
      </c>
      <c r="AA756" s="1">
        <f t="shared" si="53"/>
        <v>4237090000000</v>
      </c>
      <c r="AB756" s="1">
        <f t="shared" si="53"/>
        <v>4302140000000</v>
      </c>
      <c r="AC756" s="1">
        <f t="shared" si="53"/>
        <v>4353250000000</v>
      </c>
      <c r="AD756" s="1">
        <f t="shared" si="53"/>
        <v>4391260000000</v>
      </c>
      <c r="AE756" s="1">
        <f t="shared" si="53"/>
        <v>4422220000000</v>
      </c>
      <c r="AF756" s="1">
        <f t="shared" si="53"/>
        <v>4457560000000</v>
      </c>
      <c r="AG756" s="1">
        <f t="shared" si="53"/>
        <v>4500880000000</v>
      </c>
      <c r="AH756" s="1">
        <f t="shared" si="53"/>
        <v>4560270000000</v>
      </c>
      <c r="AI756" s="1">
        <f t="shared" si="53"/>
        <v>4614440000000</v>
      </c>
      <c r="AJ756" s="1">
        <f t="shared" si="53"/>
        <v>4671290000000</v>
      </c>
      <c r="AK756" s="1">
        <f t="shared" si="53"/>
        <v>4728200000000</v>
      </c>
      <c r="AL756" s="1">
        <f t="shared" si="53"/>
        <v>4810380000000</v>
      </c>
      <c r="AM756" s="1">
        <f t="shared" si="53"/>
        <v>4885830000000</v>
      </c>
      <c r="AN756" s="1">
        <f t="shared" si="53"/>
        <v>4979180000000</v>
      </c>
      <c r="AO756" s="1">
        <f t="shared" si="53"/>
        <v>5076230000000</v>
      </c>
    </row>
    <row r="757" spans="1:41" x14ac:dyDescent="0.2">
      <c r="A757" s="4" t="s">
        <v>533</v>
      </c>
      <c r="B757" s="4" t="s">
        <v>513</v>
      </c>
      <c r="C757" t="s">
        <v>539</v>
      </c>
      <c r="D757" s="1">
        <f t="shared" si="47"/>
        <v>309225000000000</v>
      </c>
      <c r="E757" s="1">
        <f t="shared" si="53"/>
        <v>328598000000000</v>
      </c>
      <c r="F757" s="1">
        <f t="shared" si="53"/>
        <v>347129000000000</v>
      </c>
      <c r="G757" s="1">
        <f t="shared" si="53"/>
        <v>368893000000000</v>
      </c>
      <c r="H757" s="1">
        <f t="shared" si="53"/>
        <v>388861000000000</v>
      </c>
      <c r="I757" s="1">
        <f t="shared" si="53"/>
        <v>409057000000000</v>
      </c>
      <c r="J757" s="1">
        <f t="shared" si="53"/>
        <v>428435000000000</v>
      </c>
      <c r="K757" s="1">
        <f t="shared" si="53"/>
        <v>449106000000000</v>
      </c>
      <c r="L757" s="1">
        <f t="shared" si="53"/>
        <v>465946000000000</v>
      </c>
      <c r="M757" s="1">
        <f t="shared" si="53"/>
        <v>481941000000000</v>
      </c>
      <c r="N757" s="1">
        <f t="shared" si="53"/>
        <v>498092000000000</v>
      </c>
      <c r="O757" s="1">
        <f t="shared" si="53"/>
        <v>511410000000000</v>
      </c>
      <c r="P757" s="1">
        <f t="shared" si="53"/>
        <v>522748000000000</v>
      </c>
      <c r="Q757" s="1">
        <f t="shared" si="53"/>
        <v>534237000000000</v>
      </c>
      <c r="R757" s="1">
        <f t="shared" si="53"/>
        <v>542856000000000</v>
      </c>
      <c r="S757" s="1">
        <f t="shared" si="53"/>
        <v>550433000000000</v>
      </c>
      <c r="T757" s="1">
        <f t="shared" si="53"/>
        <v>557101000000000</v>
      </c>
      <c r="U757" s="1">
        <f t="shared" si="53"/>
        <v>561838000000000</v>
      </c>
      <c r="V757" s="1">
        <f t="shared" si="53"/>
        <v>566545000000000</v>
      </c>
      <c r="W757" s="1">
        <f t="shared" si="53"/>
        <v>569311000000000</v>
      </c>
      <c r="X757" s="1">
        <f t="shared" si="53"/>
        <v>573155000000000</v>
      </c>
      <c r="Y757" s="1">
        <f t="shared" si="53"/>
        <v>576273000000000</v>
      </c>
      <c r="Z757" s="1">
        <f t="shared" si="53"/>
        <v>578331000000000</v>
      </c>
      <c r="AA757" s="1">
        <f t="shared" si="53"/>
        <v>581459000000000</v>
      </c>
      <c r="AB757" s="1">
        <f t="shared" si="53"/>
        <v>586011000000000</v>
      </c>
      <c r="AC757" s="1">
        <f t="shared" si="53"/>
        <v>589970000000000</v>
      </c>
      <c r="AD757" s="1">
        <f t="shared" si="53"/>
        <v>595820000000000</v>
      </c>
      <c r="AE757" s="1">
        <f t="shared" si="53"/>
        <v>603339000000000</v>
      </c>
      <c r="AF757" s="1">
        <f t="shared" si="53"/>
        <v>611357000000000</v>
      </c>
      <c r="AG757" s="1">
        <f t="shared" si="53"/>
        <v>621873000000000</v>
      </c>
      <c r="AH757" s="1">
        <f t="shared" si="53"/>
        <v>635490000000000</v>
      </c>
      <c r="AI757" s="1">
        <f t="shared" si="53"/>
        <v>651506000000000</v>
      </c>
      <c r="AJ757" s="1">
        <f t="shared" si="53"/>
        <v>670747000000000</v>
      </c>
      <c r="AK757" s="1">
        <f t="shared" si="53"/>
        <v>694388000000000</v>
      </c>
      <c r="AL757" s="1">
        <f t="shared" si="53"/>
        <v>722522000000000</v>
      </c>
      <c r="AM757" s="1">
        <f t="shared" si="53"/>
        <v>755274000000000</v>
      </c>
      <c r="AN757" s="1">
        <f t="shared" si="53"/>
        <v>794753000000000</v>
      </c>
      <c r="AO757" s="1">
        <f t="shared" si="53"/>
        <v>840231000000000</v>
      </c>
    </row>
    <row r="758" spans="1:41" x14ac:dyDescent="0.2">
      <c r="A758" s="4" t="s">
        <v>533</v>
      </c>
      <c r="B758" s="4" t="s">
        <v>535</v>
      </c>
      <c r="C758" t="s">
        <v>539</v>
      </c>
      <c r="D758" s="1">
        <f t="shared" si="47"/>
        <v>39329700000000</v>
      </c>
      <c r="E758" s="1">
        <f t="shared" si="53"/>
        <v>40532800000000</v>
      </c>
      <c r="F758" s="1">
        <f t="shared" si="53"/>
        <v>41793700000000</v>
      </c>
      <c r="G758" s="1">
        <f t="shared" si="53"/>
        <v>43454200000000</v>
      </c>
      <c r="H758" s="1">
        <f t="shared" si="53"/>
        <v>45033100000000</v>
      </c>
      <c r="I758" s="1">
        <f t="shared" si="53"/>
        <v>46522400000000</v>
      </c>
      <c r="J758" s="1">
        <f t="shared" si="53"/>
        <v>47914600000000</v>
      </c>
      <c r="K758" s="1">
        <f t="shared" si="53"/>
        <v>49280700000000</v>
      </c>
      <c r="L758" s="1">
        <f t="shared" si="53"/>
        <v>50147600000000</v>
      </c>
      <c r="M758" s="1">
        <f t="shared" si="53"/>
        <v>50988800000000</v>
      </c>
      <c r="N758" s="1">
        <f t="shared" si="53"/>
        <v>51433700000000</v>
      </c>
      <c r="O758" s="1">
        <f t="shared" si="53"/>
        <v>51574800000000</v>
      </c>
      <c r="P758" s="1">
        <f t="shared" si="53"/>
        <v>51427700000000</v>
      </c>
      <c r="Q758" s="1">
        <f t="shared" si="53"/>
        <v>51071500000000</v>
      </c>
      <c r="R758" s="1">
        <f t="shared" si="53"/>
        <v>50453800000000</v>
      </c>
      <c r="S758" s="1">
        <f t="shared" si="53"/>
        <v>49590500000000</v>
      </c>
      <c r="T758" s="1">
        <f t="shared" si="53"/>
        <v>48497500000000</v>
      </c>
      <c r="U758" s="1">
        <f t="shared" si="53"/>
        <v>47190500000000</v>
      </c>
      <c r="V758" s="1">
        <f t="shared" si="53"/>
        <v>45785200000000</v>
      </c>
      <c r="W758" s="1">
        <f t="shared" si="53"/>
        <v>44234500000000</v>
      </c>
      <c r="X758" s="1">
        <f t="shared" si="53"/>
        <v>42546200000000</v>
      </c>
      <c r="Y758" s="1">
        <f t="shared" si="53"/>
        <v>40770500000000</v>
      </c>
      <c r="Z758" s="1">
        <f t="shared" si="53"/>
        <v>38907400000000</v>
      </c>
      <c r="AA758" s="1">
        <f t="shared" si="53"/>
        <v>36846300000000</v>
      </c>
      <c r="AB758" s="1">
        <f t="shared" si="53"/>
        <v>34919000000000</v>
      </c>
      <c r="AC758" s="1">
        <f t="shared" si="53"/>
        <v>33205100000000</v>
      </c>
      <c r="AD758" s="1">
        <f t="shared" si="53"/>
        <v>31046200000000</v>
      </c>
      <c r="AE758" s="1">
        <f t="shared" si="53"/>
        <v>29048600000000</v>
      </c>
      <c r="AF758" s="1">
        <f t="shared" si="53"/>
        <v>26896300000000</v>
      </c>
      <c r="AG758" s="1">
        <f t="shared" si="53"/>
        <v>24589500000000</v>
      </c>
      <c r="AH758" s="1">
        <f t="shared" si="53"/>
        <v>22500300000000</v>
      </c>
      <c r="AI758" s="1">
        <f t="shared" si="53"/>
        <v>19992700000000</v>
      </c>
      <c r="AJ758" s="1">
        <f t="shared" si="53"/>
        <v>17547000000000</v>
      </c>
      <c r="AK758" s="1">
        <f t="shared" si="53"/>
        <v>14899300000000</v>
      </c>
      <c r="AL758" s="1">
        <f t="shared" si="53"/>
        <v>11890300000000</v>
      </c>
      <c r="AM758" s="1">
        <f t="shared" si="53"/>
        <v>8632270000000</v>
      </c>
      <c r="AN758" s="1">
        <f t="shared" si="53"/>
        <v>4969830000000</v>
      </c>
      <c r="AO758" s="1">
        <f t="shared" si="53"/>
        <v>743778000000</v>
      </c>
    </row>
    <row r="759" spans="1:41" x14ac:dyDescent="0.2">
      <c r="A759" s="4" t="s">
        <v>533</v>
      </c>
      <c r="B759" s="4" t="s">
        <v>509</v>
      </c>
      <c r="C759" t="s">
        <v>539</v>
      </c>
      <c r="D759" s="1">
        <f t="shared" si="47"/>
        <v>74570600000000</v>
      </c>
      <c r="E759" s="1">
        <f t="shared" si="53"/>
        <v>76993400000000</v>
      </c>
      <c r="F759" s="1">
        <f t="shared" si="53"/>
        <v>79260800000000</v>
      </c>
      <c r="G759" s="1">
        <f t="shared" si="53"/>
        <v>82437900000000</v>
      </c>
      <c r="H759" s="1">
        <f t="shared" si="53"/>
        <v>85380600000000</v>
      </c>
      <c r="I759" s="1">
        <f t="shared" si="53"/>
        <v>88333700000000</v>
      </c>
      <c r="J759" s="1">
        <f t="shared" si="53"/>
        <v>90451000000000</v>
      </c>
      <c r="K759" s="1">
        <f t="shared" si="53"/>
        <v>93041900000000</v>
      </c>
      <c r="L759" s="1">
        <f t="shared" si="53"/>
        <v>95265200000000</v>
      </c>
      <c r="M759" s="1">
        <f t="shared" si="53"/>
        <v>96385700000000</v>
      </c>
      <c r="N759" s="1">
        <f t="shared" si="53"/>
        <v>97192000000000</v>
      </c>
      <c r="O759" s="1">
        <f t="shared" si="53"/>
        <v>97684700000000</v>
      </c>
      <c r="P759" s="1">
        <f t="shared" si="53"/>
        <v>97206900000000</v>
      </c>
      <c r="Q759" s="1">
        <f t="shared" si="53"/>
        <v>96468500000000</v>
      </c>
      <c r="R759" s="1">
        <f t="shared" si="53"/>
        <v>95469500000000</v>
      </c>
      <c r="S759" s="1">
        <f t="shared" si="53"/>
        <v>93632400000000</v>
      </c>
      <c r="T759" s="1">
        <f t="shared" si="53"/>
        <v>91588000000000</v>
      </c>
      <c r="U759" s="1">
        <f t="shared" si="53"/>
        <v>89336100000000</v>
      </c>
      <c r="V759" s="1">
        <f t="shared" si="53"/>
        <v>86377700000000</v>
      </c>
      <c r="W759" s="1">
        <f t="shared" si="53"/>
        <v>83264900000000</v>
      </c>
      <c r="X759" s="1">
        <f t="shared" si="53"/>
        <v>79997600000000</v>
      </c>
      <c r="Y759" s="1">
        <f t="shared" si="53"/>
        <v>76997000000000</v>
      </c>
      <c r="Z759" s="1">
        <f t="shared" si="53"/>
        <v>73395200000000</v>
      </c>
      <c r="AA759" s="1">
        <f t="shared" si="53"/>
        <v>69639400000000</v>
      </c>
      <c r="AB759" s="1">
        <f t="shared" si="53"/>
        <v>66072200000000</v>
      </c>
      <c r="AC759" s="1">
        <f t="shared" si="53"/>
        <v>62299000000000</v>
      </c>
      <c r="AD759" s="1">
        <f t="shared" si="53"/>
        <v>58320400000000</v>
      </c>
      <c r="AE759" s="1">
        <f t="shared" si="53"/>
        <v>54400100000000</v>
      </c>
      <c r="AF759" s="1">
        <f t="shared" si="53"/>
        <v>50460300000000</v>
      </c>
      <c r="AG759" s="1">
        <f t="shared" si="53"/>
        <v>46423300000000</v>
      </c>
      <c r="AH759" s="1">
        <f t="shared" si="53"/>
        <v>42211300000000</v>
      </c>
      <c r="AI759" s="1">
        <f t="shared" si="53"/>
        <v>37746300000000</v>
      </c>
      <c r="AJ759" s="1">
        <f t="shared" si="53"/>
        <v>32950800000000</v>
      </c>
      <c r="AK759" s="1">
        <f t="shared" si="53"/>
        <v>27855300000000</v>
      </c>
      <c r="AL759" s="1">
        <f t="shared" si="53"/>
        <v>22386500000000</v>
      </c>
      <c r="AM759" s="1">
        <f t="shared" si="53"/>
        <v>16199500000000</v>
      </c>
      <c r="AN759" s="1">
        <f t="shared" si="53"/>
        <v>9307130000000</v>
      </c>
      <c r="AO759" s="1">
        <f t="shared" si="53"/>
        <v>1390910000000</v>
      </c>
    </row>
    <row r="760" spans="1:41" x14ac:dyDescent="0.2">
      <c r="A760" s="4" t="s">
        <v>533</v>
      </c>
      <c r="B760" s="4" t="s">
        <v>510</v>
      </c>
      <c r="C760" t="s">
        <v>539</v>
      </c>
      <c r="D760" s="1">
        <f t="shared" si="47"/>
        <v>2112510000000</v>
      </c>
      <c r="E760" s="1">
        <f t="shared" si="53"/>
        <v>2178170000000</v>
      </c>
      <c r="F760" s="1">
        <f t="shared" si="53"/>
        <v>2246180000000</v>
      </c>
      <c r="G760" s="1">
        <f t="shared" si="53"/>
        <v>2333650000000</v>
      </c>
      <c r="H760" s="1">
        <f t="shared" si="53"/>
        <v>2420850000000</v>
      </c>
      <c r="I760" s="1">
        <f t="shared" si="53"/>
        <v>2498580000000</v>
      </c>
      <c r="J760" s="1">
        <f t="shared" si="53"/>
        <v>2575000000000</v>
      </c>
      <c r="K760" s="1">
        <f t="shared" si="53"/>
        <v>2649330000000</v>
      </c>
      <c r="L760" s="1">
        <f t="shared" si="53"/>
        <v>2697910000000</v>
      </c>
      <c r="M760" s="1">
        <f t="shared" si="53"/>
        <v>2744420000000</v>
      </c>
      <c r="N760" s="1">
        <f t="shared" si="53"/>
        <v>2773880000000</v>
      </c>
      <c r="O760" s="1">
        <f t="shared" si="53"/>
        <v>2780260000000</v>
      </c>
      <c r="P760" s="1">
        <f t="shared" si="53"/>
        <v>2771710000000</v>
      </c>
      <c r="Q760" s="1">
        <f t="shared" si="53"/>
        <v>2755340000000</v>
      </c>
      <c r="R760" s="1">
        <f t="shared" si="53"/>
        <v>2725110000000</v>
      </c>
      <c r="S760" s="1">
        <f t="shared" si="53"/>
        <v>2676040000000</v>
      </c>
      <c r="T760" s="1">
        <f t="shared" si="53"/>
        <v>2620740000000</v>
      </c>
      <c r="U760" s="1">
        <f t="shared" si="53"/>
        <v>2548710000000</v>
      </c>
      <c r="V760" s="1">
        <f t="shared" si="53"/>
        <v>2476490000000</v>
      </c>
      <c r="W760" s="1">
        <f t="shared" si="53"/>
        <v>2389130000000</v>
      </c>
      <c r="X760" s="1">
        <f t="shared" si="53"/>
        <v>2301610000000</v>
      </c>
      <c r="Y760" s="1">
        <f t="shared" si="53"/>
        <v>2204720000000</v>
      </c>
      <c r="Z760" s="1">
        <f t="shared" si="53"/>
        <v>2107150000000</v>
      </c>
      <c r="AA760" s="1">
        <f t="shared" si="53"/>
        <v>2004440000000</v>
      </c>
      <c r="AB760" s="1">
        <f t="shared" si="53"/>
        <v>1900000000000</v>
      </c>
      <c r="AC760" s="1">
        <f t="shared" si="53"/>
        <v>1793070000000</v>
      </c>
      <c r="AD760" s="1">
        <f t="shared" si="53"/>
        <v>1682880000000</v>
      </c>
      <c r="AE760" s="1">
        <f t="shared" si="53"/>
        <v>1571260000000</v>
      </c>
      <c r="AF760" s="1">
        <f t="shared" si="53"/>
        <v>1456690000000</v>
      </c>
      <c r="AG760" s="1">
        <f t="shared" si="53"/>
        <v>1339700000000</v>
      </c>
      <c r="AH760" s="1">
        <f t="shared" si="53"/>
        <v>1217990000000</v>
      </c>
      <c r="AI760" s="1">
        <f t="shared" si="53"/>
        <v>1089200000000</v>
      </c>
      <c r="AJ760" s="1">
        <f t="shared" si="53"/>
        <v>953697000000</v>
      </c>
      <c r="AK760" s="1">
        <f t="shared" si="53"/>
        <v>807587000000</v>
      </c>
      <c r="AL760" s="1">
        <f t="shared" si="53"/>
        <v>647814000000</v>
      </c>
      <c r="AM760" s="1">
        <f t="shared" si="53"/>
        <v>469730000000</v>
      </c>
      <c r="AN760" s="1">
        <f t="shared" si="53"/>
        <v>269575000000</v>
      </c>
      <c r="AO760" s="1">
        <f t="shared" si="53"/>
        <v>40424500000</v>
      </c>
    </row>
    <row r="761" spans="1:41" x14ac:dyDescent="0.2">
      <c r="A761" s="4" t="s">
        <v>533</v>
      </c>
      <c r="B761" s="4" t="s">
        <v>507</v>
      </c>
      <c r="C761" t="s">
        <v>539</v>
      </c>
      <c r="D761" s="1">
        <f t="shared" si="47"/>
        <v>6016270000000</v>
      </c>
      <c r="E761" s="1">
        <f t="shared" si="53"/>
        <v>6212510000000</v>
      </c>
      <c r="F761" s="1">
        <f t="shared" si="53"/>
        <v>6379530000000</v>
      </c>
      <c r="G761" s="1">
        <f t="shared" si="53"/>
        <v>6607550000000</v>
      </c>
      <c r="H761" s="1">
        <f t="shared" si="53"/>
        <v>6802680000000</v>
      </c>
      <c r="I761" s="1">
        <f t="shared" si="53"/>
        <v>6982570000000</v>
      </c>
      <c r="J761" s="1">
        <f t="shared" si="53"/>
        <v>7138290000000</v>
      </c>
      <c r="K761" s="1">
        <f t="shared" si="53"/>
        <v>7293540000000</v>
      </c>
      <c r="L761" s="1">
        <f t="shared" si="53"/>
        <v>7369720000000</v>
      </c>
      <c r="M761" s="1">
        <f t="shared" si="53"/>
        <v>7431260000000</v>
      </c>
      <c r="N761" s="1">
        <f t="shared" si="53"/>
        <v>7449030000000</v>
      </c>
      <c r="O761" s="1">
        <f t="shared" si="53"/>
        <v>7445900000000</v>
      </c>
      <c r="P761" s="1">
        <f t="shared" si="53"/>
        <v>7356200000000</v>
      </c>
      <c r="Q761" s="1">
        <f t="shared" si="53"/>
        <v>7250900000000</v>
      </c>
      <c r="R761" s="1">
        <f t="shared" si="53"/>
        <v>7130000000000</v>
      </c>
      <c r="S761" s="1">
        <f t="shared" si="53"/>
        <v>6935740000000</v>
      </c>
      <c r="T761" s="1">
        <f t="shared" si="53"/>
        <v>6786340000000</v>
      </c>
      <c r="U761" s="1">
        <f t="shared" si="53"/>
        <v>6568830000000</v>
      </c>
      <c r="V761" s="1">
        <f t="shared" si="53"/>
        <v>6341030000000</v>
      </c>
      <c r="W761" s="1">
        <f t="shared" si="53"/>
        <v>6055630000000</v>
      </c>
      <c r="X761" s="1">
        <f t="shared" si="53"/>
        <v>5809880000000</v>
      </c>
      <c r="Y761" s="1">
        <f t="shared" si="53"/>
        <v>5511810000000</v>
      </c>
      <c r="Z761" s="1">
        <f t="shared" si="53"/>
        <v>5248150000000</v>
      </c>
      <c r="AA761" s="1">
        <f t="shared" si="53"/>
        <v>4974250000000</v>
      </c>
      <c r="AB761" s="1">
        <f t="shared" si="53"/>
        <v>4690100000000</v>
      </c>
      <c r="AC761" s="1">
        <f t="shared" si="53"/>
        <v>4395720000000</v>
      </c>
      <c r="AD761" s="1">
        <f t="shared" si="53"/>
        <v>4091130000000</v>
      </c>
      <c r="AE761" s="1">
        <f t="shared" si="53"/>
        <v>3802720000000</v>
      </c>
      <c r="AF761" s="1">
        <f t="shared" si="53"/>
        <v>3498900000000</v>
      </c>
      <c r="AG761" s="1">
        <f t="shared" si="53"/>
        <v>3200870000000</v>
      </c>
      <c r="AH761" s="1">
        <f t="shared" si="53"/>
        <v>2882270000000</v>
      </c>
      <c r="AI761" s="1">
        <f t="shared" si="53"/>
        <v>2559070000000</v>
      </c>
      <c r="AJ761" s="1">
        <f t="shared" si="53"/>
        <v>2223510000000</v>
      </c>
      <c r="AK761" s="1">
        <f t="shared" si="53"/>
        <v>1878610000000</v>
      </c>
      <c r="AL761" s="1">
        <f t="shared" si="53"/>
        <v>1492430000000</v>
      </c>
      <c r="AM761" s="1">
        <f t="shared" si="53"/>
        <v>1076230000000</v>
      </c>
      <c r="AN761" s="1">
        <f t="shared" si="53"/>
        <v>614451000000</v>
      </c>
      <c r="AO761" s="1">
        <f t="shared" si="53"/>
        <v>91606500000</v>
      </c>
    </row>
    <row r="762" spans="1:41" x14ac:dyDescent="0.2">
      <c r="A762" s="4" t="s">
        <v>533</v>
      </c>
      <c r="B762" s="4" t="s">
        <v>536</v>
      </c>
      <c r="C762" t="s">
        <v>539</v>
      </c>
      <c r="D762" s="1">
        <f t="shared" si="47"/>
        <v>7593350000000</v>
      </c>
      <c r="E762" s="1">
        <f t="shared" si="53"/>
        <v>7822460000000</v>
      </c>
      <c r="F762" s="1">
        <f t="shared" si="53"/>
        <v>8008930000000</v>
      </c>
      <c r="G762" s="1">
        <f t="shared" si="53"/>
        <v>8252730000000</v>
      </c>
      <c r="H762" s="1">
        <f t="shared" si="53"/>
        <v>8442620000000</v>
      </c>
      <c r="I762" s="1">
        <f t="shared" si="53"/>
        <v>8580990000000</v>
      </c>
      <c r="J762" s="1">
        <f t="shared" si="53"/>
        <v>8719150000000</v>
      </c>
      <c r="K762" s="1">
        <f t="shared" si="53"/>
        <v>8831090000000</v>
      </c>
      <c r="L762" s="1">
        <f t="shared" si="53"/>
        <v>8840610000000</v>
      </c>
      <c r="M762" s="1">
        <f t="shared" si="53"/>
        <v>8829220000000</v>
      </c>
      <c r="N762" s="1">
        <f t="shared" si="53"/>
        <v>8796940000000</v>
      </c>
      <c r="O762" s="1">
        <f t="shared" si="53"/>
        <v>8743810000000</v>
      </c>
      <c r="P762" s="1">
        <f t="shared" si="53"/>
        <v>8538450000000</v>
      </c>
      <c r="Q762" s="1">
        <f t="shared" si="53"/>
        <v>8385820000000</v>
      </c>
      <c r="R762" s="1">
        <f t="shared" si="53"/>
        <v>8157210000000</v>
      </c>
      <c r="S762" s="1">
        <f t="shared" si="53"/>
        <v>7918300000000</v>
      </c>
      <c r="T762" s="1">
        <f t="shared" si="53"/>
        <v>7613940000000</v>
      </c>
      <c r="U762" s="1">
        <f t="shared" si="53"/>
        <v>7304540000000</v>
      </c>
      <c r="V762" s="1">
        <f t="shared" si="53"/>
        <v>6990110000000</v>
      </c>
      <c r="W762" s="1">
        <f t="shared" si="53"/>
        <v>6670650000000</v>
      </c>
      <c r="X762" s="1">
        <f t="shared" si="53"/>
        <v>6301490000000</v>
      </c>
      <c r="Y762" s="1">
        <f t="shared" si="53"/>
        <v>5974630000000</v>
      </c>
      <c r="Z762" s="1">
        <f t="shared" si="53"/>
        <v>5603290000000</v>
      </c>
      <c r="AA762" s="1">
        <f t="shared" si="53"/>
        <v>5269020000000</v>
      </c>
      <c r="AB762" s="1">
        <f t="shared" si="53"/>
        <v>4929740000000</v>
      </c>
      <c r="AC762" s="1">
        <f t="shared" si="53"/>
        <v>4585460000000</v>
      </c>
      <c r="AD762" s="1">
        <f t="shared" si="53"/>
        <v>4236210000000</v>
      </c>
      <c r="AE762" s="1">
        <f t="shared" si="53"/>
        <v>3881950000000</v>
      </c>
      <c r="AF762" s="1">
        <f t="shared" si="53"/>
        <v>3546500000000</v>
      </c>
      <c r="AG762" s="1">
        <f t="shared" si="53"/>
        <v>3200870000000</v>
      </c>
      <c r="AH762" s="1">
        <f t="shared" si="53"/>
        <v>2863670000000</v>
      </c>
      <c r="AI762" s="1">
        <f t="shared" si="53"/>
        <v>2527080000000</v>
      </c>
      <c r="AJ762" s="1">
        <f t="shared" si="53"/>
        <v>2169930000000</v>
      </c>
      <c r="AK762" s="1">
        <f t="shared" si="53"/>
        <v>1803040000000</v>
      </c>
      <c r="AL762" s="1">
        <f t="shared" si="53"/>
        <v>1426830000000</v>
      </c>
      <c r="AM762" s="1">
        <f t="shared" si="53"/>
        <v>1014570000000</v>
      </c>
      <c r="AN762" s="1">
        <f t="shared" ref="E762:AO769" si="54">SUMIFS(AN$2:AN$251,$A$2:$A$251,$A762,$B$2:$B$251,$B762)-SUMIFS(AN$2:AN$251,$A$2:$A$251,$A762,$B$2:$B$251,$B762)*SUMIFS($D$510:$D$522,$A$510:$A$522,$A762,$B$510:$B$522,$B762)+SUMIFS(AN$257:AN$506,$A$257:$A$506,$A762,$B$257:$B$506,$B762)</f>
        <v>572283000000</v>
      </c>
      <c r="AO762" s="1">
        <f t="shared" si="54"/>
        <v>84462900000</v>
      </c>
    </row>
    <row r="763" spans="1:41" x14ac:dyDescent="0.2">
      <c r="A763" s="4" t="s">
        <v>533</v>
      </c>
      <c r="B763" s="4" t="s">
        <v>508</v>
      </c>
      <c r="C763" t="s">
        <v>539</v>
      </c>
      <c r="D763" s="1">
        <f t="shared" si="47"/>
        <v>0</v>
      </c>
      <c r="E763" s="1">
        <f t="shared" si="54"/>
        <v>0</v>
      </c>
      <c r="F763" s="1">
        <f t="shared" si="54"/>
        <v>0</v>
      </c>
      <c r="G763" s="1">
        <f t="shared" si="54"/>
        <v>0</v>
      </c>
      <c r="H763" s="1">
        <f t="shared" si="54"/>
        <v>0</v>
      </c>
      <c r="I763" s="1">
        <f t="shared" si="54"/>
        <v>0</v>
      </c>
      <c r="J763" s="1">
        <f t="shared" si="54"/>
        <v>0</v>
      </c>
      <c r="K763" s="1">
        <f t="shared" si="54"/>
        <v>0</v>
      </c>
      <c r="L763" s="1">
        <f t="shared" si="54"/>
        <v>0</v>
      </c>
      <c r="M763" s="1">
        <f t="shared" si="54"/>
        <v>0</v>
      </c>
      <c r="N763" s="1">
        <f t="shared" si="54"/>
        <v>0</v>
      </c>
      <c r="O763" s="1">
        <f t="shared" si="54"/>
        <v>0</v>
      </c>
      <c r="P763" s="1">
        <f t="shared" si="54"/>
        <v>0</v>
      </c>
      <c r="Q763" s="1">
        <f t="shared" si="54"/>
        <v>0</v>
      </c>
      <c r="R763" s="1">
        <f t="shared" si="54"/>
        <v>0</v>
      </c>
      <c r="S763" s="1">
        <f t="shared" si="54"/>
        <v>0</v>
      </c>
      <c r="T763" s="1">
        <f t="shared" si="54"/>
        <v>0</v>
      </c>
      <c r="U763" s="1">
        <f t="shared" si="54"/>
        <v>0</v>
      </c>
      <c r="V763" s="1">
        <f t="shared" si="54"/>
        <v>0</v>
      </c>
      <c r="W763" s="1">
        <f t="shared" si="54"/>
        <v>0</v>
      </c>
      <c r="X763" s="1">
        <f t="shared" si="54"/>
        <v>0</v>
      </c>
      <c r="Y763" s="1">
        <f t="shared" si="54"/>
        <v>0</v>
      </c>
      <c r="Z763" s="1">
        <f t="shared" si="54"/>
        <v>0</v>
      </c>
      <c r="AA763" s="1">
        <f t="shared" si="54"/>
        <v>0</v>
      </c>
      <c r="AB763" s="1">
        <f t="shared" si="54"/>
        <v>0</v>
      </c>
      <c r="AC763" s="1">
        <f t="shared" si="54"/>
        <v>0</v>
      </c>
      <c r="AD763" s="1">
        <f t="shared" si="54"/>
        <v>0</v>
      </c>
      <c r="AE763" s="1">
        <f t="shared" si="54"/>
        <v>0</v>
      </c>
      <c r="AF763" s="1">
        <f t="shared" si="54"/>
        <v>0</v>
      </c>
      <c r="AG763" s="1">
        <f t="shared" si="54"/>
        <v>0</v>
      </c>
      <c r="AH763" s="1">
        <f t="shared" si="54"/>
        <v>0</v>
      </c>
      <c r="AI763" s="1">
        <f t="shared" si="54"/>
        <v>0</v>
      </c>
      <c r="AJ763" s="1">
        <f t="shared" si="54"/>
        <v>0</v>
      </c>
      <c r="AK763" s="1">
        <f t="shared" si="54"/>
        <v>0</v>
      </c>
      <c r="AL763" s="1">
        <f t="shared" si="54"/>
        <v>0</v>
      </c>
      <c r="AM763" s="1">
        <f t="shared" si="54"/>
        <v>0</v>
      </c>
      <c r="AN763" s="1">
        <f t="shared" si="54"/>
        <v>0</v>
      </c>
      <c r="AO763" s="1">
        <f t="shared" si="54"/>
        <v>0</v>
      </c>
    </row>
    <row r="764" spans="1:41" x14ac:dyDescent="0.2">
      <c r="A764" s="4" t="s">
        <v>533</v>
      </c>
      <c r="B764" s="4" t="s">
        <v>537</v>
      </c>
      <c r="C764" t="s">
        <v>539</v>
      </c>
      <c r="D764" s="1">
        <f t="shared" si="47"/>
        <v>857659000000</v>
      </c>
      <c r="E764" s="1">
        <f t="shared" si="54"/>
        <v>884525000000</v>
      </c>
      <c r="F764" s="1">
        <f t="shared" si="54"/>
        <v>910441000000</v>
      </c>
      <c r="G764" s="1">
        <f t="shared" si="54"/>
        <v>947768000000</v>
      </c>
      <c r="H764" s="1">
        <f t="shared" si="54"/>
        <v>980489000000</v>
      </c>
      <c r="I764" s="1">
        <f t="shared" si="54"/>
        <v>1009530000000</v>
      </c>
      <c r="J764" s="1">
        <f t="shared" si="54"/>
        <v>1034890000000</v>
      </c>
      <c r="K764" s="1">
        <f t="shared" si="54"/>
        <v>1064460000000</v>
      </c>
      <c r="L764" s="1">
        <f t="shared" si="54"/>
        <v>1074590000000</v>
      </c>
      <c r="M764" s="1">
        <f t="shared" si="54"/>
        <v>1088940000000</v>
      </c>
      <c r="N764" s="1">
        <f t="shared" si="54"/>
        <v>1099620000000</v>
      </c>
      <c r="O764" s="1">
        <f t="shared" si="54"/>
        <v>1099810000000</v>
      </c>
      <c r="P764" s="1">
        <f t="shared" si="54"/>
        <v>1090290000000</v>
      </c>
      <c r="Q764" s="1">
        <f t="shared" si="54"/>
        <v>1084480000000</v>
      </c>
      <c r="R764" s="1">
        <f t="shared" si="54"/>
        <v>1069500000000</v>
      </c>
      <c r="S764" s="1">
        <f t="shared" si="54"/>
        <v>1046140000000</v>
      </c>
      <c r="T764" s="1">
        <f t="shared" si="54"/>
        <v>1020710000000</v>
      </c>
      <c r="U764" s="1">
        <f t="shared" si="54"/>
        <v>993207000000</v>
      </c>
      <c r="V764" s="1">
        <f t="shared" si="54"/>
        <v>958643000000</v>
      </c>
      <c r="W764" s="1">
        <f t="shared" si="54"/>
        <v>922537000000</v>
      </c>
      <c r="X764" s="1">
        <f t="shared" si="54"/>
        <v>889359000000</v>
      </c>
      <c r="Y764" s="1">
        <f t="shared" si="54"/>
        <v>849912000000</v>
      </c>
      <c r="Z764" s="1">
        <f t="shared" si="54"/>
        <v>808926000000</v>
      </c>
      <c r="AA764" s="1">
        <f t="shared" si="54"/>
        <v>766402000000</v>
      </c>
      <c r="AB764" s="1">
        <f t="shared" si="54"/>
        <v>725767000000</v>
      </c>
      <c r="AC764" s="1">
        <f t="shared" si="54"/>
        <v>683076000000</v>
      </c>
      <c r="AD764" s="1">
        <f t="shared" si="54"/>
        <v>638333000000</v>
      </c>
      <c r="AE764" s="1">
        <f t="shared" si="54"/>
        <v>596816000000</v>
      </c>
      <c r="AF764" s="1">
        <f t="shared" si="54"/>
        <v>549827000000</v>
      </c>
      <c r="AG764" s="1">
        <f t="shared" si="54"/>
        <v>504509000000</v>
      </c>
      <c r="AH764" s="1">
        <f t="shared" si="54"/>
        <v>457444000000</v>
      </c>
      <c r="AI764" s="1">
        <f t="shared" si="54"/>
        <v>409451000000</v>
      </c>
      <c r="AJ764" s="1">
        <f t="shared" si="54"/>
        <v>356297000000</v>
      </c>
      <c r="AK764" s="1">
        <f t="shared" si="54"/>
        <v>301226000000</v>
      </c>
      <c r="AL764" s="1">
        <f t="shared" si="54"/>
        <v>241085000000</v>
      </c>
      <c r="AM764" s="1">
        <f t="shared" si="54"/>
        <v>174327000000</v>
      </c>
      <c r="AN764" s="1">
        <f t="shared" si="54"/>
        <v>99998900000</v>
      </c>
      <c r="AO764" s="1">
        <f t="shared" si="54"/>
        <v>14917600000</v>
      </c>
    </row>
    <row r="765" spans="1:41" x14ac:dyDescent="0.2">
      <c r="A765" s="4" t="s">
        <v>533</v>
      </c>
      <c r="B765" s="4" t="s">
        <v>506</v>
      </c>
      <c r="C765" t="s">
        <v>539</v>
      </c>
      <c r="D765" s="1">
        <f t="shared" si="47"/>
        <v>13629100000000</v>
      </c>
      <c r="E765" s="1">
        <f t="shared" si="54"/>
        <v>14110700000000</v>
      </c>
      <c r="F765" s="1">
        <f t="shared" si="54"/>
        <v>14545000000000</v>
      </c>
      <c r="G765" s="1">
        <f t="shared" si="54"/>
        <v>15110600000000</v>
      </c>
      <c r="H765" s="1">
        <f t="shared" si="54"/>
        <v>15618400000000</v>
      </c>
      <c r="I765" s="1">
        <f t="shared" si="54"/>
        <v>16152500000000</v>
      </c>
      <c r="J765" s="1">
        <f t="shared" si="54"/>
        <v>16623400000000</v>
      </c>
      <c r="K765" s="1">
        <f t="shared" si="54"/>
        <v>17110200000000</v>
      </c>
      <c r="L765" s="1">
        <f t="shared" si="54"/>
        <v>17376400000000</v>
      </c>
      <c r="M765" s="1">
        <f t="shared" si="54"/>
        <v>17658400000000</v>
      </c>
      <c r="N765" s="1">
        <f t="shared" si="54"/>
        <v>17806700000000</v>
      </c>
      <c r="O765" s="1">
        <f t="shared" si="54"/>
        <v>17829200000000</v>
      </c>
      <c r="P765" s="1">
        <f t="shared" si="54"/>
        <v>17799400000000</v>
      </c>
      <c r="Q765" s="1">
        <f t="shared" si="54"/>
        <v>17654400000000</v>
      </c>
      <c r="R765" s="1">
        <f t="shared" si="54"/>
        <v>17462500000000</v>
      </c>
      <c r="S765" s="1">
        <f t="shared" si="54"/>
        <v>17165900000000</v>
      </c>
      <c r="T765" s="1">
        <f t="shared" si="54"/>
        <v>16772700000000</v>
      </c>
      <c r="U765" s="1">
        <f t="shared" si="54"/>
        <v>16290700000000</v>
      </c>
      <c r="V765" s="1">
        <f t="shared" si="54"/>
        <v>15827600000000</v>
      </c>
      <c r="W765" s="1">
        <f t="shared" si="54"/>
        <v>15281000000000</v>
      </c>
      <c r="X765" s="1">
        <f t="shared" si="54"/>
        <v>14703500000000</v>
      </c>
      <c r="Y765" s="1">
        <f t="shared" si="54"/>
        <v>14053000000000</v>
      </c>
      <c r="Z765" s="1">
        <f t="shared" si="54"/>
        <v>13416300000000</v>
      </c>
      <c r="AA765" s="1">
        <f t="shared" si="54"/>
        <v>12785700000000</v>
      </c>
      <c r="AB765" s="1">
        <f t="shared" si="54"/>
        <v>12084700000000</v>
      </c>
      <c r="AC765" s="1">
        <f t="shared" si="54"/>
        <v>11416200000000</v>
      </c>
      <c r="AD765" s="1">
        <f t="shared" si="54"/>
        <v>10706600000000</v>
      </c>
      <c r="AE765" s="1">
        <f t="shared" si="54"/>
        <v>9982150000000</v>
      </c>
      <c r="AF765" s="1">
        <f t="shared" si="54"/>
        <v>9259000000000</v>
      </c>
      <c r="AG765" s="1">
        <f t="shared" si="54"/>
        <v>8500330000000</v>
      </c>
      <c r="AH765" s="1">
        <f t="shared" si="54"/>
        <v>7717040000000</v>
      </c>
      <c r="AI765" s="1">
        <f t="shared" si="54"/>
        <v>6909490000000</v>
      </c>
      <c r="AJ765" s="1">
        <f t="shared" si="54"/>
        <v>6040980000000</v>
      </c>
      <c r="AK765" s="1">
        <f t="shared" si="54"/>
        <v>5106800000000</v>
      </c>
      <c r="AL765" s="1">
        <f t="shared" si="54"/>
        <v>4091890000000</v>
      </c>
      <c r="AM765" s="1">
        <f t="shared" si="54"/>
        <v>2970840000000</v>
      </c>
      <c r="AN765" s="1">
        <f t="shared" si="54"/>
        <v>1701790000000</v>
      </c>
      <c r="AO765" s="1">
        <f t="shared" si="54"/>
        <v>255070000000</v>
      </c>
    </row>
    <row r="766" spans="1:41" x14ac:dyDescent="0.2">
      <c r="A766" s="4" t="s">
        <v>533</v>
      </c>
      <c r="B766" s="4" t="s">
        <v>538</v>
      </c>
      <c r="C766" t="s">
        <v>539</v>
      </c>
      <c r="D766" s="1">
        <f t="shared" si="47"/>
        <v>132410000000</v>
      </c>
      <c r="E766" s="1">
        <f t="shared" si="54"/>
        <v>280879000000</v>
      </c>
      <c r="F766" s="1">
        <f t="shared" si="54"/>
        <v>446142000000</v>
      </c>
      <c r="G766" s="1">
        <f t="shared" si="54"/>
        <v>636259000000</v>
      </c>
      <c r="H766" s="1">
        <f t="shared" si="54"/>
        <v>847799000000</v>
      </c>
      <c r="I766" s="1">
        <f t="shared" si="54"/>
        <v>1083400000000</v>
      </c>
      <c r="J766" s="1">
        <f t="shared" si="54"/>
        <v>1338090000000</v>
      </c>
      <c r="K766" s="1">
        <f t="shared" si="54"/>
        <v>1623550000000</v>
      </c>
      <c r="L766" s="1">
        <f t="shared" si="54"/>
        <v>1926020000000</v>
      </c>
      <c r="M766" s="1">
        <f t="shared" si="54"/>
        <v>2244560000000</v>
      </c>
      <c r="N766" s="1">
        <f t="shared" si="54"/>
        <v>2579630000000</v>
      </c>
      <c r="O766" s="1">
        <f t="shared" si="54"/>
        <v>2931190000000</v>
      </c>
      <c r="P766" s="1">
        <f t="shared" si="54"/>
        <v>3284590000000</v>
      </c>
      <c r="Q766" s="1">
        <f t="shared" si="54"/>
        <v>3653580000000</v>
      </c>
      <c r="R766" s="1">
        <f t="shared" si="54"/>
        <v>4034840000000</v>
      </c>
      <c r="S766" s="1">
        <f t="shared" si="54"/>
        <v>4411690000000</v>
      </c>
      <c r="T766" s="1">
        <f t="shared" si="54"/>
        <v>4797400000000</v>
      </c>
      <c r="U766" s="1">
        <f t="shared" si="54"/>
        <v>5189260000000</v>
      </c>
      <c r="V766" s="1">
        <f t="shared" si="54"/>
        <v>5578020000000</v>
      </c>
      <c r="W766" s="1">
        <f t="shared" si="54"/>
        <v>5971610000000</v>
      </c>
      <c r="X766" s="1">
        <f t="shared" si="54"/>
        <v>6373630000000</v>
      </c>
      <c r="Y766" s="1">
        <f t="shared" si="54"/>
        <v>6802640000000</v>
      </c>
      <c r="Z766" s="1">
        <f t="shared" si="54"/>
        <v>7224810000000</v>
      </c>
      <c r="AA766" s="1">
        <f t="shared" si="54"/>
        <v>7654590000000</v>
      </c>
      <c r="AB766" s="1">
        <f t="shared" si="54"/>
        <v>8127680000000</v>
      </c>
      <c r="AC766" s="1">
        <f t="shared" si="54"/>
        <v>8640940000000</v>
      </c>
      <c r="AD766" s="1">
        <f t="shared" si="54"/>
        <v>9144820000000</v>
      </c>
      <c r="AE766" s="1">
        <f t="shared" si="54"/>
        <v>9716960000000</v>
      </c>
      <c r="AF766" s="1">
        <f t="shared" si="54"/>
        <v>10339300000000</v>
      </c>
      <c r="AG766" s="1">
        <f t="shared" si="54"/>
        <v>11013800000000</v>
      </c>
      <c r="AH766" s="1">
        <f t="shared" si="54"/>
        <v>11801000000000</v>
      </c>
      <c r="AI766" s="1">
        <f t="shared" si="54"/>
        <v>12630600000000</v>
      </c>
      <c r="AJ766" s="1">
        <f t="shared" si="54"/>
        <v>13586000000000</v>
      </c>
      <c r="AK766" s="1">
        <f t="shared" si="54"/>
        <v>14685900000000</v>
      </c>
      <c r="AL766" s="1">
        <f t="shared" si="54"/>
        <v>15939800000000</v>
      </c>
      <c r="AM766" s="1">
        <f t="shared" si="54"/>
        <v>17360700000000</v>
      </c>
      <c r="AN766" s="1">
        <f t="shared" si="54"/>
        <v>19061500000000</v>
      </c>
      <c r="AO766" s="1">
        <f t="shared" si="54"/>
        <v>20969300000000</v>
      </c>
    </row>
    <row r="767" spans="1:41" x14ac:dyDescent="0.2">
      <c r="A767" s="4" t="s">
        <v>534</v>
      </c>
      <c r="B767" s="4" t="s">
        <v>513</v>
      </c>
      <c r="C767" t="s">
        <v>539</v>
      </c>
      <c r="D767" s="1">
        <f t="shared" si="47"/>
        <v>396453000000000</v>
      </c>
      <c r="E767" s="1">
        <f t="shared" si="54"/>
        <v>421221000000000</v>
      </c>
      <c r="F767" s="1">
        <f t="shared" si="54"/>
        <v>441151000000000</v>
      </c>
      <c r="G767" s="1">
        <f t="shared" si="54"/>
        <v>470587000000000</v>
      </c>
      <c r="H767" s="1">
        <f t="shared" si="54"/>
        <v>494166000000000</v>
      </c>
      <c r="I767" s="1">
        <f t="shared" si="54"/>
        <v>516923000000000</v>
      </c>
      <c r="J767" s="1">
        <f t="shared" si="54"/>
        <v>538837000000000</v>
      </c>
      <c r="K767" s="1">
        <f t="shared" si="54"/>
        <v>565165000000000</v>
      </c>
      <c r="L767" s="1">
        <f t="shared" si="54"/>
        <v>580192000000000</v>
      </c>
      <c r="M767" s="1">
        <f t="shared" si="54"/>
        <v>598702000000000</v>
      </c>
      <c r="N767" s="1">
        <f t="shared" si="54"/>
        <v>617241000000000</v>
      </c>
      <c r="O767" s="1">
        <f t="shared" si="54"/>
        <v>633990000000000</v>
      </c>
      <c r="P767" s="1">
        <f t="shared" si="54"/>
        <v>647398000000000</v>
      </c>
      <c r="Q767" s="1">
        <f t="shared" si="54"/>
        <v>664423000000000</v>
      </c>
      <c r="R767" s="1">
        <f t="shared" si="54"/>
        <v>678041000000000</v>
      </c>
      <c r="S767" s="1">
        <f t="shared" si="54"/>
        <v>691748000000000</v>
      </c>
      <c r="T767" s="1">
        <f t="shared" si="54"/>
        <v>703467000000000</v>
      </c>
      <c r="U767" s="1">
        <f t="shared" si="54"/>
        <v>715080000000000</v>
      </c>
      <c r="V767" s="1">
        <f t="shared" si="54"/>
        <v>724612000000000</v>
      </c>
      <c r="W767" s="1">
        <f t="shared" si="54"/>
        <v>735333000000000</v>
      </c>
      <c r="X767" s="1">
        <f t="shared" si="54"/>
        <v>744738000000000</v>
      </c>
      <c r="Y767" s="1">
        <f t="shared" si="54"/>
        <v>753362000000000</v>
      </c>
      <c r="Z767" s="1">
        <f t="shared" si="54"/>
        <v>763044000000000</v>
      </c>
      <c r="AA767" s="1">
        <f t="shared" si="54"/>
        <v>771425000000000</v>
      </c>
      <c r="AB767" s="1">
        <f t="shared" si="54"/>
        <v>780183000000000</v>
      </c>
      <c r="AC767" s="1">
        <f t="shared" si="54"/>
        <v>789760000000000</v>
      </c>
      <c r="AD767" s="1">
        <f t="shared" si="54"/>
        <v>799365000000000</v>
      </c>
      <c r="AE767" s="1">
        <f t="shared" si="54"/>
        <v>809482000000000</v>
      </c>
      <c r="AF767" s="1">
        <f t="shared" si="54"/>
        <v>821704000000000</v>
      </c>
      <c r="AG767" s="1">
        <f t="shared" si="54"/>
        <v>832709000000000</v>
      </c>
      <c r="AH767" s="1">
        <f t="shared" si="54"/>
        <v>846373000000000</v>
      </c>
      <c r="AI767" s="1">
        <f t="shared" si="54"/>
        <v>861273000000000</v>
      </c>
      <c r="AJ767" s="1">
        <f t="shared" si="54"/>
        <v>877578000000000</v>
      </c>
      <c r="AK767" s="1">
        <f t="shared" si="54"/>
        <v>895803000000000</v>
      </c>
      <c r="AL767" s="1">
        <f t="shared" si="54"/>
        <v>917100000000000</v>
      </c>
      <c r="AM767" s="1">
        <f t="shared" si="54"/>
        <v>940062000000000</v>
      </c>
      <c r="AN767" s="1">
        <f t="shared" si="54"/>
        <v>966046000000000</v>
      </c>
      <c r="AO767" s="1">
        <f t="shared" si="54"/>
        <v>994743000000000</v>
      </c>
    </row>
    <row r="768" spans="1:41" x14ac:dyDescent="0.2">
      <c r="A768" s="4" t="s">
        <v>534</v>
      </c>
      <c r="B768" s="4" t="s">
        <v>535</v>
      </c>
      <c r="C768" t="s">
        <v>539</v>
      </c>
      <c r="D768" s="1">
        <f t="shared" si="47"/>
        <v>70680000000000</v>
      </c>
      <c r="E768" s="1">
        <f t="shared" si="54"/>
        <v>71981700000000</v>
      </c>
      <c r="F768" s="1">
        <f t="shared" si="54"/>
        <v>72090500000000</v>
      </c>
      <c r="G768" s="1">
        <f t="shared" si="54"/>
        <v>73420100000000</v>
      </c>
      <c r="H768" s="1">
        <f t="shared" si="54"/>
        <v>73595400000000</v>
      </c>
      <c r="I768" s="1">
        <f t="shared" si="54"/>
        <v>73460700000000</v>
      </c>
      <c r="J768" s="1">
        <f t="shared" si="54"/>
        <v>73031600000000</v>
      </c>
      <c r="K768" s="1">
        <f t="shared" si="54"/>
        <v>72955300000000</v>
      </c>
      <c r="L768" s="1">
        <f t="shared" si="54"/>
        <v>71659300000000</v>
      </c>
      <c r="M768" s="1">
        <f t="shared" si="54"/>
        <v>70799800000000</v>
      </c>
      <c r="N768" s="1">
        <f t="shared" si="54"/>
        <v>69612500000000</v>
      </c>
      <c r="O768" s="1">
        <f t="shared" si="54"/>
        <v>68257200000000</v>
      </c>
      <c r="P768" s="1">
        <f t="shared" si="54"/>
        <v>66347700000000</v>
      </c>
      <c r="Q768" s="1">
        <f t="shared" si="54"/>
        <v>64948400000000</v>
      </c>
      <c r="R768" s="1">
        <f t="shared" si="54"/>
        <v>62840100000000</v>
      </c>
      <c r="S768" s="1">
        <f t="shared" si="54"/>
        <v>60679400000000</v>
      </c>
      <c r="T768" s="1">
        <f t="shared" si="54"/>
        <v>58466700000000</v>
      </c>
      <c r="U768" s="1">
        <f t="shared" si="54"/>
        <v>56201900000000</v>
      </c>
      <c r="V768" s="1">
        <f t="shared" si="54"/>
        <v>53386200000000</v>
      </c>
      <c r="W768" s="1">
        <f t="shared" si="54"/>
        <v>51043600000000</v>
      </c>
      <c r="X768" s="1">
        <f t="shared" si="54"/>
        <v>48202800000000</v>
      </c>
      <c r="Y768" s="1">
        <f t="shared" si="54"/>
        <v>45782900000000</v>
      </c>
      <c r="Z768" s="1">
        <f t="shared" si="54"/>
        <v>42917000000000</v>
      </c>
      <c r="AA768" s="1">
        <f t="shared" si="54"/>
        <v>40051700000000</v>
      </c>
      <c r="AB768" s="1">
        <f t="shared" si="54"/>
        <v>37528300000000</v>
      </c>
      <c r="AC768" s="1">
        <f t="shared" si="54"/>
        <v>34638000000000</v>
      </c>
      <c r="AD768" s="1">
        <f t="shared" si="54"/>
        <v>31748500000000</v>
      </c>
      <c r="AE768" s="1">
        <f t="shared" si="54"/>
        <v>29121800000000</v>
      </c>
      <c r="AF768" s="1">
        <f t="shared" si="54"/>
        <v>26443000000000</v>
      </c>
      <c r="AG768" s="1">
        <f t="shared" si="54"/>
        <v>23502600000000</v>
      </c>
      <c r="AH768" s="1">
        <f t="shared" si="54"/>
        <v>20746500000000</v>
      </c>
      <c r="AI768" s="1">
        <f t="shared" si="54"/>
        <v>17938400000000</v>
      </c>
      <c r="AJ768" s="1">
        <f t="shared" si="54"/>
        <v>15078300000000</v>
      </c>
      <c r="AK768" s="1">
        <f t="shared" si="54"/>
        <v>12271300000000</v>
      </c>
      <c r="AL768" s="1">
        <f t="shared" si="54"/>
        <v>9359880000000</v>
      </c>
      <c r="AM768" s="1">
        <f t="shared" si="54"/>
        <v>6344290000000</v>
      </c>
      <c r="AN768" s="1">
        <f t="shared" si="54"/>
        <v>3224280000000</v>
      </c>
      <c r="AO768" s="1">
        <f t="shared" si="54"/>
        <v>0</v>
      </c>
    </row>
    <row r="769" spans="1:42" x14ac:dyDescent="0.2">
      <c r="A769" s="4" t="s">
        <v>534</v>
      </c>
      <c r="B769" s="4" t="s">
        <v>546</v>
      </c>
      <c r="C769" t="s">
        <v>539</v>
      </c>
      <c r="D769" s="1">
        <f t="shared" si="47"/>
        <v>13629800000000</v>
      </c>
      <c r="E769" s="1">
        <f t="shared" si="54"/>
        <v>13828100000000</v>
      </c>
      <c r="F769" s="1">
        <f t="shared" si="54"/>
        <v>13902500000000</v>
      </c>
      <c r="G769" s="1">
        <f t="shared" si="54"/>
        <v>14129600000000</v>
      </c>
      <c r="H769" s="1">
        <f t="shared" si="54"/>
        <v>14146300000000</v>
      </c>
      <c r="I769" s="1">
        <f t="shared" si="54"/>
        <v>14136800000000</v>
      </c>
      <c r="J769" s="1">
        <f t="shared" si="54"/>
        <v>14101000000000</v>
      </c>
      <c r="K769" s="1">
        <f t="shared" si="54"/>
        <v>14039000000000</v>
      </c>
      <c r="L769" s="1">
        <f t="shared" si="54"/>
        <v>13798200000000</v>
      </c>
      <c r="M769" s="1">
        <f t="shared" si="54"/>
        <v>13615400000000</v>
      </c>
      <c r="N769" s="1">
        <f t="shared" si="54"/>
        <v>13411600000000</v>
      </c>
      <c r="O769" s="1">
        <f t="shared" si="54"/>
        <v>13118500000000</v>
      </c>
      <c r="P769" s="1">
        <f t="shared" si="54"/>
        <v>12809700000000</v>
      </c>
      <c r="Q769" s="1">
        <f t="shared" si="54"/>
        <v>12485200000000</v>
      </c>
      <c r="R769" s="1">
        <f t="shared" si="54"/>
        <v>12084600000000</v>
      </c>
      <c r="S769" s="1">
        <f t="shared" si="54"/>
        <v>11673600000000</v>
      </c>
      <c r="T769" s="1">
        <f t="shared" si="54"/>
        <v>11252100000000</v>
      </c>
      <c r="U769" s="1">
        <f t="shared" si="54"/>
        <v>10767700000000</v>
      </c>
      <c r="V769" s="1">
        <f t="shared" si="54"/>
        <v>10328000000000</v>
      </c>
      <c r="W769" s="1">
        <f t="shared" si="54"/>
        <v>9830610000000</v>
      </c>
      <c r="X769" s="1">
        <f t="shared" si="54"/>
        <v>9283510000000</v>
      </c>
      <c r="Y769" s="1">
        <f t="shared" si="54"/>
        <v>8778550000000</v>
      </c>
      <c r="Z769" s="1">
        <f t="shared" si="54"/>
        <v>8268410000000</v>
      </c>
      <c r="AA769" s="1">
        <f t="shared" si="54"/>
        <v>7716390000000</v>
      </c>
      <c r="AB769" s="1">
        <f t="shared" si="54"/>
        <v>7198600000000</v>
      </c>
      <c r="AC769" s="1">
        <f t="shared" si="54"/>
        <v>6675690000000</v>
      </c>
      <c r="AD769" s="1">
        <f t="shared" si="54"/>
        <v>6147660000000</v>
      </c>
      <c r="AE769" s="1">
        <f t="shared" si="54"/>
        <v>5614470000000</v>
      </c>
      <c r="AF769" s="1">
        <f t="shared" si="54"/>
        <v>5076120000000</v>
      </c>
      <c r="AG769" s="1">
        <f t="shared" si="54"/>
        <v>4532640000000</v>
      </c>
      <c r="AH769" s="1">
        <f t="shared" si="54"/>
        <v>4002420000000</v>
      </c>
      <c r="AI769" s="1">
        <f t="shared" si="54"/>
        <v>3461790000000</v>
      </c>
      <c r="AJ769" s="1">
        <f t="shared" ref="E769:AO776" si="55">SUMIFS(AJ$2:AJ$251,$A$2:$A$251,$A769,$B$2:$B$251,$B769)-SUMIFS(AJ$2:AJ$251,$A$2:$A$251,$A769,$B$2:$B$251,$B769)*SUMIFS($D$510:$D$522,$A$510:$A$522,$A769,$B$510:$B$522,$B769)+SUMIFS(AJ$257:AJ$506,$A$257:$A$506,$A769,$B$257:$B$506,$B769)</f>
        <v>2910770000000</v>
      </c>
      <c r="AK769" s="1">
        <f t="shared" si="55"/>
        <v>2359860000000</v>
      </c>
      <c r="AL769" s="1">
        <f t="shared" si="55"/>
        <v>1801190000000</v>
      </c>
      <c r="AM769" s="1">
        <f t="shared" si="55"/>
        <v>1221670000000</v>
      </c>
      <c r="AN769" s="1">
        <f t="shared" si="55"/>
        <v>621263000000</v>
      </c>
      <c r="AO769" s="1">
        <f t="shared" si="55"/>
        <v>0</v>
      </c>
    </row>
    <row r="770" spans="1:42" x14ac:dyDescent="0.2">
      <c r="A770" s="4" t="s">
        <v>534</v>
      </c>
      <c r="B770" s="4" t="s">
        <v>510</v>
      </c>
      <c r="C770" t="s">
        <v>539</v>
      </c>
      <c r="D770" s="1">
        <f t="shared" si="47"/>
        <v>6503340000000</v>
      </c>
      <c r="E770" s="1">
        <f t="shared" si="55"/>
        <v>6620420000000</v>
      </c>
      <c r="F770" s="1">
        <f t="shared" si="55"/>
        <v>6629010000000</v>
      </c>
      <c r="G770" s="1">
        <f t="shared" si="55"/>
        <v>6751790000000</v>
      </c>
      <c r="H770" s="1">
        <f t="shared" si="55"/>
        <v>6769390000000</v>
      </c>
      <c r="I770" s="1">
        <f t="shared" si="55"/>
        <v>6757030000000</v>
      </c>
      <c r="J770" s="1">
        <f t="shared" si="55"/>
        <v>6716300000000</v>
      </c>
      <c r="K770" s="1">
        <f t="shared" si="55"/>
        <v>6711890000000</v>
      </c>
      <c r="L770" s="1">
        <f t="shared" si="55"/>
        <v>6594180000000</v>
      </c>
      <c r="M770" s="1">
        <f t="shared" si="55"/>
        <v>6513290000000</v>
      </c>
      <c r="N770" s="1">
        <f t="shared" si="55"/>
        <v>6407760000000</v>
      </c>
      <c r="O770" s="1">
        <f t="shared" si="55"/>
        <v>6279110000000</v>
      </c>
      <c r="P770" s="1">
        <f t="shared" si="55"/>
        <v>6109240000000</v>
      </c>
      <c r="Q770" s="1">
        <f t="shared" si="55"/>
        <v>5965160000000</v>
      </c>
      <c r="R770" s="1">
        <f t="shared" si="55"/>
        <v>5776450000000</v>
      </c>
      <c r="S770" s="1">
        <f t="shared" si="55"/>
        <v>5582500000000</v>
      </c>
      <c r="T770" s="1">
        <f t="shared" si="55"/>
        <v>5372320000000</v>
      </c>
      <c r="U770" s="1">
        <f t="shared" si="55"/>
        <v>5147460000000</v>
      </c>
      <c r="V770" s="1">
        <f t="shared" si="55"/>
        <v>4919510000000</v>
      </c>
      <c r="W770" s="1">
        <f t="shared" si="55"/>
        <v>4683720000000</v>
      </c>
      <c r="X770" s="1">
        <f t="shared" si="55"/>
        <v>4440910000000</v>
      </c>
      <c r="Y770" s="1">
        <f t="shared" si="55"/>
        <v>4191860000000</v>
      </c>
      <c r="Z770" s="1">
        <f t="shared" si="55"/>
        <v>3937340000000</v>
      </c>
      <c r="AA770" s="1">
        <f t="shared" si="55"/>
        <v>3674470000000</v>
      </c>
      <c r="AB770" s="1">
        <f t="shared" si="55"/>
        <v>3445780000000</v>
      </c>
      <c r="AC770" s="1">
        <f t="shared" si="55"/>
        <v>3180400000000</v>
      </c>
      <c r="AD770" s="1">
        <f t="shared" si="55"/>
        <v>2943950000000</v>
      </c>
      <c r="AE770" s="1">
        <f t="shared" si="55"/>
        <v>2676050000000</v>
      </c>
      <c r="AF770" s="1">
        <f t="shared" si="55"/>
        <v>2431820000000</v>
      </c>
      <c r="AG770" s="1">
        <f t="shared" si="55"/>
        <v>2161400000000</v>
      </c>
      <c r="AH770" s="1">
        <f t="shared" si="55"/>
        <v>1909410000000</v>
      </c>
      <c r="AI770" s="1">
        <f t="shared" si="55"/>
        <v>1652220000000</v>
      </c>
      <c r="AJ770" s="1">
        <f t="shared" si="55"/>
        <v>1389830000000</v>
      </c>
      <c r="AK770" s="1">
        <f t="shared" si="55"/>
        <v>1132730000000</v>
      </c>
      <c r="AL770" s="1">
        <f t="shared" si="55"/>
        <v>857334000000</v>
      </c>
      <c r="AM770" s="1">
        <f t="shared" si="55"/>
        <v>581997000000</v>
      </c>
      <c r="AN770" s="1">
        <f t="shared" si="55"/>
        <v>296214000000</v>
      </c>
      <c r="AO770" s="1">
        <f t="shared" si="55"/>
        <v>0</v>
      </c>
    </row>
    <row r="771" spans="1:42" x14ac:dyDescent="0.2">
      <c r="A771" s="4" t="s">
        <v>534</v>
      </c>
      <c r="B771" s="4" t="s">
        <v>507</v>
      </c>
      <c r="C771" t="s">
        <v>539</v>
      </c>
      <c r="D771" s="1">
        <f t="shared" si="47"/>
        <v>220023000000000</v>
      </c>
      <c r="E771" s="1">
        <f t="shared" si="55"/>
        <v>223522000000000</v>
      </c>
      <c r="F771" s="1">
        <f t="shared" si="55"/>
        <v>223729000000000</v>
      </c>
      <c r="G771" s="1">
        <f t="shared" si="55"/>
        <v>228041000000000</v>
      </c>
      <c r="H771" s="1">
        <f t="shared" si="55"/>
        <v>229118000000000</v>
      </c>
      <c r="I771" s="1">
        <f t="shared" si="55"/>
        <v>228881000000000</v>
      </c>
      <c r="J771" s="1">
        <f t="shared" si="55"/>
        <v>227409000000000</v>
      </c>
      <c r="K771" s="1">
        <f t="shared" si="55"/>
        <v>227147000000000</v>
      </c>
      <c r="L771" s="1">
        <f t="shared" si="55"/>
        <v>222601000000000</v>
      </c>
      <c r="M771" s="1">
        <f t="shared" si="55"/>
        <v>220054000000000</v>
      </c>
      <c r="N771" s="1">
        <f t="shared" si="55"/>
        <v>216430000000000</v>
      </c>
      <c r="O771" s="1">
        <f t="shared" si="55"/>
        <v>212492000000000</v>
      </c>
      <c r="P771" s="1">
        <f t="shared" si="55"/>
        <v>206269000000000</v>
      </c>
      <c r="Q771" s="1">
        <f t="shared" si="55"/>
        <v>201781000000000</v>
      </c>
      <c r="R771" s="1">
        <f t="shared" si="55"/>
        <v>195167000000000</v>
      </c>
      <c r="S771" s="1">
        <f t="shared" si="55"/>
        <v>188395000000000</v>
      </c>
      <c r="T771" s="1">
        <f t="shared" si="55"/>
        <v>181467000000000</v>
      </c>
      <c r="U771" s="1">
        <f t="shared" si="55"/>
        <v>173858000000000</v>
      </c>
      <c r="V771" s="1">
        <f t="shared" si="55"/>
        <v>166146000000000</v>
      </c>
      <c r="W771" s="1">
        <f t="shared" si="55"/>
        <v>158330000000000</v>
      </c>
      <c r="X771" s="1">
        <f t="shared" si="55"/>
        <v>149964000000000</v>
      </c>
      <c r="Y771" s="1">
        <f t="shared" si="55"/>
        <v>141549000000000</v>
      </c>
      <c r="Z771" s="1">
        <f t="shared" si="55"/>
        <v>133476000000000</v>
      </c>
      <c r="AA771" s="1">
        <f t="shared" si="55"/>
        <v>124932000000000</v>
      </c>
      <c r="AB771" s="1">
        <f t="shared" si="55"/>
        <v>116338000000000</v>
      </c>
      <c r="AC771" s="1">
        <f t="shared" si="55"/>
        <v>107693000000000</v>
      </c>
      <c r="AD771" s="1">
        <f t="shared" si="55"/>
        <v>98997600000000</v>
      </c>
      <c r="AE771" s="1">
        <f t="shared" si="55"/>
        <v>90513600000000</v>
      </c>
      <c r="AF771" s="1">
        <f t="shared" si="55"/>
        <v>81926200000000</v>
      </c>
      <c r="AG771" s="1">
        <f t="shared" si="55"/>
        <v>73235700000000</v>
      </c>
      <c r="AH771" s="1">
        <f t="shared" si="55"/>
        <v>64626200000000</v>
      </c>
      <c r="AI771" s="1">
        <f t="shared" si="55"/>
        <v>55860700000000</v>
      </c>
      <c r="AJ771" s="1">
        <f t="shared" si="55"/>
        <v>47070600000000</v>
      </c>
      <c r="AK771" s="1">
        <f t="shared" si="55"/>
        <v>38177300000000</v>
      </c>
      <c r="AL771" s="1">
        <f t="shared" si="55"/>
        <v>29023500000000</v>
      </c>
      <c r="AM771" s="1">
        <f t="shared" si="55"/>
        <v>19662000000000</v>
      </c>
      <c r="AN771" s="1">
        <f t="shared" si="55"/>
        <v>10039800000000</v>
      </c>
      <c r="AO771" s="1">
        <f t="shared" si="55"/>
        <v>0</v>
      </c>
    </row>
    <row r="772" spans="1:42" x14ac:dyDescent="0.2">
      <c r="A772" s="4" t="s">
        <v>534</v>
      </c>
      <c r="B772" s="4" t="s">
        <v>536</v>
      </c>
      <c r="C772" t="s">
        <v>539</v>
      </c>
      <c r="D772" s="1">
        <f t="shared" si="47"/>
        <v>21807600000000</v>
      </c>
      <c r="E772" s="1">
        <f t="shared" si="55"/>
        <v>22162800000000</v>
      </c>
      <c r="F772" s="1">
        <f t="shared" si="55"/>
        <v>22188800000000</v>
      </c>
      <c r="G772" s="1">
        <f t="shared" si="55"/>
        <v>22625200000000</v>
      </c>
      <c r="H772" s="1">
        <f t="shared" si="55"/>
        <v>22651400000000</v>
      </c>
      <c r="I772" s="1">
        <f t="shared" si="55"/>
        <v>22635600000000</v>
      </c>
      <c r="J772" s="1">
        <f t="shared" si="55"/>
        <v>22496400000000</v>
      </c>
      <c r="K772" s="1">
        <f t="shared" si="55"/>
        <v>22478100000000</v>
      </c>
      <c r="L772" s="1">
        <f t="shared" si="55"/>
        <v>22107600000000</v>
      </c>
      <c r="M772" s="1">
        <f t="shared" si="55"/>
        <v>21784600000000</v>
      </c>
      <c r="N772" s="1">
        <f t="shared" si="55"/>
        <v>21430100000000</v>
      </c>
      <c r="O772" s="1">
        <f t="shared" si="55"/>
        <v>21044200000000</v>
      </c>
      <c r="P772" s="1">
        <f t="shared" si="55"/>
        <v>20429800000000</v>
      </c>
      <c r="Q772" s="1">
        <f t="shared" si="55"/>
        <v>19989000000000</v>
      </c>
      <c r="R772" s="1">
        <f t="shared" si="55"/>
        <v>19335400000000</v>
      </c>
      <c r="S772" s="1">
        <f t="shared" si="55"/>
        <v>18666100000000</v>
      </c>
      <c r="T772" s="1">
        <f t="shared" si="55"/>
        <v>17981300000000</v>
      </c>
      <c r="U772" s="1">
        <f t="shared" si="55"/>
        <v>17228200000000</v>
      </c>
      <c r="V772" s="1">
        <f t="shared" si="55"/>
        <v>16464900000000</v>
      </c>
      <c r="W772" s="1">
        <f t="shared" si="55"/>
        <v>15691200000000</v>
      </c>
      <c r="X772" s="1">
        <f t="shared" si="55"/>
        <v>14862500000000</v>
      </c>
      <c r="Y772" s="1">
        <f t="shared" si="55"/>
        <v>14028900000000</v>
      </c>
      <c r="Z772" s="1">
        <f t="shared" si="55"/>
        <v>13190100000000</v>
      </c>
      <c r="AA772" s="1">
        <f t="shared" si="55"/>
        <v>12383000000000</v>
      </c>
      <c r="AB772" s="1">
        <f t="shared" si="55"/>
        <v>11531400000000</v>
      </c>
      <c r="AC772" s="1">
        <f t="shared" si="55"/>
        <v>10674800000000</v>
      </c>
      <c r="AD772" s="1">
        <f t="shared" si="55"/>
        <v>9813170000000</v>
      </c>
      <c r="AE772" s="1">
        <f t="shared" si="55"/>
        <v>8972650000000</v>
      </c>
      <c r="AF772" s="1">
        <f t="shared" si="55"/>
        <v>8121790000000</v>
      </c>
      <c r="AG772" s="1">
        <f t="shared" si="55"/>
        <v>7260620000000</v>
      </c>
      <c r="AH772" s="1">
        <f t="shared" si="55"/>
        <v>6407540000000</v>
      </c>
      <c r="AI772" s="1">
        <f t="shared" si="55"/>
        <v>5538860000000</v>
      </c>
      <c r="AJ772" s="1">
        <f t="shared" si="55"/>
        <v>4667720000000</v>
      </c>
      <c r="AK772" s="1">
        <f t="shared" si="55"/>
        <v>3775780000000</v>
      </c>
      <c r="AL772" s="1">
        <f t="shared" si="55"/>
        <v>2878750000000</v>
      </c>
      <c r="AM772" s="1">
        <f t="shared" si="55"/>
        <v>1950480000000</v>
      </c>
      <c r="AN772" s="1">
        <f t="shared" si="55"/>
        <v>993497000000</v>
      </c>
      <c r="AO772" s="1">
        <f t="shared" si="55"/>
        <v>0</v>
      </c>
    </row>
    <row r="773" spans="1:42" x14ac:dyDescent="0.2">
      <c r="A773" s="4" t="s">
        <v>534</v>
      </c>
      <c r="B773" s="4" t="s">
        <v>508</v>
      </c>
      <c r="C773" t="s">
        <v>539</v>
      </c>
      <c r="D773" s="1">
        <f t="shared" si="47"/>
        <v>0</v>
      </c>
      <c r="E773" s="1">
        <f t="shared" si="55"/>
        <v>0</v>
      </c>
      <c r="F773" s="1">
        <f t="shared" si="55"/>
        <v>0</v>
      </c>
      <c r="G773" s="1">
        <f t="shared" si="55"/>
        <v>0</v>
      </c>
      <c r="H773" s="1">
        <f t="shared" si="55"/>
        <v>0</v>
      </c>
      <c r="I773" s="1">
        <f t="shared" si="55"/>
        <v>0</v>
      </c>
      <c r="J773" s="1">
        <f t="shared" si="55"/>
        <v>0</v>
      </c>
      <c r="K773" s="1">
        <f t="shared" si="55"/>
        <v>0</v>
      </c>
      <c r="L773" s="1">
        <f t="shared" si="55"/>
        <v>0</v>
      </c>
      <c r="M773" s="1">
        <f t="shared" si="55"/>
        <v>0</v>
      </c>
      <c r="N773" s="1">
        <f t="shared" si="55"/>
        <v>0</v>
      </c>
      <c r="O773" s="1">
        <f t="shared" si="55"/>
        <v>0</v>
      </c>
      <c r="P773" s="1">
        <f t="shared" si="55"/>
        <v>0</v>
      </c>
      <c r="Q773" s="1">
        <f t="shared" si="55"/>
        <v>0</v>
      </c>
      <c r="R773" s="1">
        <f t="shared" si="55"/>
        <v>0</v>
      </c>
      <c r="S773" s="1">
        <f t="shared" si="55"/>
        <v>0</v>
      </c>
      <c r="T773" s="1">
        <f t="shared" si="55"/>
        <v>0</v>
      </c>
      <c r="U773" s="1">
        <f t="shared" si="55"/>
        <v>0</v>
      </c>
      <c r="V773" s="1">
        <f t="shared" si="55"/>
        <v>0</v>
      </c>
      <c r="W773" s="1">
        <f t="shared" si="55"/>
        <v>0</v>
      </c>
      <c r="X773" s="1">
        <f t="shared" si="55"/>
        <v>0</v>
      </c>
      <c r="Y773" s="1">
        <f t="shared" si="55"/>
        <v>0</v>
      </c>
      <c r="Z773" s="1">
        <f t="shared" si="55"/>
        <v>0</v>
      </c>
      <c r="AA773" s="1">
        <f t="shared" si="55"/>
        <v>0</v>
      </c>
      <c r="AB773" s="1">
        <f t="shared" si="55"/>
        <v>0</v>
      </c>
      <c r="AC773" s="1">
        <f t="shared" si="55"/>
        <v>0</v>
      </c>
      <c r="AD773" s="1">
        <f t="shared" si="55"/>
        <v>0</v>
      </c>
      <c r="AE773" s="1">
        <f t="shared" si="55"/>
        <v>0</v>
      </c>
      <c r="AF773" s="1">
        <f t="shared" si="55"/>
        <v>0</v>
      </c>
      <c r="AG773" s="1">
        <f t="shared" si="55"/>
        <v>0</v>
      </c>
      <c r="AH773" s="1">
        <f t="shared" si="55"/>
        <v>0</v>
      </c>
      <c r="AI773" s="1">
        <f t="shared" si="55"/>
        <v>0</v>
      </c>
      <c r="AJ773" s="1">
        <f t="shared" si="55"/>
        <v>0</v>
      </c>
      <c r="AK773" s="1">
        <f t="shared" si="55"/>
        <v>0</v>
      </c>
      <c r="AL773" s="1">
        <f t="shared" si="55"/>
        <v>0</v>
      </c>
      <c r="AM773" s="1">
        <f t="shared" si="55"/>
        <v>0</v>
      </c>
      <c r="AN773" s="1">
        <f t="shared" si="55"/>
        <v>0</v>
      </c>
      <c r="AO773" s="1">
        <f t="shared" si="55"/>
        <v>0</v>
      </c>
    </row>
    <row r="774" spans="1:42" x14ac:dyDescent="0.2">
      <c r="A774" s="4" t="s">
        <v>534</v>
      </c>
      <c r="B774" s="4" t="s">
        <v>537</v>
      </c>
      <c r="C774" t="s">
        <v>539</v>
      </c>
      <c r="D774" s="1">
        <f t="shared" si="47"/>
        <v>910537500000000</v>
      </c>
      <c r="E774" s="1">
        <f t="shared" si="55"/>
        <v>957953200000000</v>
      </c>
      <c r="F774" s="1">
        <f t="shared" si="55"/>
        <v>992287300000000</v>
      </c>
      <c r="G774" s="1">
        <f t="shared" si="55"/>
        <v>1043435500000000</v>
      </c>
      <c r="H774" s="1">
        <f t="shared" si="55"/>
        <v>1091476500000000</v>
      </c>
      <c r="I774" s="1">
        <f t="shared" si="55"/>
        <v>1129495300000000</v>
      </c>
      <c r="J774" s="1">
        <f t="shared" si="55"/>
        <v>1167438200000000</v>
      </c>
      <c r="K774" s="1">
        <f t="shared" si="55"/>
        <v>1205288000000000</v>
      </c>
      <c r="L774" s="1">
        <f t="shared" si="55"/>
        <v>1233084300000000</v>
      </c>
      <c r="M774" s="1">
        <f t="shared" si="55"/>
        <v>1260802200000000</v>
      </c>
      <c r="N774" s="1">
        <f t="shared" si="55"/>
        <v>1278616200000000</v>
      </c>
      <c r="O774" s="1">
        <f t="shared" si="55"/>
        <v>1306184300000000</v>
      </c>
      <c r="P774" s="1">
        <f t="shared" si="55"/>
        <v>1323880600000000</v>
      </c>
      <c r="Q774" s="1">
        <f t="shared" si="55"/>
        <v>1341521400000000</v>
      </c>
      <c r="R774" s="1">
        <f t="shared" si="55"/>
        <v>1359117100000000</v>
      </c>
      <c r="S774" s="1">
        <f t="shared" si="55"/>
        <v>1376647600000000</v>
      </c>
      <c r="T774" s="1">
        <f t="shared" si="55"/>
        <v>1384391100000000</v>
      </c>
      <c r="U774" s="1">
        <f t="shared" si="55"/>
        <v>1392101000000000</v>
      </c>
      <c r="V774" s="1">
        <f t="shared" si="55"/>
        <v>1399797700000000</v>
      </c>
      <c r="W774" s="1">
        <f t="shared" si="55"/>
        <v>1407471200000000</v>
      </c>
      <c r="X774" s="1">
        <f t="shared" si="55"/>
        <v>1415131800000000</v>
      </c>
      <c r="Y774" s="1">
        <f t="shared" si="55"/>
        <v>1422769700000000</v>
      </c>
      <c r="Z774" s="1">
        <f t="shared" si="55"/>
        <v>1430394800000000</v>
      </c>
      <c r="AA774" s="1">
        <f t="shared" si="55"/>
        <v>1428341500000000</v>
      </c>
      <c r="AB774" s="1">
        <f t="shared" si="55"/>
        <v>1435936700000000</v>
      </c>
      <c r="AC774" s="1">
        <f t="shared" si="55"/>
        <v>1443509600000000</v>
      </c>
      <c r="AD774" s="1">
        <f t="shared" si="55"/>
        <v>1451070500000000</v>
      </c>
      <c r="AE774" s="1">
        <f t="shared" si="55"/>
        <v>1458609300000000</v>
      </c>
      <c r="AF774" s="1">
        <f t="shared" si="55"/>
        <v>1466126200000000</v>
      </c>
      <c r="AG774" s="1">
        <f t="shared" si="55"/>
        <v>1473631400000000</v>
      </c>
      <c r="AH774" s="1">
        <f t="shared" si="55"/>
        <v>1481115200000000</v>
      </c>
      <c r="AI774" s="1">
        <f t="shared" si="55"/>
        <v>1498124500000000</v>
      </c>
      <c r="AJ774" s="1">
        <f t="shared" si="55"/>
        <v>1515093200000000</v>
      </c>
      <c r="AK774" s="1">
        <f t="shared" si="55"/>
        <v>1541529550000000</v>
      </c>
      <c r="AL774" s="1">
        <f t="shared" si="55"/>
        <v>1558393670000000</v>
      </c>
      <c r="AM774" s="1">
        <f t="shared" si="55"/>
        <v>1584707110000000</v>
      </c>
      <c r="AN774" s="1">
        <f t="shared" si="55"/>
        <v>1620426740000000</v>
      </c>
      <c r="AO774" s="1">
        <f t="shared" si="55"/>
        <v>1656050000000000</v>
      </c>
    </row>
    <row r="775" spans="1:42" x14ac:dyDescent="0.2">
      <c r="A775" s="4" t="s">
        <v>534</v>
      </c>
      <c r="B775" s="4" t="s">
        <v>506</v>
      </c>
      <c r="C775" t="s">
        <v>539</v>
      </c>
      <c r="D775" s="1">
        <f t="shared" si="47"/>
        <v>6600700000000</v>
      </c>
      <c r="E775" s="1">
        <f t="shared" si="55"/>
        <v>6715130000000</v>
      </c>
      <c r="F775" s="1">
        <f t="shared" si="55"/>
        <v>6721080000000</v>
      </c>
      <c r="G775" s="1">
        <f t="shared" si="55"/>
        <v>6850160000000</v>
      </c>
      <c r="H775" s="1">
        <f t="shared" si="55"/>
        <v>6864860000000</v>
      </c>
      <c r="I775" s="1">
        <f t="shared" si="55"/>
        <v>6858010000000</v>
      </c>
      <c r="J775" s="1">
        <f t="shared" si="55"/>
        <v>6814110000000</v>
      </c>
      <c r="K775" s="1">
        <f t="shared" si="55"/>
        <v>6806530000000</v>
      </c>
      <c r="L775" s="1">
        <f t="shared" si="55"/>
        <v>6685660000000</v>
      </c>
      <c r="M775" s="1">
        <f t="shared" si="55"/>
        <v>6601610000000</v>
      </c>
      <c r="N775" s="1">
        <f t="shared" si="55"/>
        <v>6492910000000</v>
      </c>
      <c r="O775" s="1">
        <f t="shared" si="55"/>
        <v>6367940000000</v>
      </c>
      <c r="P775" s="1">
        <f t="shared" si="55"/>
        <v>6194640000000</v>
      </c>
      <c r="Q775" s="1">
        <f t="shared" si="55"/>
        <v>6047130000000</v>
      </c>
      <c r="R775" s="1">
        <f t="shared" si="55"/>
        <v>5861040000000</v>
      </c>
      <c r="S775" s="1">
        <f t="shared" si="55"/>
        <v>5657630000000</v>
      </c>
      <c r="T775" s="1">
        <f t="shared" si="55"/>
        <v>5444020000000</v>
      </c>
      <c r="U775" s="1">
        <f t="shared" si="55"/>
        <v>5221000000000</v>
      </c>
      <c r="V775" s="1">
        <f t="shared" si="55"/>
        <v>4989360000000</v>
      </c>
      <c r="W775" s="1">
        <f t="shared" si="55"/>
        <v>4726260000000</v>
      </c>
      <c r="X775" s="1">
        <f t="shared" si="55"/>
        <v>4507860000000</v>
      </c>
      <c r="Y775" s="1">
        <f t="shared" si="55"/>
        <v>4242270000000</v>
      </c>
      <c r="Z775" s="1">
        <f t="shared" si="55"/>
        <v>4016080000000</v>
      </c>
      <c r="AA775" s="1">
        <f t="shared" si="55"/>
        <v>3747960000000</v>
      </c>
      <c r="AB775" s="1">
        <f t="shared" si="55"/>
        <v>3479890000000</v>
      </c>
      <c r="AC775" s="1">
        <f t="shared" si="55"/>
        <v>3243380000000</v>
      </c>
      <c r="AD775" s="1">
        <f t="shared" si="55"/>
        <v>2972810000000</v>
      </c>
      <c r="AE775" s="1">
        <f t="shared" si="55"/>
        <v>2702290000000</v>
      </c>
      <c r="AF775" s="1">
        <f t="shared" si="55"/>
        <v>2455430000000</v>
      </c>
      <c r="AG775" s="1">
        <f t="shared" si="55"/>
        <v>2203370000000</v>
      </c>
      <c r="AH775" s="1">
        <f t="shared" si="55"/>
        <v>1946130000000</v>
      </c>
      <c r="AI775" s="1">
        <f t="shared" si="55"/>
        <v>1683690000000</v>
      </c>
      <c r="AJ775" s="1">
        <f t="shared" si="55"/>
        <v>1416050000000</v>
      </c>
      <c r="AK775" s="1">
        <f t="shared" si="55"/>
        <v>1143220000000</v>
      </c>
      <c r="AL775" s="1">
        <f t="shared" si="55"/>
        <v>873065000000</v>
      </c>
      <c r="AM775" s="1">
        <f t="shared" si="55"/>
        <v>592483000000</v>
      </c>
      <c r="AN775" s="1">
        <f t="shared" si="55"/>
        <v>301457000000</v>
      </c>
      <c r="AO775" s="1">
        <f t="shared" si="55"/>
        <v>0</v>
      </c>
    </row>
    <row r="776" spans="1:42" x14ac:dyDescent="0.2">
      <c r="A776" s="4" t="s">
        <v>534</v>
      </c>
      <c r="B776" s="4" t="s">
        <v>538</v>
      </c>
      <c r="C776" t="s">
        <v>539</v>
      </c>
      <c r="D776" s="1">
        <f t="shared" si="47"/>
        <v>0</v>
      </c>
      <c r="E776" s="1">
        <f t="shared" si="55"/>
        <v>0</v>
      </c>
      <c r="F776" s="1">
        <f t="shared" si="55"/>
        <v>0</v>
      </c>
      <c r="G776" s="1">
        <f t="shared" si="55"/>
        <v>0</v>
      </c>
      <c r="H776" s="1">
        <f t="shared" si="55"/>
        <v>0</v>
      </c>
      <c r="I776" s="1">
        <f t="shared" si="55"/>
        <v>0</v>
      </c>
      <c r="J776" s="1">
        <f t="shared" si="55"/>
        <v>0</v>
      </c>
      <c r="K776" s="1">
        <f t="shared" si="55"/>
        <v>0</v>
      </c>
      <c r="L776" s="1">
        <f t="shared" si="55"/>
        <v>0</v>
      </c>
      <c r="M776" s="1">
        <f t="shared" si="55"/>
        <v>0</v>
      </c>
      <c r="N776" s="1">
        <f t="shared" si="55"/>
        <v>0</v>
      </c>
      <c r="O776" s="1">
        <f t="shared" si="55"/>
        <v>0</v>
      </c>
      <c r="P776" s="1">
        <f t="shared" si="55"/>
        <v>0</v>
      </c>
      <c r="Q776" s="1">
        <f t="shared" si="55"/>
        <v>0</v>
      </c>
      <c r="R776" s="1">
        <f t="shared" si="55"/>
        <v>0</v>
      </c>
      <c r="S776" s="1">
        <f t="shared" si="55"/>
        <v>0</v>
      </c>
      <c r="T776" s="1">
        <f t="shared" si="55"/>
        <v>0</v>
      </c>
      <c r="U776" s="1">
        <f t="shared" si="55"/>
        <v>0</v>
      </c>
      <c r="V776" s="1">
        <f t="shared" si="55"/>
        <v>0</v>
      </c>
      <c r="W776" s="1">
        <f t="shared" si="55"/>
        <v>0</v>
      </c>
      <c r="X776" s="1">
        <f t="shared" si="55"/>
        <v>0</v>
      </c>
      <c r="Y776" s="1">
        <f t="shared" si="55"/>
        <v>0</v>
      </c>
      <c r="Z776" s="1">
        <f t="shared" si="55"/>
        <v>0</v>
      </c>
      <c r="AA776" s="1">
        <f t="shared" si="55"/>
        <v>0</v>
      </c>
      <c r="AB776" s="1">
        <f t="shared" si="55"/>
        <v>0</v>
      </c>
      <c r="AC776" s="1">
        <f t="shared" si="55"/>
        <v>0</v>
      </c>
      <c r="AD776" s="1">
        <f t="shared" si="55"/>
        <v>0</v>
      </c>
      <c r="AE776" s="1">
        <f t="shared" si="55"/>
        <v>0</v>
      </c>
      <c r="AF776" s="1">
        <f t="shared" ref="AF776:AO776" si="56">SUMIFS(AF$2:AF$251,$A$2:$A$251,$A776,$B$2:$B$251,$B776)-SUMIFS(AF$2:AF$251,$A$2:$A$251,$A776,$B$2:$B$251,$B776)*SUMIFS($D$510:$D$522,$A$510:$A$522,$A776,$B$510:$B$522,$B776)+SUMIFS(AF$257:AF$506,$A$257:$A$506,$A776,$B$257:$B$506,$B776)</f>
        <v>0</v>
      </c>
      <c r="AG776" s="1">
        <f t="shared" si="56"/>
        <v>0</v>
      </c>
      <c r="AH776" s="1">
        <f t="shared" si="56"/>
        <v>0</v>
      </c>
      <c r="AI776" s="1">
        <f t="shared" si="56"/>
        <v>0</v>
      </c>
      <c r="AJ776" s="1">
        <f t="shared" si="56"/>
        <v>0</v>
      </c>
      <c r="AK776" s="1">
        <f t="shared" si="56"/>
        <v>0</v>
      </c>
      <c r="AL776" s="1">
        <f t="shared" si="56"/>
        <v>0</v>
      </c>
      <c r="AM776" s="1">
        <f t="shared" si="56"/>
        <v>0</v>
      </c>
      <c r="AN776" s="1">
        <f t="shared" si="56"/>
        <v>0</v>
      </c>
      <c r="AO776" s="1">
        <f t="shared" si="56"/>
        <v>0</v>
      </c>
    </row>
    <row r="781" spans="1:42" x14ac:dyDescent="0.2">
      <c r="B781" t="s">
        <v>251</v>
      </c>
      <c r="D781">
        <v>2023</v>
      </c>
      <c r="E781">
        <v>2024</v>
      </c>
      <c r="F781">
        <v>2025</v>
      </c>
      <c r="G781">
        <v>2026</v>
      </c>
      <c r="H781">
        <v>2027</v>
      </c>
      <c r="I781">
        <v>2028</v>
      </c>
      <c r="J781">
        <v>2029</v>
      </c>
      <c r="K781">
        <v>2030</v>
      </c>
      <c r="L781">
        <v>2031</v>
      </c>
      <c r="M781">
        <v>2032</v>
      </c>
      <c r="N781">
        <v>2033</v>
      </c>
      <c r="O781">
        <v>2034</v>
      </c>
      <c r="P781">
        <v>2035</v>
      </c>
      <c r="Q781">
        <v>2036</v>
      </c>
      <c r="R781">
        <v>2037</v>
      </c>
      <c r="S781">
        <v>2038</v>
      </c>
      <c r="T781">
        <v>2039</v>
      </c>
      <c r="U781">
        <v>2040</v>
      </c>
      <c r="V781">
        <v>2041</v>
      </c>
      <c r="W781">
        <v>2042</v>
      </c>
      <c r="X781">
        <v>2043</v>
      </c>
      <c r="Y781">
        <v>2044</v>
      </c>
      <c r="Z781">
        <v>2045</v>
      </c>
      <c r="AA781">
        <v>2046</v>
      </c>
      <c r="AB781">
        <v>2047</v>
      </c>
      <c r="AC781">
        <v>2048</v>
      </c>
      <c r="AD781">
        <v>2049</v>
      </c>
      <c r="AE781">
        <v>2050</v>
      </c>
      <c r="AF781">
        <v>2051</v>
      </c>
      <c r="AG781">
        <v>2052</v>
      </c>
      <c r="AH781">
        <v>2053</v>
      </c>
      <c r="AI781">
        <v>2054</v>
      </c>
      <c r="AJ781">
        <v>2055</v>
      </c>
      <c r="AK781">
        <v>2056</v>
      </c>
      <c r="AL781">
        <v>2057</v>
      </c>
      <c r="AM781">
        <v>2058</v>
      </c>
      <c r="AN781">
        <v>2059</v>
      </c>
      <c r="AO781">
        <v>2060</v>
      </c>
    </row>
    <row r="782" spans="1:42" x14ac:dyDescent="0.2">
      <c r="B782" s="4" t="s">
        <v>544</v>
      </c>
      <c r="C782" t="s">
        <v>539</v>
      </c>
      <c r="D782" s="1">
        <f>SUMIFS(D$527:D$776,$B$527:$B$776,$B782)</f>
        <v>1.77736322E+16</v>
      </c>
      <c r="E782" s="1">
        <f t="shared" ref="E782:AO789" si="57">SUMIFS(E$527:E$776,$B$527:$B$776,$B782)</f>
        <v>1.81000452E+16</v>
      </c>
      <c r="F782" s="1">
        <f t="shared" si="57"/>
        <v>1.87463465E+16</v>
      </c>
      <c r="G782" s="1">
        <f t="shared" si="57"/>
        <v>1.94422258E+16</v>
      </c>
      <c r="H782" s="1">
        <f t="shared" si="57"/>
        <v>2.00671246E+16</v>
      </c>
      <c r="I782" s="1">
        <f t="shared" si="57"/>
        <v>2.06304034E+16</v>
      </c>
      <c r="J782" s="1">
        <f t="shared" si="57"/>
        <v>2.11676937E+16</v>
      </c>
      <c r="K782" s="1">
        <f t="shared" si="57"/>
        <v>2.17707991E+16</v>
      </c>
      <c r="L782" s="1">
        <f t="shared" si="57"/>
        <v>2.21454472E+16</v>
      </c>
      <c r="M782" s="1">
        <f t="shared" si="57"/>
        <v>2.25377199E+16</v>
      </c>
      <c r="N782" s="1">
        <f t="shared" si="57"/>
        <v>2.29359626E+16</v>
      </c>
      <c r="O782" s="1">
        <f t="shared" si="57"/>
        <v>2.33060986E+16</v>
      </c>
      <c r="P782" s="1">
        <f t="shared" si="57"/>
        <v>2.36435506E+16</v>
      </c>
      <c r="Q782" s="1">
        <f t="shared" si="57"/>
        <v>2.3872093E+16</v>
      </c>
      <c r="R782" s="1">
        <f t="shared" si="57"/>
        <v>2.40306362E+16</v>
      </c>
      <c r="S782" s="1">
        <f t="shared" si="57"/>
        <v>2.41838227E+16</v>
      </c>
      <c r="T782" s="1">
        <f t="shared" si="57"/>
        <v>2.43192669E+16</v>
      </c>
      <c r="U782" s="1">
        <f t="shared" si="57"/>
        <v>2.43899234E+16</v>
      </c>
      <c r="V782" s="1">
        <f t="shared" si="57"/>
        <v>2.44983376E+16</v>
      </c>
      <c r="W782" s="1">
        <f t="shared" si="57"/>
        <v>2.45736149E+16</v>
      </c>
      <c r="X782" s="1">
        <f t="shared" si="57"/>
        <v>2.45953351E+16</v>
      </c>
      <c r="Y782" s="1">
        <f t="shared" si="57"/>
        <v>2.46468904E+16</v>
      </c>
      <c r="Z782" s="1">
        <f t="shared" si="57"/>
        <v>2.46653572E+16</v>
      </c>
      <c r="AA782" s="1">
        <f t="shared" si="57"/>
        <v>2.46779028E+16</v>
      </c>
      <c r="AB782" s="1">
        <f t="shared" si="57"/>
        <v>2.4671692E+16</v>
      </c>
      <c r="AC782" s="1">
        <f t="shared" si="57"/>
        <v>2.46457009E+16</v>
      </c>
      <c r="AD782" s="1">
        <f t="shared" si="57"/>
        <v>2.46246046E+16</v>
      </c>
      <c r="AE782" s="1">
        <f t="shared" si="57"/>
        <v>2.45687479E+16</v>
      </c>
      <c r="AF782" s="1">
        <f t="shared" si="57"/>
        <v>2.45503672E+16</v>
      </c>
      <c r="AG782" s="1">
        <f t="shared" si="57"/>
        <v>2.45095515E+16</v>
      </c>
      <c r="AH782" s="1">
        <f t="shared" si="57"/>
        <v>2.4466048E+16</v>
      </c>
      <c r="AI782" s="1">
        <f t="shared" si="57"/>
        <v>2.44312803E+16</v>
      </c>
      <c r="AJ782" s="1">
        <f t="shared" si="57"/>
        <v>2.43867502E+16</v>
      </c>
      <c r="AK782" s="1">
        <f t="shared" si="57"/>
        <v>2.43958066E+16</v>
      </c>
      <c r="AL782" s="1">
        <f t="shared" si="57"/>
        <v>2.44009234E+16</v>
      </c>
      <c r="AM782" s="1">
        <f t="shared" si="57"/>
        <v>2.4416862E+16</v>
      </c>
      <c r="AN782" s="1">
        <f t="shared" si="57"/>
        <v>2.44262212E+16</v>
      </c>
      <c r="AO782" s="1">
        <f t="shared" si="57"/>
        <v>2.44476511E+16</v>
      </c>
      <c r="AP782" s="1"/>
    </row>
    <row r="783" spans="1:42" x14ac:dyDescent="0.2">
      <c r="B783" s="4" t="s">
        <v>545</v>
      </c>
      <c r="C783" t="s">
        <v>539</v>
      </c>
      <c r="D783" s="1">
        <f>SUMIFS(D$527:D$776,$B$527:$B$776,$B783)</f>
        <v>2.2330196353935904E+16</v>
      </c>
      <c r="E783" s="1">
        <f t="shared" si="57"/>
        <v>2.0365393072598744E+16</v>
      </c>
      <c r="F783" s="1">
        <f t="shared" si="57"/>
        <v>1.9895839714509264E+16</v>
      </c>
      <c r="G783" s="1">
        <f t="shared" si="57"/>
        <v>1.977125089805678E+16</v>
      </c>
      <c r="H783" s="1">
        <f t="shared" si="57"/>
        <v>1.9506011546860772E+16</v>
      </c>
      <c r="I783" s="1">
        <f t="shared" si="57"/>
        <v>1.8957255068915608E+16</v>
      </c>
      <c r="J783" s="1">
        <f t="shared" si="57"/>
        <v>1.841927046251258E+16</v>
      </c>
      <c r="K783" s="1">
        <f t="shared" si="57"/>
        <v>1.7931544051512116E+16</v>
      </c>
      <c r="L783" s="1">
        <f t="shared" si="57"/>
        <v>1.7330701825858918E+16</v>
      </c>
      <c r="M783" s="1">
        <f t="shared" si="57"/>
        <v>1.6747644570689194E+16</v>
      </c>
      <c r="N783" s="1">
        <f t="shared" si="57"/>
        <v>1.6181637362345504E+16</v>
      </c>
      <c r="O783" s="1">
        <f t="shared" si="57"/>
        <v>1.5677362495549792E+16</v>
      </c>
      <c r="P783" s="1">
        <f t="shared" si="57"/>
        <v>1.5097425896321634E+16</v>
      </c>
      <c r="Q783" s="1">
        <f t="shared" si="57"/>
        <v>1.4438661737223152E+16</v>
      </c>
      <c r="R783" s="1">
        <f t="shared" si="57"/>
        <v>1.3792746303098154E+16</v>
      </c>
      <c r="S783" s="1">
        <f t="shared" si="57"/>
        <v>1.3184440338591274E+16</v>
      </c>
      <c r="T783" s="1">
        <f t="shared" si="57"/>
        <v>1.2580676358232512E+16</v>
      </c>
      <c r="U783" s="1">
        <f t="shared" si="57"/>
        <v>1.196677669017135E+16</v>
      </c>
      <c r="V783" s="1">
        <f t="shared" si="57"/>
        <v>1.1405613107716396E+16</v>
      </c>
      <c r="W783" s="1">
        <f t="shared" si="57"/>
        <v>1.0850187433067466E+16</v>
      </c>
      <c r="X783" s="1">
        <f t="shared" si="57"/>
        <v>1.0323669341336492E+16</v>
      </c>
      <c r="Y783" s="1">
        <f t="shared" si="57"/>
        <v>9806620924855690</v>
      </c>
      <c r="Z783" s="1">
        <f t="shared" si="57"/>
        <v>9318871546993006</v>
      </c>
      <c r="AA783" s="1">
        <f t="shared" si="57"/>
        <v>8853632502392404</v>
      </c>
      <c r="AB783" s="1">
        <f t="shared" si="57"/>
        <v>8398267473290784</v>
      </c>
      <c r="AC783" s="1">
        <f t="shared" si="57"/>
        <v>7962346141099084</v>
      </c>
      <c r="AD783" s="1">
        <f t="shared" si="57"/>
        <v>7547222498907742</v>
      </c>
      <c r="AE783" s="1">
        <f t="shared" si="57"/>
        <v>7145102183276662</v>
      </c>
      <c r="AF783" s="1">
        <f t="shared" si="57"/>
        <v>6795926749160579</v>
      </c>
      <c r="AG783" s="1">
        <f t="shared" si="57"/>
        <v>6451839811405768</v>
      </c>
      <c r="AH783" s="1">
        <f t="shared" si="57"/>
        <v>6123042298327513</v>
      </c>
      <c r="AI783" s="1">
        <f t="shared" si="57"/>
        <v>5810527202467965</v>
      </c>
      <c r="AJ783" s="1">
        <f t="shared" si="57"/>
        <v>5503853273200499</v>
      </c>
      <c r="AK783" s="1">
        <f t="shared" si="57"/>
        <v>5241396124687074</v>
      </c>
      <c r="AL783" s="1">
        <f t="shared" si="57"/>
        <v>4986554589141573</v>
      </c>
      <c r="AM783" s="1">
        <f t="shared" si="57"/>
        <v>4742357053945189</v>
      </c>
      <c r="AN783" s="1">
        <f t="shared" si="57"/>
        <v>4499758997979167</v>
      </c>
      <c r="AO783" s="1">
        <f t="shared" si="57"/>
        <v>4263508156299262</v>
      </c>
      <c r="AP783" s="1"/>
    </row>
    <row r="784" spans="1:42" x14ac:dyDescent="0.2">
      <c r="B784" s="4" t="s">
        <v>546</v>
      </c>
      <c r="C784" t="s">
        <v>539</v>
      </c>
      <c r="D784" s="1">
        <f>SUMIFS(D$527:D$776,$B$527:$B$776,$B784)</f>
        <v>6340713560000000</v>
      </c>
      <c r="E784" s="1">
        <f t="shared" si="57"/>
        <v>6210635960000000</v>
      </c>
      <c r="F784" s="1">
        <f t="shared" si="57"/>
        <v>6172885340000000</v>
      </c>
      <c r="G784" s="1">
        <f t="shared" si="57"/>
        <v>6094797090000000</v>
      </c>
      <c r="H784" s="1">
        <f t="shared" si="57"/>
        <v>6014348470000000</v>
      </c>
      <c r="I784" s="1">
        <f t="shared" si="57"/>
        <v>5916718110000000</v>
      </c>
      <c r="J784" s="1">
        <f t="shared" si="57"/>
        <v>5821348140000000</v>
      </c>
      <c r="K784" s="1">
        <f t="shared" si="57"/>
        <v>5719348060000000</v>
      </c>
      <c r="L784" s="1">
        <f t="shared" si="57"/>
        <v>5580525610000000</v>
      </c>
      <c r="M784" s="1">
        <f t="shared" si="57"/>
        <v>5443773030000000</v>
      </c>
      <c r="N784" s="1">
        <f t="shared" si="57"/>
        <v>5305040890000000</v>
      </c>
      <c r="O784" s="1">
        <f t="shared" si="57"/>
        <v>5159104490000000</v>
      </c>
      <c r="P784" s="1">
        <f t="shared" si="57"/>
        <v>5009245430000000</v>
      </c>
      <c r="Q784" s="1">
        <f t="shared" si="57"/>
        <v>4839557700000000</v>
      </c>
      <c r="R784" s="1">
        <f t="shared" si="57"/>
        <v>4656569980000000</v>
      </c>
      <c r="S784" s="1">
        <f t="shared" si="57"/>
        <v>4481197140000000</v>
      </c>
      <c r="T784" s="1">
        <f t="shared" si="57"/>
        <v>4303956370000000</v>
      </c>
      <c r="U784" s="1">
        <f t="shared" si="57"/>
        <v>4124542750000000</v>
      </c>
      <c r="V784" s="1">
        <f t="shared" si="57"/>
        <v>3940590540000000</v>
      </c>
      <c r="W784" s="1">
        <f t="shared" si="57"/>
        <v>3760121890000000</v>
      </c>
      <c r="X784" s="1">
        <f t="shared" si="57"/>
        <v>3582344910000000</v>
      </c>
      <c r="Y784" s="1">
        <f t="shared" si="57"/>
        <v>3399656430000000</v>
      </c>
      <c r="Z784" s="1">
        <f t="shared" si="57"/>
        <v>3225052910000000</v>
      </c>
      <c r="AA784" s="1">
        <f t="shared" si="57"/>
        <v>3051690920000000</v>
      </c>
      <c r="AB784" s="1">
        <f t="shared" si="57"/>
        <v>2876639610000000</v>
      </c>
      <c r="AC784" s="1">
        <f t="shared" si="57"/>
        <v>2708383070000000</v>
      </c>
      <c r="AD784" s="1">
        <f t="shared" si="57"/>
        <v>2538001110000000</v>
      </c>
      <c r="AE784" s="1">
        <f t="shared" si="57"/>
        <v>2375006340000000</v>
      </c>
      <c r="AF784" s="1">
        <f t="shared" si="57"/>
        <v>2211528820000000</v>
      </c>
      <c r="AG784" s="1">
        <f t="shared" si="57"/>
        <v>2051547790000000</v>
      </c>
      <c r="AH784" s="1">
        <f t="shared" si="57"/>
        <v>1893800320000000</v>
      </c>
      <c r="AI784" s="1">
        <f t="shared" si="57"/>
        <v>1739695140000000</v>
      </c>
      <c r="AJ784" s="1">
        <f t="shared" si="57"/>
        <v>1588442289000000</v>
      </c>
      <c r="AK784" s="1">
        <f t="shared" si="57"/>
        <v>1445697515000000</v>
      </c>
      <c r="AL784" s="1">
        <f t="shared" si="57"/>
        <v>1302378234000000</v>
      </c>
      <c r="AM784" s="1">
        <f t="shared" si="57"/>
        <v>1160795298000000</v>
      </c>
      <c r="AN784" s="1">
        <f t="shared" si="57"/>
        <v>1024672711500000</v>
      </c>
      <c r="AO784" s="1">
        <f t="shared" si="57"/>
        <v>887498154770000</v>
      </c>
      <c r="AP784" s="1"/>
    </row>
    <row r="785" spans="2:42" x14ac:dyDescent="0.2">
      <c r="B785" s="4" t="s">
        <v>547</v>
      </c>
      <c r="C785" t="s">
        <v>539</v>
      </c>
      <c r="D785" s="1">
        <f t="shared" ref="D785:S790" si="58">SUMIFS(D$527:D$776,$B$527:$B$776,$B785)</f>
        <v>556513411002502</v>
      </c>
      <c r="E785" s="1">
        <f t="shared" si="58"/>
        <v>557127503873722.31</v>
      </c>
      <c r="F785" s="1">
        <f t="shared" si="58"/>
        <v>556369589561900.88</v>
      </c>
      <c r="G785" s="1">
        <f t="shared" si="58"/>
        <v>561068187892221</v>
      </c>
      <c r="H785" s="1">
        <f t="shared" si="58"/>
        <v>558896917022113.5</v>
      </c>
      <c r="I785" s="1">
        <f t="shared" si="58"/>
        <v>558289526732391.19</v>
      </c>
      <c r="J785" s="1">
        <f t="shared" si="58"/>
        <v>555566934662925.63</v>
      </c>
      <c r="K785" s="1">
        <f t="shared" si="58"/>
        <v>556899156041126.25</v>
      </c>
      <c r="L785" s="1">
        <f t="shared" si="58"/>
        <v>546313134098041.5</v>
      </c>
      <c r="M785" s="1">
        <f t="shared" si="58"/>
        <v>539920627169175.38</v>
      </c>
      <c r="N785" s="1">
        <f t="shared" si="58"/>
        <v>531036317673114.19</v>
      </c>
      <c r="O785" s="1">
        <f t="shared" si="58"/>
        <v>521852870439365.44</v>
      </c>
      <c r="P785" s="1">
        <f t="shared" si="58"/>
        <v>510699752140820.56</v>
      </c>
      <c r="Q785" s="1">
        <f t="shared" si="58"/>
        <v>499974355191739.75</v>
      </c>
      <c r="R785" s="1">
        <f t="shared" si="58"/>
        <v>487218368947412.63</v>
      </c>
      <c r="S785" s="1">
        <f t="shared" si="58"/>
        <v>474224664117989.25</v>
      </c>
      <c r="T785" s="1">
        <f t="shared" si="57"/>
        <v>460108094417131.25</v>
      </c>
      <c r="U785" s="1">
        <f t="shared" si="57"/>
        <v>446226345073275.5</v>
      </c>
      <c r="V785" s="1">
        <f t="shared" si="57"/>
        <v>430912997868991.63</v>
      </c>
      <c r="W785" s="1">
        <f t="shared" si="57"/>
        <v>416614152975628.5</v>
      </c>
      <c r="X785" s="1">
        <f t="shared" si="57"/>
        <v>402437216154985.06</v>
      </c>
      <c r="Y785" s="1">
        <f t="shared" si="57"/>
        <v>388190563903120.88</v>
      </c>
      <c r="Z785" s="1">
        <f t="shared" si="57"/>
        <v>374142385660550.13</v>
      </c>
      <c r="AA785" s="1">
        <f t="shared" si="57"/>
        <v>359097243859435.69</v>
      </c>
      <c r="AB785" s="1">
        <f t="shared" si="57"/>
        <v>345466032915237.56</v>
      </c>
      <c r="AC785" s="1">
        <f t="shared" si="57"/>
        <v>331628929250953.81</v>
      </c>
      <c r="AD785" s="1">
        <f t="shared" si="57"/>
        <v>318375774547398.31</v>
      </c>
      <c r="AE785" s="1">
        <f t="shared" si="57"/>
        <v>304497767808039.63</v>
      </c>
      <c r="AF785" s="1">
        <f t="shared" si="57"/>
        <v>291639925300929.75</v>
      </c>
      <c r="AG785" s="1">
        <f t="shared" si="57"/>
        <v>278580126395318.94</v>
      </c>
      <c r="AH785" s="1">
        <f t="shared" si="57"/>
        <v>266257994851827.84</v>
      </c>
      <c r="AI785" s="1">
        <f t="shared" si="57"/>
        <v>253546562384054.31</v>
      </c>
      <c r="AJ785" s="1">
        <f t="shared" si="57"/>
        <v>240938926882147.84</v>
      </c>
      <c r="AK785" s="1">
        <f t="shared" si="57"/>
        <v>229635123456430.19</v>
      </c>
      <c r="AL785" s="1">
        <f t="shared" si="57"/>
        <v>218273855453410.56</v>
      </c>
      <c r="AM785" s="1">
        <f t="shared" si="57"/>
        <v>206234052688506.63</v>
      </c>
      <c r="AN785" s="1">
        <f t="shared" si="57"/>
        <v>194902109552146.53</v>
      </c>
      <c r="AO785" s="1">
        <f t="shared" si="57"/>
        <v>183410713171135.5</v>
      </c>
      <c r="AP785" s="1"/>
    </row>
    <row r="786" spans="2:42" x14ac:dyDescent="0.2">
      <c r="B786" s="4" t="s">
        <v>548</v>
      </c>
      <c r="C786" t="s">
        <v>539</v>
      </c>
      <c r="D786" s="1">
        <f t="shared" si="58"/>
        <v>1763774956264741.8</v>
      </c>
      <c r="E786" s="1">
        <f t="shared" si="57"/>
        <v>1759267111424340</v>
      </c>
      <c r="F786" s="1">
        <f t="shared" si="57"/>
        <v>1745331464367808.8</v>
      </c>
      <c r="G786" s="1">
        <f t="shared" si="57"/>
        <v>1762985238622226.5</v>
      </c>
      <c r="H786" s="1">
        <f t="shared" si="57"/>
        <v>1758660121896822</v>
      </c>
      <c r="I786" s="1">
        <f t="shared" si="57"/>
        <v>1748684079774377.5</v>
      </c>
      <c r="J786" s="1">
        <f t="shared" si="57"/>
        <v>1733256638548310.5</v>
      </c>
      <c r="K786" s="1">
        <f t="shared" si="57"/>
        <v>1732229657588358.5</v>
      </c>
      <c r="L786" s="1">
        <f t="shared" si="57"/>
        <v>1690047039641005.5</v>
      </c>
      <c r="M786" s="1">
        <f t="shared" si="57"/>
        <v>1662143383550210</v>
      </c>
      <c r="N786" s="1">
        <f t="shared" si="57"/>
        <v>1630864734001005</v>
      </c>
      <c r="O786" s="1">
        <f t="shared" si="57"/>
        <v>1596379208492480.3</v>
      </c>
      <c r="P786" s="1">
        <f t="shared" si="57"/>
        <v>1552809277084238.5</v>
      </c>
      <c r="Q786" s="1">
        <f t="shared" si="57"/>
        <v>1514987930599393.5</v>
      </c>
      <c r="R786" s="1">
        <f t="shared" si="57"/>
        <v>1467588963253361.3</v>
      </c>
      <c r="S786" s="1">
        <f t="shared" si="57"/>
        <v>1418792185129323.5</v>
      </c>
      <c r="T786" s="1">
        <f t="shared" si="57"/>
        <v>1369187312489626</v>
      </c>
      <c r="U786" s="1">
        <f t="shared" si="57"/>
        <v>1319869758878338.8</v>
      </c>
      <c r="V786" s="1">
        <f t="shared" si="57"/>
        <v>1265574493557908.3</v>
      </c>
      <c r="W786" s="1">
        <f t="shared" si="57"/>
        <v>1210337861695027</v>
      </c>
      <c r="X786" s="1">
        <f t="shared" si="57"/>
        <v>1160667914996029.5</v>
      </c>
      <c r="Y786" s="1">
        <f t="shared" si="57"/>
        <v>1106311578401413.8</v>
      </c>
      <c r="Z786" s="1">
        <f t="shared" si="57"/>
        <v>1052509306013512.3</v>
      </c>
      <c r="AA786" s="1">
        <f t="shared" si="57"/>
        <v>998581171313224.5</v>
      </c>
      <c r="AB786" s="1">
        <f t="shared" si="57"/>
        <v>949309259745829.88</v>
      </c>
      <c r="AC786" s="1">
        <f t="shared" si="57"/>
        <v>896581759657184.5</v>
      </c>
      <c r="AD786" s="1">
        <f t="shared" si="57"/>
        <v>843405895874575.25</v>
      </c>
      <c r="AE786" s="1">
        <f t="shared" si="57"/>
        <v>791670369718028.75</v>
      </c>
      <c r="AF786" s="1">
        <f t="shared" si="57"/>
        <v>742613002579873.88</v>
      </c>
      <c r="AG786" s="1">
        <f t="shared" si="57"/>
        <v>693340918333896.75</v>
      </c>
      <c r="AH786" s="1">
        <f t="shared" si="57"/>
        <v>642167138327344.75</v>
      </c>
      <c r="AI786" s="1">
        <f t="shared" si="57"/>
        <v>594244277891223.88</v>
      </c>
      <c r="AJ786" s="1">
        <f t="shared" si="57"/>
        <v>544832264569705.38</v>
      </c>
      <c r="AK786" s="1">
        <f t="shared" si="57"/>
        <v>496248701698626.88</v>
      </c>
      <c r="AL786" s="1">
        <f t="shared" si="57"/>
        <v>448751644010481.94</v>
      </c>
      <c r="AM786" s="1">
        <f t="shared" si="57"/>
        <v>399499739528191.13</v>
      </c>
      <c r="AN786" s="1">
        <f t="shared" si="57"/>
        <v>349936884414661.69</v>
      </c>
      <c r="AO786" s="1">
        <f t="shared" si="57"/>
        <v>298369251254509.13</v>
      </c>
      <c r="AP786" s="1"/>
    </row>
    <row r="787" spans="2:42" x14ac:dyDescent="0.2">
      <c r="B787" s="4" t="s">
        <v>549</v>
      </c>
      <c r="C787" t="s">
        <v>539</v>
      </c>
      <c r="D787" s="1">
        <f t="shared" si="58"/>
        <v>5646019670000000</v>
      </c>
      <c r="E787" s="1">
        <f t="shared" si="57"/>
        <v>5572156450000000</v>
      </c>
      <c r="F787" s="1">
        <f t="shared" si="57"/>
        <v>5530965160000000</v>
      </c>
      <c r="G787" s="1">
        <f t="shared" si="57"/>
        <v>5414236020000000</v>
      </c>
      <c r="H787" s="1">
        <f t="shared" si="57"/>
        <v>5297661700000000</v>
      </c>
      <c r="I787" s="1">
        <f t="shared" si="57"/>
        <v>5180026160000000</v>
      </c>
      <c r="J787" s="1">
        <f t="shared" si="57"/>
        <v>5060127680000000</v>
      </c>
      <c r="K787" s="1">
        <f t="shared" si="57"/>
        <v>4940043300000000</v>
      </c>
      <c r="L787" s="1">
        <f t="shared" si="57"/>
        <v>4787976960000000</v>
      </c>
      <c r="M787" s="1">
        <f t="shared" si="57"/>
        <v>4630844230000000</v>
      </c>
      <c r="N787" s="1">
        <f t="shared" si="57"/>
        <v>4479098020000000</v>
      </c>
      <c r="O787" s="1">
        <f t="shared" si="57"/>
        <v>4318543430000000</v>
      </c>
      <c r="P787" s="1">
        <f t="shared" si="57"/>
        <v>4162633270000000</v>
      </c>
      <c r="Q787" s="1">
        <f t="shared" si="57"/>
        <v>3984147820000000</v>
      </c>
      <c r="R787" s="1">
        <f t="shared" si="57"/>
        <v>3796768870000000</v>
      </c>
      <c r="S787" s="1">
        <f t="shared" si="57"/>
        <v>3616846097000000</v>
      </c>
      <c r="T787" s="1">
        <f t="shared" si="57"/>
        <v>3434784751000000</v>
      </c>
      <c r="U787" s="1">
        <f t="shared" si="57"/>
        <v>3258007134000000</v>
      </c>
      <c r="V787" s="1">
        <f t="shared" si="57"/>
        <v>3081939678000000</v>
      </c>
      <c r="W787" s="1">
        <f t="shared" si="57"/>
        <v>2910155498000000</v>
      </c>
      <c r="X787" s="1">
        <f t="shared" si="57"/>
        <v>2737684498000000</v>
      </c>
      <c r="Y787" s="1">
        <f t="shared" si="57"/>
        <v>2567219821000000</v>
      </c>
      <c r="Z787" s="1">
        <f t="shared" si="57"/>
        <v>2404992145000000</v>
      </c>
      <c r="AA787" s="1">
        <f t="shared" si="57"/>
        <v>2239625493000000</v>
      </c>
      <c r="AB787" s="1">
        <f t="shared" si="57"/>
        <v>2078404110000000</v>
      </c>
      <c r="AC787" s="1">
        <f t="shared" si="57"/>
        <v>1920278209000000</v>
      </c>
      <c r="AD787" s="1">
        <f t="shared" si="57"/>
        <v>1765941414000000</v>
      </c>
      <c r="AE787" s="1">
        <f t="shared" si="57"/>
        <v>1614436623000000</v>
      </c>
      <c r="AF787" s="1">
        <f t="shared" si="57"/>
        <v>1467088663000000</v>
      </c>
      <c r="AG787" s="1">
        <f t="shared" si="57"/>
        <v>1325168807000000</v>
      </c>
      <c r="AH787" s="1">
        <f t="shared" si="57"/>
        <v>1183971736000000</v>
      </c>
      <c r="AI787" s="1">
        <f t="shared" si="57"/>
        <v>1048691498000000</v>
      </c>
      <c r="AJ787" s="1">
        <f t="shared" si="57"/>
        <v>914157148000000</v>
      </c>
      <c r="AK787" s="1">
        <f t="shared" si="57"/>
        <v>786288401000000</v>
      </c>
      <c r="AL787" s="1">
        <f t="shared" si="57"/>
        <v>660335308800000</v>
      </c>
      <c r="AM787" s="1">
        <f t="shared" si="57"/>
        <v>535329611600000</v>
      </c>
      <c r="AN787" s="1">
        <f t="shared" si="57"/>
        <v>413448548900000</v>
      </c>
      <c r="AO787" s="1">
        <f t="shared" si="57"/>
        <v>292851521710000</v>
      </c>
      <c r="AP787" s="1"/>
    </row>
    <row r="788" spans="2:42" x14ac:dyDescent="0.2">
      <c r="B788" s="4" t="s">
        <v>550</v>
      </c>
      <c r="C788" t="s">
        <v>539</v>
      </c>
      <c r="D788" s="1">
        <f t="shared" si="58"/>
        <v>122166314340000</v>
      </c>
      <c r="E788" s="1">
        <f t="shared" si="57"/>
        <v>122268196550000</v>
      </c>
      <c r="F788" s="1">
        <f t="shared" si="57"/>
        <v>121745225960000</v>
      </c>
      <c r="G788" s="1">
        <f t="shared" si="57"/>
        <v>120247594190000</v>
      </c>
      <c r="H788" s="1">
        <f t="shared" si="57"/>
        <v>117927289340000</v>
      </c>
      <c r="I788" s="1">
        <f t="shared" si="57"/>
        <v>116454620960000</v>
      </c>
      <c r="J788" s="1">
        <f t="shared" si="57"/>
        <v>113960864650000</v>
      </c>
      <c r="K788" s="1">
        <f t="shared" si="57"/>
        <v>111441632070000</v>
      </c>
      <c r="L788" s="1">
        <f t="shared" si="57"/>
        <v>108697665410000</v>
      </c>
      <c r="M788" s="1">
        <f t="shared" si="57"/>
        <v>105892536310000</v>
      </c>
      <c r="N788" s="1">
        <f t="shared" si="57"/>
        <v>102328770570000</v>
      </c>
      <c r="O788" s="1">
        <f t="shared" si="57"/>
        <v>99340232530000</v>
      </c>
      <c r="P788" s="1">
        <f t="shared" si="57"/>
        <v>96412463460000</v>
      </c>
      <c r="Q788" s="1">
        <f t="shared" si="57"/>
        <v>92612573880000</v>
      </c>
      <c r="R788" s="1">
        <f t="shared" si="57"/>
        <v>89355020160000</v>
      </c>
      <c r="S788" s="1">
        <f t="shared" si="57"/>
        <v>86000436050000</v>
      </c>
      <c r="T788" s="1">
        <f t="shared" si="57"/>
        <v>82088389860000</v>
      </c>
      <c r="U788" s="1">
        <f t="shared" si="57"/>
        <v>78723459560000</v>
      </c>
      <c r="V788" s="1">
        <f t="shared" si="57"/>
        <v>74897726920000</v>
      </c>
      <c r="W788" s="1">
        <f t="shared" si="57"/>
        <v>71071571980000</v>
      </c>
      <c r="X788" s="1">
        <f t="shared" si="57"/>
        <v>66849159350000</v>
      </c>
      <c r="Y788" s="1">
        <f t="shared" si="57"/>
        <v>63062818420000</v>
      </c>
      <c r="Z788" s="1">
        <f t="shared" si="57"/>
        <v>59327993690000</v>
      </c>
      <c r="AA788" s="1">
        <f t="shared" si="57"/>
        <v>55562610810000</v>
      </c>
      <c r="AB788" s="1">
        <f t="shared" si="57"/>
        <v>51500501030000</v>
      </c>
      <c r="AC788" s="1">
        <f t="shared" si="57"/>
        <v>47775415980000</v>
      </c>
      <c r="AD788" s="1">
        <f t="shared" si="57"/>
        <v>44060841750000</v>
      </c>
      <c r="AE788" s="1">
        <f t="shared" si="57"/>
        <v>40351076478000</v>
      </c>
      <c r="AF788" s="1">
        <f t="shared" si="57"/>
        <v>36721293224000</v>
      </c>
      <c r="AG788" s="1">
        <f t="shared" si="57"/>
        <v>32947642459000</v>
      </c>
      <c r="AH788" s="1">
        <f t="shared" si="57"/>
        <v>29353776521000</v>
      </c>
      <c r="AI788" s="1">
        <f t="shared" si="57"/>
        <v>25764401363000</v>
      </c>
      <c r="AJ788" s="1">
        <f t="shared" si="57"/>
        <v>22211149543000</v>
      </c>
      <c r="AK788" s="1">
        <f t="shared" si="57"/>
        <v>18574680964000</v>
      </c>
      <c r="AL788" s="1">
        <f t="shared" si="57"/>
        <v>15015168162000</v>
      </c>
      <c r="AM788" s="1">
        <f t="shared" si="57"/>
        <v>11454525166300</v>
      </c>
      <c r="AN788" s="1">
        <f t="shared" si="57"/>
        <v>8007833896600</v>
      </c>
      <c r="AO788" s="1">
        <f t="shared" si="57"/>
        <v>4605245724020</v>
      </c>
      <c r="AP788" s="1"/>
    </row>
    <row r="789" spans="2:42" x14ac:dyDescent="0.2">
      <c r="B789" s="4" t="s">
        <v>551</v>
      </c>
      <c r="C789" t="s">
        <v>539</v>
      </c>
      <c r="D789" s="1">
        <f t="shared" si="58"/>
        <v>5972096838204598</v>
      </c>
      <c r="E789" s="1">
        <f t="shared" si="57"/>
        <v>5932731780357888</v>
      </c>
      <c r="F789" s="1">
        <f t="shared" si="57"/>
        <v>5864736810594257</v>
      </c>
      <c r="G789" s="1">
        <f t="shared" si="57"/>
        <v>5840104848305568</v>
      </c>
      <c r="H789" s="1">
        <f t="shared" si="57"/>
        <v>5829852782410274</v>
      </c>
      <c r="I789" s="1">
        <f t="shared" si="57"/>
        <v>5814328624590486</v>
      </c>
      <c r="J789" s="1">
        <f t="shared" si="57"/>
        <v>5786603483441506</v>
      </c>
      <c r="K789" s="1">
        <f t="shared" si="57"/>
        <v>5766141322399332</v>
      </c>
      <c r="L789" s="1">
        <f t="shared" si="57"/>
        <v>5688062267466570</v>
      </c>
      <c r="M789" s="1">
        <f t="shared" si="57"/>
        <v>5618008977788554</v>
      </c>
      <c r="N789" s="1">
        <f t="shared" si="57"/>
        <v>5544896684567362</v>
      </c>
      <c r="O789" s="1">
        <f t="shared" si="57"/>
        <v>5461901625521979</v>
      </c>
      <c r="P789" s="1">
        <f t="shared" ref="E789:AO791" si="59">SUMIFS(P$527:P$776,$B$527:$B$776,$B789)</f>
        <v>5385182072453520</v>
      </c>
      <c r="Q789" s="1">
        <f t="shared" si="59"/>
        <v>5283701036826250</v>
      </c>
      <c r="R789" s="1">
        <f t="shared" si="59"/>
        <v>5177358330570409</v>
      </c>
      <c r="S789" s="1">
        <f t="shared" si="59"/>
        <v>5077276182212795</v>
      </c>
      <c r="T789" s="1">
        <f t="shared" si="59"/>
        <v>4969099232367098</v>
      </c>
      <c r="U789" s="1">
        <f t="shared" si="59"/>
        <v>4860312523507548</v>
      </c>
      <c r="V789" s="1">
        <f t="shared" si="59"/>
        <v>4769978885698524</v>
      </c>
      <c r="W789" s="1">
        <f t="shared" si="59"/>
        <v>4680394078020428</v>
      </c>
      <c r="X789" s="1">
        <f t="shared" si="59"/>
        <v>4589044925695250</v>
      </c>
      <c r="Y789" s="1">
        <f t="shared" si="59"/>
        <v>4502563132010347.5</v>
      </c>
      <c r="Z789" s="1">
        <f t="shared" si="59"/>
        <v>4419657993545118</v>
      </c>
      <c r="AA789" s="1">
        <f t="shared" si="59"/>
        <v>4332501321176775.5</v>
      </c>
      <c r="AB789" s="1">
        <f t="shared" si="59"/>
        <v>4257710196823057</v>
      </c>
      <c r="AC789" s="1">
        <f t="shared" si="59"/>
        <v>4180303051714906</v>
      </c>
      <c r="AD789" s="1">
        <f t="shared" si="59"/>
        <v>4109250247091635</v>
      </c>
      <c r="AE789" s="1">
        <f t="shared" si="59"/>
        <v>4038458713372291</v>
      </c>
      <c r="AF789" s="1">
        <f t="shared" si="59"/>
        <v>3984560247527785</v>
      </c>
      <c r="AG789" s="1">
        <f t="shared" si="59"/>
        <v>3929844836091247</v>
      </c>
      <c r="AH789" s="1">
        <f t="shared" si="59"/>
        <v>3875293176540898</v>
      </c>
      <c r="AI789" s="1">
        <f t="shared" si="59"/>
        <v>3835134770701118</v>
      </c>
      <c r="AJ789" s="1">
        <f t="shared" si="59"/>
        <v>3793577240554217.5</v>
      </c>
      <c r="AK789" s="1">
        <f t="shared" si="59"/>
        <v>3779695591631822</v>
      </c>
      <c r="AL789" s="1">
        <f t="shared" si="59"/>
        <v>3756289375191543.5</v>
      </c>
      <c r="AM789" s="1">
        <f t="shared" si="59"/>
        <v>3745030291969532</v>
      </c>
      <c r="AN789" s="1">
        <f t="shared" si="59"/>
        <v>3740934322488512</v>
      </c>
      <c r="AO789" s="1">
        <f t="shared" si="59"/>
        <v>3736384750099831.5</v>
      </c>
      <c r="AP789" s="1"/>
    </row>
    <row r="790" spans="2:42" x14ac:dyDescent="0.2">
      <c r="B790" s="4" t="s">
        <v>552</v>
      </c>
      <c r="C790" t="s">
        <v>539</v>
      </c>
      <c r="D790" s="1">
        <f t="shared" si="58"/>
        <v>1.09652294172591E+16</v>
      </c>
      <c r="E790" s="1">
        <f t="shared" si="59"/>
        <v>1.0421292179929848E+16</v>
      </c>
      <c r="F790" s="1">
        <f t="shared" si="59"/>
        <v>1.0346414616541908E+16</v>
      </c>
      <c r="G790" s="1">
        <f t="shared" si="59"/>
        <v>1.0296569057818596E+16</v>
      </c>
      <c r="H790" s="1">
        <f t="shared" si="59"/>
        <v>1.0206526924260344E+16</v>
      </c>
      <c r="I790" s="1">
        <f t="shared" si="59"/>
        <v>1.0045788763325658E+16</v>
      </c>
      <c r="J790" s="1">
        <f t="shared" si="59"/>
        <v>9863651787728858</v>
      </c>
      <c r="K790" s="1">
        <f t="shared" si="59"/>
        <v>9715947241386454</v>
      </c>
      <c r="L790" s="1">
        <f t="shared" si="59"/>
        <v>9502958405450628</v>
      </c>
      <c r="M790" s="1">
        <f t="shared" si="59"/>
        <v>9298276053512564</v>
      </c>
      <c r="N790" s="1">
        <f t="shared" si="59"/>
        <v>9094777787726134</v>
      </c>
      <c r="O790" s="1">
        <f t="shared" si="59"/>
        <v>8875356813590628</v>
      </c>
      <c r="P790" s="1">
        <f t="shared" si="59"/>
        <v>8682657809711208</v>
      </c>
      <c r="Q790" s="1">
        <f t="shared" si="59"/>
        <v>8424861791270748</v>
      </c>
      <c r="R790" s="1">
        <f t="shared" si="59"/>
        <v>8182367111854586</v>
      </c>
      <c r="S790" s="1">
        <f t="shared" si="59"/>
        <v>7954278301792522</v>
      </c>
      <c r="T790" s="1">
        <f t="shared" si="59"/>
        <v>7716513432261311</v>
      </c>
      <c r="U790" s="1">
        <f t="shared" si="59"/>
        <v>7487973665507537</v>
      </c>
      <c r="V790" s="1">
        <f t="shared" si="59"/>
        <v>7284501506736407</v>
      </c>
      <c r="W790" s="1">
        <f t="shared" si="59"/>
        <v>7077828706563997</v>
      </c>
      <c r="X790" s="1">
        <f t="shared" si="59"/>
        <v>6888028268931209</v>
      </c>
      <c r="Y790" s="1">
        <f t="shared" si="59"/>
        <v>6710325793524454</v>
      </c>
      <c r="Z790" s="1">
        <f t="shared" si="59"/>
        <v>6525739391248299</v>
      </c>
      <c r="AA790" s="1">
        <f t="shared" si="59"/>
        <v>6362536477556821</v>
      </c>
      <c r="AB790" s="1">
        <f t="shared" si="59"/>
        <v>6196554535233509</v>
      </c>
      <c r="AC790" s="1">
        <f t="shared" si="59"/>
        <v>6039731490441049</v>
      </c>
      <c r="AD790" s="1">
        <f t="shared" si="59"/>
        <v>5887930721543040</v>
      </c>
      <c r="AE790" s="1">
        <f t="shared" si="59"/>
        <v>5747079171357339</v>
      </c>
      <c r="AF790" s="1">
        <f t="shared" si="59"/>
        <v>5618783284629664</v>
      </c>
      <c r="AG790" s="1">
        <f t="shared" si="59"/>
        <v>5501592534565907</v>
      </c>
      <c r="AH790" s="1">
        <f t="shared" si="59"/>
        <v>5388924860491372</v>
      </c>
      <c r="AI790" s="1">
        <f t="shared" si="59"/>
        <v>5273743169604802</v>
      </c>
      <c r="AJ790" s="1">
        <f t="shared" si="59"/>
        <v>5172367065587905</v>
      </c>
      <c r="AK790" s="1">
        <f t="shared" si="59"/>
        <v>5086703743716064</v>
      </c>
      <c r="AL790" s="1">
        <f t="shared" si="59"/>
        <v>5013880716775302</v>
      </c>
      <c r="AM790" s="1">
        <f t="shared" si="59"/>
        <v>4936308959423312</v>
      </c>
      <c r="AN790" s="1">
        <f t="shared" si="59"/>
        <v>4858816715863355</v>
      </c>
      <c r="AO790" s="1">
        <f t="shared" si="59"/>
        <v>4790976518580900</v>
      </c>
      <c r="AP790" s="1"/>
    </row>
    <row r="791" spans="2:42" x14ac:dyDescent="0.2">
      <c r="B791" s="4" t="s">
        <v>553</v>
      </c>
      <c r="C791" t="s">
        <v>539</v>
      </c>
      <c r="D791" s="1">
        <f>SUMIFS(D$527:D$776,$B$527:$B$776,$B791)</f>
        <v>172882056800000</v>
      </c>
      <c r="E791" s="1">
        <f t="shared" si="59"/>
        <v>330122795700000</v>
      </c>
      <c r="F791" s="1">
        <f t="shared" si="59"/>
        <v>497264755900000</v>
      </c>
      <c r="G791" s="1">
        <f t="shared" si="59"/>
        <v>667444503600000</v>
      </c>
      <c r="H791" s="1">
        <f t="shared" si="59"/>
        <v>836600091700000</v>
      </c>
      <c r="I791" s="1">
        <f t="shared" si="59"/>
        <v>996882195200000</v>
      </c>
      <c r="J791" s="1">
        <f t="shared" si="59"/>
        <v>1154655782400000</v>
      </c>
      <c r="K791" s="1">
        <f t="shared" si="59"/>
        <v>1312307538000000</v>
      </c>
      <c r="L791" s="1">
        <f t="shared" si="59"/>
        <v>1459470006000000</v>
      </c>
      <c r="M791" s="1">
        <f t="shared" si="59"/>
        <v>1602836108000000</v>
      </c>
      <c r="N791" s="1">
        <f t="shared" si="59"/>
        <v>1743609942000000</v>
      </c>
      <c r="O791" s="1">
        <f t="shared" si="59"/>
        <v>1882050114000000</v>
      </c>
      <c r="P791" s="1">
        <f t="shared" si="59"/>
        <v>2014228533000000</v>
      </c>
      <c r="Q791" s="1">
        <f t="shared" si="59"/>
        <v>2126823198000000</v>
      </c>
      <c r="R791" s="1">
        <f t="shared" si="59"/>
        <v>2231706188000000</v>
      </c>
      <c r="S791" s="1">
        <f t="shared" si="59"/>
        <v>2334692655000000</v>
      </c>
      <c r="T791" s="1">
        <f t="shared" si="59"/>
        <v>2429927172000000</v>
      </c>
      <c r="U791" s="1">
        <f t="shared" si="59"/>
        <v>2516926960000000</v>
      </c>
      <c r="V791" s="1">
        <f t="shared" si="59"/>
        <v>2603002199000000</v>
      </c>
      <c r="W791" s="1">
        <f t="shared" si="59"/>
        <v>2684434225000000</v>
      </c>
      <c r="X791" s="1">
        <f t="shared" si="59"/>
        <v>2761478138000000</v>
      </c>
      <c r="Y791" s="1">
        <f t="shared" si="59"/>
        <v>2832506434000000</v>
      </c>
      <c r="Z791" s="1">
        <f t="shared" si="59"/>
        <v>2902912995000000</v>
      </c>
      <c r="AA791" s="1">
        <f t="shared" si="59"/>
        <v>2968718517000000</v>
      </c>
      <c r="AB791" s="1">
        <f t="shared" si="59"/>
        <v>3028834664000000</v>
      </c>
      <c r="AC791" s="1">
        <f t="shared" si="59"/>
        <v>3085970679000000</v>
      </c>
      <c r="AD791" s="1">
        <f t="shared" si="59"/>
        <v>3139635272000000</v>
      </c>
      <c r="AE791" s="1">
        <f t="shared" si="59"/>
        <v>3191524147000000</v>
      </c>
      <c r="AF791" s="1">
        <f t="shared" si="59"/>
        <v>3247609540000000</v>
      </c>
      <c r="AG791" s="1">
        <f t="shared" si="59"/>
        <v>3301866607000000</v>
      </c>
      <c r="AH791" s="1">
        <f t="shared" si="59"/>
        <v>3351762645000000</v>
      </c>
      <c r="AI791" s="1">
        <f t="shared" si="59"/>
        <v>3403158889000000</v>
      </c>
      <c r="AJ791" s="1">
        <f t="shared" si="59"/>
        <v>3449341158000000</v>
      </c>
      <c r="AK791" s="1">
        <f t="shared" si="59"/>
        <v>3510600399000000</v>
      </c>
      <c r="AL791" s="1">
        <f t="shared" si="59"/>
        <v>3570547957000000</v>
      </c>
      <c r="AM791" s="1">
        <f t="shared" si="59"/>
        <v>3624609220000000</v>
      </c>
      <c r="AN791" s="1">
        <f t="shared" si="59"/>
        <v>3682156536000000</v>
      </c>
      <c r="AO791" s="1">
        <f>SUMIFS(AO$527:AO$776,$B$527:$B$776,$B791)</f>
        <v>3736465572000000</v>
      </c>
      <c r="AP791" s="1"/>
    </row>
    <row r="792" spans="2:42" x14ac:dyDescent="0.2">
      <c r="B792" s="4" t="s">
        <v>544</v>
      </c>
      <c r="C792" t="s">
        <v>540</v>
      </c>
      <c r="D792" s="1">
        <f>SUMIFS(D$257:D$506,$B$257:$B$506,$B792)</f>
        <v>1.77736322E+16</v>
      </c>
      <c r="E792" s="1">
        <f t="shared" ref="E792:AO799" si="60">SUMIFS(E$257:E$506,$B$257:$B$506,$B792)</f>
        <v>1.81000452E+16</v>
      </c>
      <c r="F792" s="1">
        <f t="shared" si="60"/>
        <v>1.87463465E+16</v>
      </c>
      <c r="G792" s="1">
        <f t="shared" si="60"/>
        <v>1.94422258E+16</v>
      </c>
      <c r="H792" s="1">
        <f t="shared" si="60"/>
        <v>2.00671246E+16</v>
      </c>
      <c r="I792" s="1">
        <f t="shared" si="60"/>
        <v>2.06304034E+16</v>
      </c>
      <c r="J792" s="1">
        <f t="shared" si="60"/>
        <v>2.11676937E+16</v>
      </c>
      <c r="K792" s="1">
        <f t="shared" si="60"/>
        <v>2.17707991E+16</v>
      </c>
      <c r="L792" s="1">
        <f t="shared" si="60"/>
        <v>2.21454472E+16</v>
      </c>
      <c r="M792" s="1">
        <f t="shared" si="60"/>
        <v>2.25377199E+16</v>
      </c>
      <c r="N792" s="1">
        <f t="shared" si="60"/>
        <v>2.29359626E+16</v>
      </c>
      <c r="O792" s="1">
        <f t="shared" si="60"/>
        <v>2.33060986E+16</v>
      </c>
      <c r="P792" s="1">
        <f t="shared" si="60"/>
        <v>2.36435506E+16</v>
      </c>
      <c r="Q792" s="1">
        <f t="shared" si="60"/>
        <v>2.3872093E+16</v>
      </c>
      <c r="R792" s="1">
        <f t="shared" si="60"/>
        <v>2.40306362E+16</v>
      </c>
      <c r="S792" s="1">
        <f t="shared" si="60"/>
        <v>2.41838227E+16</v>
      </c>
      <c r="T792" s="1">
        <f t="shared" si="60"/>
        <v>2.43192669E+16</v>
      </c>
      <c r="U792" s="1">
        <f t="shared" si="60"/>
        <v>2.43899234E+16</v>
      </c>
      <c r="V792" s="1">
        <f t="shared" si="60"/>
        <v>2.44983376E+16</v>
      </c>
      <c r="W792" s="1">
        <f t="shared" si="60"/>
        <v>2.45736149E+16</v>
      </c>
      <c r="X792" s="1">
        <f t="shared" si="60"/>
        <v>2.45953351E+16</v>
      </c>
      <c r="Y792" s="1">
        <f t="shared" si="60"/>
        <v>2.46468904E+16</v>
      </c>
      <c r="Z792" s="1">
        <f t="shared" si="60"/>
        <v>2.46653572E+16</v>
      </c>
      <c r="AA792" s="1">
        <f t="shared" si="60"/>
        <v>2.46779028E+16</v>
      </c>
      <c r="AB792" s="1">
        <f t="shared" si="60"/>
        <v>2.4671692E+16</v>
      </c>
      <c r="AC792" s="1">
        <f t="shared" si="60"/>
        <v>2.46457009E+16</v>
      </c>
      <c r="AD792" s="1">
        <f t="shared" si="60"/>
        <v>2.46246046E+16</v>
      </c>
      <c r="AE792" s="1">
        <f t="shared" si="60"/>
        <v>2.45687479E+16</v>
      </c>
      <c r="AF792" s="1">
        <f t="shared" si="60"/>
        <v>2.45503672E+16</v>
      </c>
      <c r="AG792" s="1">
        <f t="shared" si="60"/>
        <v>2.45095515E+16</v>
      </c>
      <c r="AH792" s="1">
        <f t="shared" si="60"/>
        <v>2.4466048E+16</v>
      </c>
      <c r="AI792" s="1">
        <f t="shared" si="60"/>
        <v>2.44312803E+16</v>
      </c>
      <c r="AJ792" s="1">
        <f t="shared" si="60"/>
        <v>2.43867502E+16</v>
      </c>
      <c r="AK792" s="1">
        <f t="shared" si="60"/>
        <v>2.43958066E+16</v>
      </c>
      <c r="AL792" s="1">
        <f t="shared" si="60"/>
        <v>2.44009234E+16</v>
      </c>
      <c r="AM792" s="1">
        <f t="shared" si="60"/>
        <v>2.4416862E+16</v>
      </c>
      <c r="AN792" s="1">
        <f t="shared" si="60"/>
        <v>2.44262212E+16</v>
      </c>
      <c r="AO792" s="1">
        <f t="shared" si="60"/>
        <v>2.44476511E+16</v>
      </c>
      <c r="AP792" s="1"/>
    </row>
    <row r="793" spans="2:42" x14ac:dyDescent="0.2">
      <c r="B793" s="4" t="s">
        <v>545</v>
      </c>
      <c r="C793" t="s">
        <v>540</v>
      </c>
      <c r="D793" s="1">
        <f t="shared" ref="D793:S801" si="61">SUMIFS(D$257:D$506,$B$257:$B$506,$B793)</f>
        <v>1.85484296E+16</v>
      </c>
      <c r="E793" s="1">
        <f t="shared" si="61"/>
        <v>1.6743688775E+16</v>
      </c>
      <c r="F793" s="1">
        <f t="shared" si="61"/>
        <v>1.6214116543E+16</v>
      </c>
      <c r="G793" s="1">
        <f t="shared" si="61"/>
        <v>1.6018153554E+16</v>
      </c>
      <c r="H793" s="1">
        <f t="shared" si="61"/>
        <v>1.5693792327E+16</v>
      </c>
      <c r="I793" s="1">
        <f t="shared" si="61"/>
        <v>1.5134502341E+16</v>
      </c>
      <c r="J793" s="1">
        <f t="shared" si="61"/>
        <v>1.458529933E+16</v>
      </c>
      <c r="K793" s="1">
        <f t="shared" si="61"/>
        <v>1.4078767941E+16</v>
      </c>
      <c r="L793" s="1">
        <f t="shared" si="61"/>
        <v>1.3492433694E+16</v>
      </c>
      <c r="M793" s="1">
        <f t="shared" si="61"/>
        <v>1.292550258E+16</v>
      </c>
      <c r="N793" s="1">
        <f t="shared" si="61"/>
        <v>1.2372211659E+16</v>
      </c>
      <c r="O793" s="1">
        <f t="shared" si="61"/>
        <v>1.1872207885E+16</v>
      </c>
      <c r="P793" s="1">
        <f t="shared" si="61"/>
        <v>1.1313698975E+16</v>
      </c>
      <c r="Q793" s="1">
        <f t="shared" si="61"/>
        <v>1.0700686542E+16</v>
      </c>
      <c r="R793" s="1">
        <f t="shared" si="61"/>
        <v>1.0096707328E+16</v>
      </c>
      <c r="S793" s="1">
        <f t="shared" si="61"/>
        <v>9529751961000000</v>
      </c>
      <c r="T793" s="1">
        <f t="shared" si="60"/>
        <v>8967515677000000</v>
      </c>
      <c r="U793" s="1">
        <f t="shared" si="60"/>
        <v>8405063121000000</v>
      </c>
      <c r="V793" s="1">
        <f t="shared" si="60"/>
        <v>7884622135000000</v>
      </c>
      <c r="W793" s="1">
        <f t="shared" si="60"/>
        <v>7374036450000000</v>
      </c>
      <c r="X793" s="1">
        <f t="shared" si="60"/>
        <v>6889543083000000</v>
      </c>
      <c r="Y793" s="1">
        <f t="shared" si="60"/>
        <v>6416992108000000</v>
      </c>
      <c r="Z793" s="1">
        <f t="shared" si="60"/>
        <v>5968991549000000</v>
      </c>
      <c r="AA793" s="1">
        <f t="shared" si="60"/>
        <v>5546612533000000</v>
      </c>
      <c r="AB793" s="1">
        <f t="shared" si="60"/>
        <v>5135778148000000</v>
      </c>
      <c r="AC793" s="1">
        <f t="shared" si="60"/>
        <v>4742249934000000</v>
      </c>
      <c r="AD793" s="1">
        <f t="shared" si="60"/>
        <v>4368834906000000</v>
      </c>
      <c r="AE793" s="1">
        <f t="shared" si="60"/>
        <v>4008075657000000</v>
      </c>
      <c r="AF793" s="1">
        <f t="shared" si="60"/>
        <v>3686431290600000</v>
      </c>
      <c r="AG793" s="1">
        <f t="shared" si="60"/>
        <v>3372935914300000</v>
      </c>
      <c r="AH793" s="1">
        <f t="shared" si="60"/>
        <v>3074543535200000</v>
      </c>
      <c r="AI793" s="1">
        <f t="shared" si="60"/>
        <v>2785982364100000</v>
      </c>
      <c r="AJ793" s="1">
        <f t="shared" si="60"/>
        <v>2508499690800000</v>
      </c>
      <c r="AK793" s="1">
        <f t="shared" si="60"/>
        <v>2258188703800000</v>
      </c>
      <c r="AL793" s="1">
        <f t="shared" si="60"/>
        <v>2015044284700000</v>
      </c>
      <c r="AM793" s="1">
        <f t="shared" si="60"/>
        <v>1781211343600000</v>
      </c>
      <c r="AN793" s="1">
        <f t="shared" si="60"/>
        <v>1550227699200000</v>
      </c>
      <c r="AO793" s="1">
        <f t="shared" si="60"/>
        <v>1324911796060000</v>
      </c>
    </row>
    <row r="794" spans="2:42" x14ac:dyDescent="0.2">
      <c r="B794" s="4" t="s">
        <v>546</v>
      </c>
      <c r="C794" t="s">
        <v>540</v>
      </c>
      <c r="D794" s="1">
        <f t="shared" si="61"/>
        <v>5841273560000000</v>
      </c>
      <c r="E794" s="1">
        <f t="shared" si="60"/>
        <v>5694666960000000</v>
      </c>
      <c r="F794" s="1">
        <f t="shared" si="60"/>
        <v>5631540340000000</v>
      </c>
      <c r="G794" s="1">
        <f t="shared" si="60"/>
        <v>5547442090000000</v>
      </c>
      <c r="H794" s="1">
        <f t="shared" si="60"/>
        <v>5456767470000000</v>
      </c>
      <c r="I794" s="1">
        <f t="shared" si="60"/>
        <v>5350296110000000</v>
      </c>
      <c r="J794" s="1">
        <f t="shared" si="60"/>
        <v>5242998140000000</v>
      </c>
      <c r="K794" s="1">
        <f t="shared" si="60"/>
        <v>5131630060000000</v>
      </c>
      <c r="L794" s="1">
        <f t="shared" si="60"/>
        <v>4989920610000000</v>
      </c>
      <c r="M794" s="1">
        <f t="shared" si="60"/>
        <v>4850089030000000</v>
      </c>
      <c r="N794" s="1">
        <f t="shared" si="60"/>
        <v>4707691890000000</v>
      </c>
      <c r="O794" s="1">
        <f t="shared" si="60"/>
        <v>4558191490000000</v>
      </c>
      <c r="P794" s="1">
        <f t="shared" si="60"/>
        <v>4404853430000000</v>
      </c>
      <c r="Q794" s="1">
        <f t="shared" si="60"/>
        <v>4234407700000000</v>
      </c>
      <c r="R794" s="1">
        <f t="shared" si="60"/>
        <v>4053403980000000</v>
      </c>
      <c r="S794" s="1">
        <f t="shared" si="60"/>
        <v>3877228140000000</v>
      </c>
      <c r="T794" s="1">
        <f t="shared" si="60"/>
        <v>3699030370000000</v>
      </c>
      <c r="U794" s="1">
        <f t="shared" si="60"/>
        <v>3518707750000000</v>
      </c>
      <c r="V794" s="1">
        <f t="shared" si="60"/>
        <v>3336683540000000</v>
      </c>
      <c r="W794" s="1">
        <f t="shared" si="60"/>
        <v>3155558890000000</v>
      </c>
      <c r="X794" s="1">
        <f t="shared" si="60"/>
        <v>2977133910000000</v>
      </c>
      <c r="Y794" s="1">
        <f t="shared" si="60"/>
        <v>2796465430000000</v>
      </c>
      <c r="Z794" s="1">
        <f t="shared" si="60"/>
        <v>2621128910000000</v>
      </c>
      <c r="AA794" s="1">
        <f t="shared" si="60"/>
        <v>2446993920000000</v>
      </c>
      <c r="AB794" s="1">
        <f t="shared" si="60"/>
        <v>2273915610000000</v>
      </c>
      <c r="AC794" s="1">
        <f t="shared" si="60"/>
        <v>2104774070000000</v>
      </c>
      <c r="AD794" s="1">
        <f t="shared" si="60"/>
        <v>1936207110000000</v>
      </c>
      <c r="AE794" s="1">
        <f t="shared" si="60"/>
        <v>1772171340000000</v>
      </c>
      <c r="AF794" s="1">
        <f t="shared" si="60"/>
        <v>1610434820000000</v>
      </c>
      <c r="AG794" s="1">
        <f t="shared" si="60"/>
        <v>1452173790000000</v>
      </c>
      <c r="AH794" s="1">
        <f t="shared" si="60"/>
        <v>1296047320000000</v>
      </c>
      <c r="AI794" s="1">
        <f t="shared" si="60"/>
        <v>1143282140000000</v>
      </c>
      <c r="AJ794" s="1">
        <f t="shared" si="60"/>
        <v>993144289000000</v>
      </c>
      <c r="AK794" s="1">
        <f t="shared" si="60"/>
        <v>848638515000000</v>
      </c>
      <c r="AL794" s="1">
        <f t="shared" si="60"/>
        <v>706196234000000</v>
      </c>
      <c r="AM794" s="1">
        <f t="shared" si="60"/>
        <v>565506298000000</v>
      </c>
      <c r="AN794" s="1">
        <f t="shared" si="60"/>
        <v>427476711500000</v>
      </c>
      <c r="AO794" s="1">
        <f t="shared" si="60"/>
        <v>291079154770000</v>
      </c>
    </row>
    <row r="795" spans="2:42" x14ac:dyDescent="0.2">
      <c r="B795" s="4" t="s">
        <v>547</v>
      </c>
      <c r="C795" t="s">
        <v>540</v>
      </c>
      <c r="D795" s="1">
        <f t="shared" si="61"/>
        <v>364553686000000</v>
      </c>
      <c r="E795" s="1">
        <f t="shared" si="60"/>
        <v>363451959900000</v>
      </c>
      <c r="F795" s="1">
        <f t="shared" si="60"/>
        <v>358473396200000</v>
      </c>
      <c r="G795" s="1">
        <f t="shared" si="60"/>
        <v>361463439600000</v>
      </c>
      <c r="H795" s="1">
        <f t="shared" si="60"/>
        <v>357924598200000</v>
      </c>
      <c r="I795" s="1">
        <f t="shared" si="60"/>
        <v>355072331400000</v>
      </c>
      <c r="J795" s="1">
        <f t="shared" si="60"/>
        <v>350012725500000</v>
      </c>
      <c r="K795" s="1">
        <f t="shared" si="60"/>
        <v>348957524900000</v>
      </c>
      <c r="L795" s="1">
        <f t="shared" si="60"/>
        <v>338468151000000</v>
      </c>
      <c r="M795" s="1">
        <f t="shared" si="60"/>
        <v>331911748700000</v>
      </c>
      <c r="N795" s="1">
        <f t="shared" si="60"/>
        <v>323843539100000</v>
      </c>
      <c r="O795" s="1">
        <f t="shared" si="60"/>
        <v>314823955800000</v>
      </c>
      <c r="P795" s="1">
        <f t="shared" si="60"/>
        <v>304028153800000</v>
      </c>
      <c r="Q795" s="1">
        <f t="shared" si="60"/>
        <v>294663270400000</v>
      </c>
      <c r="R795" s="1">
        <f t="shared" si="60"/>
        <v>283451407100000</v>
      </c>
      <c r="S795" s="1">
        <f t="shared" si="60"/>
        <v>272016876700000</v>
      </c>
      <c r="T795" s="1">
        <f t="shared" si="60"/>
        <v>259424159300000</v>
      </c>
      <c r="U795" s="1">
        <f t="shared" si="60"/>
        <v>247190270000000</v>
      </c>
      <c r="V795" s="1">
        <f t="shared" si="60"/>
        <v>234304700600000</v>
      </c>
      <c r="W795" s="1">
        <f t="shared" si="60"/>
        <v>221652780300000</v>
      </c>
      <c r="X795" s="1">
        <f t="shared" si="60"/>
        <v>209051470200000</v>
      </c>
      <c r="Y795" s="1">
        <f t="shared" si="60"/>
        <v>196432697000000</v>
      </c>
      <c r="Z795" s="1">
        <f t="shared" si="60"/>
        <v>183940758800000</v>
      </c>
      <c r="AA795" s="1">
        <f t="shared" si="60"/>
        <v>170978256600000</v>
      </c>
      <c r="AB795" s="1">
        <f t="shared" si="60"/>
        <v>158679099900000</v>
      </c>
      <c r="AC795" s="1">
        <f t="shared" si="60"/>
        <v>146107790700000</v>
      </c>
      <c r="AD795" s="1">
        <f t="shared" si="60"/>
        <v>133962646900000</v>
      </c>
      <c r="AE795" s="1">
        <f t="shared" si="60"/>
        <v>121875696900000</v>
      </c>
      <c r="AF795" s="1">
        <f t="shared" si="60"/>
        <v>109951742800000</v>
      </c>
      <c r="AG795" s="1">
        <f t="shared" si="60"/>
        <v>98266303420000</v>
      </c>
      <c r="AH795" s="1">
        <f t="shared" si="60"/>
        <v>86637831770000</v>
      </c>
      <c r="AI795" s="1">
        <f t="shared" si="60"/>
        <v>74989653580000</v>
      </c>
      <c r="AJ795" s="1">
        <f t="shared" si="60"/>
        <v>63431392210000</v>
      </c>
      <c r="AK795" s="1">
        <f t="shared" si="60"/>
        <v>52012977740000</v>
      </c>
      <c r="AL795" s="1">
        <f t="shared" si="60"/>
        <v>40407223390000</v>
      </c>
      <c r="AM795" s="1">
        <f t="shared" si="60"/>
        <v>28666252480000</v>
      </c>
      <c r="AN795" s="1">
        <f t="shared" si="60"/>
        <v>16713074960000</v>
      </c>
      <c r="AO795" s="1">
        <f t="shared" si="60"/>
        <v>4420906544000</v>
      </c>
    </row>
    <row r="796" spans="2:42" x14ac:dyDescent="0.2">
      <c r="B796" s="4" t="s">
        <v>548</v>
      </c>
      <c r="C796" t="s">
        <v>540</v>
      </c>
      <c r="D796" s="1">
        <f t="shared" si="61"/>
        <v>1457269710000000</v>
      </c>
      <c r="E796" s="1">
        <f t="shared" si="60"/>
        <v>1454368400000000</v>
      </c>
      <c r="F796" s="1">
        <f t="shared" si="60"/>
        <v>1434032930000000</v>
      </c>
      <c r="G796" s="1">
        <f t="shared" si="60"/>
        <v>1448903190000000</v>
      </c>
      <c r="H796" s="1">
        <f t="shared" si="60"/>
        <v>1440877360000000</v>
      </c>
      <c r="I796" s="1">
        <f t="shared" si="60"/>
        <v>1428143000000000</v>
      </c>
      <c r="J796" s="1">
        <f t="shared" si="60"/>
        <v>1410817500000000</v>
      </c>
      <c r="K796" s="1">
        <f t="shared" si="60"/>
        <v>1406740090000000</v>
      </c>
      <c r="L796" s="1">
        <f t="shared" si="60"/>
        <v>1365493550000000</v>
      </c>
      <c r="M796" s="1">
        <f t="shared" si="60"/>
        <v>1338395150000000</v>
      </c>
      <c r="N796" s="1">
        <f t="shared" si="60"/>
        <v>1307768340000000</v>
      </c>
      <c r="O796" s="1">
        <f t="shared" si="60"/>
        <v>1274147150000000</v>
      </c>
      <c r="P796" s="1">
        <f t="shared" si="60"/>
        <v>1230622600000000</v>
      </c>
      <c r="Q796" s="1">
        <f t="shared" si="60"/>
        <v>1196122450000000</v>
      </c>
      <c r="R796" s="1">
        <f t="shared" si="60"/>
        <v>1151303170000000</v>
      </c>
      <c r="S796" s="1">
        <f t="shared" si="60"/>
        <v>1104921030000000</v>
      </c>
      <c r="T796" s="1">
        <f t="shared" si="60"/>
        <v>1057709260000000</v>
      </c>
      <c r="U796" s="1">
        <f t="shared" si="60"/>
        <v>1011106180000000</v>
      </c>
      <c r="V796" s="1">
        <f t="shared" si="60"/>
        <v>959178130000000</v>
      </c>
      <c r="W796" s="1">
        <f t="shared" si="60"/>
        <v>907176300000000</v>
      </c>
      <c r="X796" s="1">
        <f t="shared" si="60"/>
        <v>859866380000000</v>
      </c>
      <c r="Y796" s="1">
        <f t="shared" si="60"/>
        <v>807927240000000</v>
      </c>
      <c r="Z796" s="1">
        <f t="shared" si="60"/>
        <v>756584790000000</v>
      </c>
      <c r="AA796" s="1">
        <f t="shared" si="60"/>
        <v>705549264000000</v>
      </c>
      <c r="AB796" s="1">
        <f t="shared" si="60"/>
        <v>658352364000000</v>
      </c>
      <c r="AC796" s="1">
        <f t="shared" si="60"/>
        <v>607726766000000</v>
      </c>
      <c r="AD796" s="1">
        <f t="shared" si="60"/>
        <v>557435907000000</v>
      </c>
      <c r="AE796" s="1">
        <f t="shared" si="60"/>
        <v>507729726000000</v>
      </c>
      <c r="AF796" s="1">
        <f t="shared" si="60"/>
        <v>460924567000000</v>
      </c>
      <c r="AG796" s="1">
        <f t="shared" si="60"/>
        <v>413923475000000</v>
      </c>
      <c r="AH796" s="1">
        <f t="shared" si="60"/>
        <v>364930250000000</v>
      </c>
      <c r="AI796" s="1">
        <f t="shared" si="60"/>
        <v>318069985000000</v>
      </c>
      <c r="AJ796" s="1">
        <f t="shared" si="60"/>
        <v>270709030000000</v>
      </c>
      <c r="AK796" s="1">
        <f t="shared" si="60"/>
        <v>223463373000000</v>
      </c>
      <c r="AL796" s="1">
        <f t="shared" si="60"/>
        <v>176508722000000</v>
      </c>
      <c r="AM796" s="1">
        <f t="shared" si="60"/>
        <v>128541094000000</v>
      </c>
      <c r="AN796" s="1">
        <f t="shared" si="60"/>
        <v>79527966300000</v>
      </c>
      <c r="AO796" s="1">
        <f t="shared" si="60"/>
        <v>29247603210000</v>
      </c>
    </row>
    <row r="797" spans="2:42" x14ac:dyDescent="0.2">
      <c r="B797" s="4" t="s">
        <v>549</v>
      </c>
      <c r="C797" t="s">
        <v>540</v>
      </c>
      <c r="D797" s="1">
        <f t="shared" si="61"/>
        <v>5646019670000000</v>
      </c>
      <c r="E797" s="1">
        <f t="shared" si="60"/>
        <v>5572156450000000</v>
      </c>
      <c r="F797" s="1">
        <f t="shared" si="60"/>
        <v>5530965160000000</v>
      </c>
      <c r="G797" s="1">
        <f t="shared" si="60"/>
        <v>5414236020000000</v>
      </c>
      <c r="H797" s="1">
        <f t="shared" si="60"/>
        <v>5297661700000000</v>
      </c>
      <c r="I797" s="1">
        <f t="shared" si="60"/>
        <v>5180026160000000</v>
      </c>
      <c r="J797" s="1">
        <f t="shared" si="60"/>
        <v>5060127680000000</v>
      </c>
      <c r="K797" s="1">
        <f t="shared" si="60"/>
        <v>4940043300000000</v>
      </c>
      <c r="L797" s="1">
        <f t="shared" si="60"/>
        <v>4787976960000000</v>
      </c>
      <c r="M797" s="1">
        <f t="shared" si="60"/>
        <v>4630844230000000</v>
      </c>
      <c r="N797" s="1">
        <f t="shared" si="60"/>
        <v>4479098020000000</v>
      </c>
      <c r="O797" s="1">
        <f t="shared" si="60"/>
        <v>4318543430000000</v>
      </c>
      <c r="P797" s="1">
        <f t="shared" si="60"/>
        <v>4162633270000000</v>
      </c>
      <c r="Q797" s="1">
        <f t="shared" si="60"/>
        <v>3984147820000000</v>
      </c>
      <c r="R797" s="1">
        <f t="shared" si="60"/>
        <v>3796768870000000</v>
      </c>
      <c r="S797" s="1">
        <f t="shared" si="60"/>
        <v>3616846097000000</v>
      </c>
      <c r="T797" s="1">
        <f t="shared" si="60"/>
        <v>3434784751000000</v>
      </c>
      <c r="U797" s="1">
        <f t="shared" si="60"/>
        <v>3258007134000000</v>
      </c>
      <c r="V797" s="1">
        <f t="shared" si="60"/>
        <v>3081939678000000</v>
      </c>
      <c r="W797" s="1">
        <f t="shared" si="60"/>
        <v>2910155498000000</v>
      </c>
      <c r="X797" s="1">
        <f t="shared" si="60"/>
        <v>2737684498000000</v>
      </c>
      <c r="Y797" s="1">
        <f t="shared" si="60"/>
        <v>2567219821000000</v>
      </c>
      <c r="Z797" s="1">
        <f t="shared" si="60"/>
        <v>2404992145000000</v>
      </c>
      <c r="AA797" s="1">
        <f t="shared" si="60"/>
        <v>2239625493000000</v>
      </c>
      <c r="AB797" s="1">
        <f t="shared" si="60"/>
        <v>2078404110000000</v>
      </c>
      <c r="AC797" s="1">
        <f t="shared" si="60"/>
        <v>1920278209000000</v>
      </c>
      <c r="AD797" s="1">
        <f t="shared" si="60"/>
        <v>1765941414000000</v>
      </c>
      <c r="AE797" s="1">
        <f t="shared" si="60"/>
        <v>1614436623000000</v>
      </c>
      <c r="AF797" s="1">
        <f t="shared" si="60"/>
        <v>1467088663000000</v>
      </c>
      <c r="AG797" s="1">
        <f t="shared" si="60"/>
        <v>1325168807000000</v>
      </c>
      <c r="AH797" s="1">
        <f t="shared" si="60"/>
        <v>1183971736000000</v>
      </c>
      <c r="AI797" s="1">
        <f t="shared" si="60"/>
        <v>1048691498000000</v>
      </c>
      <c r="AJ797" s="1">
        <f t="shared" si="60"/>
        <v>914157148000000</v>
      </c>
      <c r="AK797" s="1">
        <f t="shared" si="60"/>
        <v>786288401000000</v>
      </c>
      <c r="AL797" s="1">
        <f t="shared" si="60"/>
        <v>660335308800000</v>
      </c>
      <c r="AM797" s="1">
        <f t="shared" si="60"/>
        <v>535329611600000</v>
      </c>
      <c r="AN797" s="1">
        <f t="shared" si="60"/>
        <v>413448548900000</v>
      </c>
      <c r="AO797" s="1">
        <f t="shared" si="60"/>
        <v>292851521710000</v>
      </c>
    </row>
    <row r="798" spans="2:42" x14ac:dyDescent="0.2">
      <c r="B798" s="4" t="s">
        <v>550</v>
      </c>
      <c r="C798" t="s">
        <v>540</v>
      </c>
      <c r="D798" s="1">
        <f t="shared" si="61"/>
        <v>122166314340000</v>
      </c>
      <c r="E798" s="1">
        <f t="shared" si="60"/>
        <v>122268196550000</v>
      </c>
      <c r="F798" s="1">
        <f t="shared" si="60"/>
        <v>121745225960000</v>
      </c>
      <c r="G798" s="1">
        <f t="shared" si="60"/>
        <v>120247594190000</v>
      </c>
      <c r="H798" s="1">
        <f t="shared" si="60"/>
        <v>117927289340000</v>
      </c>
      <c r="I798" s="1">
        <f t="shared" si="60"/>
        <v>116454620960000</v>
      </c>
      <c r="J798" s="1">
        <f t="shared" si="60"/>
        <v>113960864650000</v>
      </c>
      <c r="K798" s="1">
        <f t="shared" si="60"/>
        <v>111441632070000</v>
      </c>
      <c r="L798" s="1">
        <f t="shared" si="60"/>
        <v>108697665410000</v>
      </c>
      <c r="M798" s="1">
        <f t="shared" si="60"/>
        <v>105892536310000</v>
      </c>
      <c r="N798" s="1">
        <f t="shared" si="60"/>
        <v>102328770570000</v>
      </c>
      <c r="O798" s="1">
        <f t="shared" si="60"/>
        <v>99340232530000</v>
      </c>
      <c r="P798" s="1">
        <f t="shared" si="60"/>
        <v>96412463460000</v>
      </c>
      <c r="Q798" s="1">
        <f t="shared" si="60"/>
        <v>92612573880000</v>
      </c>
      <c r="R798" s="1">
        <f t="shared" si="60"/>
        <v>89355020160000</v>
      </c>
      <c r="S798" s="1">
        <f t="shared" si="60"/>
        <v>86000436050000</v>
      </c>
      <c r="T798" s="1">
        <f t="shared" si="60"/>
        <v>82088389860000</v>
      </c>
      <c r="U798" s="1">
        <f t="shared" si="60"/>
        <v>78723459560000</v>
      </c>
      <c r="V798" s="1">
        <f t="shared" si="60"/>
        <v>74897726920000</v>
      </c>
      <c r="W798" s="1">
        <f t="shared" si="60"/>
        <v>71071571980000</v>
      </c>
      <c r="X798" s="1">
        <f t="shared" si="60"/>
        <v>66849159350000</v>
      </c>
      <c r="Y798" s="1">
        <f t="shared" si="60"/>
        <v>63062818420000</v>
      </c>
      <c r="Z798" s="1">
        <f t="shared" si="60"/>
        <v>59327993690000</v>
      </c>
      <c r="AA798" s="1">
        <f t="shared" si="60"/>
        <v>55562610810000</v>
      </c>
      <c r="AB798" s="1">
        <f t="shared" si="60"/>
        <v>51500501030000</v>
      </c>
      <c r="AC798" s="1">
        <f t="shared" si="60"/>
        <v>47775415980000</v>
      </c>
      <c r="AD798" s="1">
        <f t="shared" si="60"/>
        <v>44060841750000</v>
      </c>
      <c r="AE798" s="1">
        <f t="shared" si="60"/>
        <v>40351076478000</v>
      </c>
      <c r="AF798" s="1">
        <f t="shared" si="60"/>
        <v>36721293224000</v>
      </c>
      <c r="AG798" s="1">
        <f t="shared" si="60"/>
        <v>32947642459000</v>
      </c>
      <c r="AH798" s="1">
        <f t="shared" si="60"/>
        <v>29353776521000</v>
      </c>
      <c r="AI798" s="1">
        <f t="shared" si="60"/>
        <v>25764401363000</v>
      </c>
      <c r="AJ798" s="1">
        <f t="shared" si="60"/>
        <v>22211149543000</v>
      </c>
      <c r="AK798" s="1">
        <f t="shared" si="60"/>
        <v>18574680964000</v>
      </c>
      <c r="AL798" s="1">
        <f t="shared" si="60"/>
        <v>15015168162000</v>
      </c>
      <c r="AM798" s="1">
        <f t="shared" si="60"/>
        <v>11454525166300</v>
      </c>
      <c r="AN798" s="1">
        <f t="shared" si="60"/>
        <v>8007833896600</v>
      </c>
      <c r="AO798" s="1">
        <f t="shared" si="60"/>
        <v>4605245724020</v>
      </c>
    </row>
    <row r="799" spans="2:42" x14ac:dyDescent="0.2">
      <c r="B799" s="4" t="s">
        <v>551</v>
      </c>
      <c r="C799" t="s">
        <v>540</v>
      </c>
      <c r="D799" s="1">
        <f t="shared" si="61"/>
        <v>1784157343170000</v>
      </c>
      <c r="E799" s="1">
        <f t="shared" si="60"/>
        <v>1741091303450000</v>
      </c>
      <c r="F799" s="1">
        <f t="shared" si="60"/>
        <v>1682683931670000</v>
      </c>
      <c r="G799" s="1">
        <f t="shared" si="60"/>
        <v>1627844152510000</v>
      </c>
      <c r="H799" s="1">
        <f t="shared" si="60"/>
        <v>1583037479460000</v>
      </c>
      <c r="I799" s="1">
        <f t="shared" si="60"/>
        <v>1537598162530000</v>
      </c>
      <c r="J799" s="1">
        <f t="shared" si="60"/>
        <v>1490815762030000</v>
      </c>
      <c r="K799" s="1">
        <f t="shared" si="60"/>
        <v>1444653210690000</v>
      </c>
      <c r="L799" s="1">
        <f t="shared" si="60"/>
        <v>1389073427590000</v>
      </c>
      <c r="M799" s="1">
        <f t="shared" si="60"/>
        <v>1337264553590000</v>
      </c>
      <c r="N799" s="1">
        <f t="shared" si="60"/>
        <v>1285240802130000</v>
      </c>
      <c r="O799" s="1">
        <f t="shared" si="60"/>
        <v>1229922268370000</v>
      </c>
      <c r="P799" s="1">
        <f t="shared" ref="E799:AO801" si="62">SUMIFS(P$257:P$506,$B$257:$B$506,$B799)</f>
        <v>1180731907290000</v>
      </c>
      <c r="Q799" s="1">
        <f t="shared" si="62"/>
        <v>1123521308540000</v>
      </c>
      <c r="R799" s="1">
        <f t="shared" si="62"/>
        <v>1065717309880000</v>
      </c>
      <c r="S799" s="1">
        <f t="shared" si="62"/>
        <v>1011196771860000</v>
      </c>
      <c r="T799" s="1">
        <f t="shared" si="62"/>
        <v>957976340320000</v>
      </c>
      <c r="U799" s="1">
        <f t="shared" si="62"/>
        <v>905441736300000</v>
      </c>
      <c r="V799" s="1">
        <f t="shared" si="62"/>
        <v>859941594110000</v>
      </c>
      <c r="W799" s="1">
        <f t="shared" si="62"/>
        <v>815402229490000</v>
      </c>
      <c r="X799" s="1">
        <f t="shared" si="62"/>
        <v>771215537250000</v>
      </c>
      <c r="Y799" s="1">
        <f t="shared" si="62"/>
        <v>729327574570000</v>
      </c>
      <c r="Z799" s="1">
        <f t="shared" si="62"/>
        <v>688999189600000</v>
      </c>
      <c r="AA799" s="1">
        <f t="shared" si="62"/>
        <v>649883263400000</v>
      </c>
      <c r="AB799" s="1">
        <f t="shared" si="62"/>
        <v>612321801880000</v>
      </c>
      <c r="AC799" s="1">
        <f t="shared" si="62"/>
        <v>574977975740000</v>
      </c>
      <c r="AD799" s="1">
        <f t="shared" si="62"/>
        <v>539894018140000</v>
      </c>
      <c r="AE799" s="1">
        <f t="shared" si="62"/>
        <v>505756883530000</v>
      </c>
      <c r="AF799" s="1">
        <f t="shared" si="62"/>
        <v>476886141760000</v>
      </c>
      <c r="AG799" s="1">
        <f t="shared" si="62"/>
        <v>448248114250000</v>
      </c>
      <c r="AH799" s="1">
        <f t="shared" si="62"/>
        <v>420363793720000</v>
      </c>
      <c r="AI799" s="1">
        <f t="shared" si="62"/>
        <v>394204548123000</v>
      </c>
      <c r="AJ799" s="1">
        <f t="shared" si="62"/>
        <v>367993312539000</v>
      </c>
      <c r="AK799" s="1">
        <f t="shared" si="62"/>
        <v>345569745635000</v>
      </c>
      <c r="AL799" s="1">
        <f t="shared" si="62"/>
        <v>323372413746000</v>
      </c>
      <c r="AM799" s="1">
        <f t="shared" si="62"/>
        <v>302165094583000</v>
      </c>
      <c r="AN799" s="1">
        <f t="shared" si="62"/>
        <v>280661942455000</v>
      </c>
      <c r="AO799" s="1">
        <f t="shared" si="62"/>
        <v>259427775620500</v>
      </c>
      <c r="AP799" s="1"/>
    </row>
    <row r="800" spans="2:42" x14ac:dyDescent="0.2">
      <c r="B800" s="4" t="s">
        <v>552</v>
      </c>
      <c r="C800" t="s">
        <v>540</v>
      </c>
      <c r="D800" s="1">
        <f t="shared" si="61"/>
        <v>6672339542000000</v>
      </c>
      <c r="E800" s="1">
        <f t="shared" si="62"/>
        <v>6028837798000000</v>
      </c>
      <c r="F800" s="1">
        <f t="shared" si="62"/>
        <v>5835511821000000</v>
      </c>
      <c r="G800" s="1">
        <f t="shared" si="62"/>
        <v>5757516597000000</v>
      </c>
      <c r="H800" s="1">
        <f t="shared" si="62"/>
        <v>5630714128000000</v>
      </c>
      <c r="I800" s="1">
        <f t="shared" si="62"/>
        <v>5418743089000000</v>
      </c>
      <c r="J800" s="1">
        <f t="shared" si="62"/>
        <v>5186764927000000</v>
      </c>
      <c r="K800" s="1">
        <f t="shared" si="62"/>
        <v>4989441188000000</v>
      </c>
      <c r="L800" s="1">
        <f t="shared" si="62"/>
        <v>4780959872000000</v>
      </c>
      <c r="M800" s="1">
        <f t="shared" si="62"/>
        <v>4580722602000000</v>
      </c>
      <c r="N800" s="1">
        <f t="shared" si="62"/>
        <v>4378658603000000</v>
      </c>
      <c r="O800" s="1">
        <f t="shared" si="62"/>
        <v>4173740160000000</v>
      </c>
      <c r="P800" s="1">
        <f t="shared" si="62"/>
        <v>3983849509000000</v>
      </c>
      <c r="Q800" s="1">
        <f t="shared" si="62"/>
        <v>3754128534000000</v>
      </c>
      <c r="R800" s="1">
        <f t="shared" si="62"/>
        <v>3539534184000000</v>
      </c>
      <c r="S800" s="1">
        <f t="shared" si="62"/>
        <v>3335933649000000</v>
      </c>
      <c r="T800" s="1">
        <f t="shared" si="62"/>
        <v>3132313729000000</v>
      </c>
      <c r="U800" s="1">
        <f t="shared" si="62"/>
        <v>2929800943000000</v>
      </c>
      <c r="V800" s="1">
        <f t="shared" si="62"/>
        <v>2748294697800000</v>
      </c>
      <c r="W800" s="1">
        <f t="shared" si="62"/>
        <v>2570635544600000</v>
      </c>
      <c r="X800" s="1">
        <f t="shared" si="62"/>
        <v>2403753833800000</v>
      </c>
      <c r="Y800" s="1">
        <f t="shared" si="62"/>
        <v>2246342139400000</v>
      </c>
      <c r="Z800" s="1">
        <f t="shared" si="62"/>
        <v>2092240627700000</v>
      </c>
      <c r="AA800" s="1">
        <f t="shared" si="62"/>
        <v>1948305025700000</v>
      </c>
      <c r="AB800" s="1">
        <f t="shared" si="62"/>
        <v>1809898438100000</v>
      </c>
      <c r="AC800" s="1">
        <f t="shared" si="62"/>
        <v>1673747450500000</v>
      </c>
      <c r="AD800" s="1">
        <f t="shared" si="62"/>
        <v>1547932309900000</v>
      </c>
      <c r="AE800" s="1">
        <f t="shared" si="62"/>
        <v>1426478097100000</v>
      </c>
      <c r="AF800" s="1">
        <f t="shared" si="62"/>
        <v>1324390568400000</v>
      </c>
      <c r="AG800" s="1">
        <f t="shared" si="62"/>
        <v>1225835366200000</v>
      </c>
      <c r="AH800" s="1">
        <f t="shared" si="62"/>
        <v>1131107469400000</v>
      </c>
      <c r="AI800" s="1">
        <f t="shared" si="62"/>
        <v>1040091224700000</v>
      </c>
      <c r="AJ800" s="1">
        <f t="shared" si="62"/>
        <v>953182410300000</v>
      </c>
      <c r="AK800" s="1">
        <f t="shared" si="62"/>
        <v>876642105300000</v>
      </c>
      <c r="AL800" s="1">
        <f t="shared" si="62"/>
        <v>804092616500000</v>
      </c>
      <c r="AM800" s="1">
        <f t="shared" si="62"/>
        <v>733092844470000</v>
      </c>
      <c r="AN800" s="1">
        <f t="shared" si="62"/>
        <v>664424224530000</v>
      </c>
      <c r="AO800" s="1">
        <f t="shared" si="62"/>
        <v>596564811667000</v>
      </c>
      <c r="AP800" s="1"/>
    </row>
    <row r="801" spans="2:42" x14ac:dyDescent="0.2">
      <c r="B801" s="4" t="s">
        <v>553</v>
      </c>
      <c r="C801" t="s">
        <v>540</v>
      </c>
      <c r="D801" s="1">
        <f t="shared" si="61"/>
        <v>172882056800000</v>
      </c>
      <c r="E801" s="1">
        <f t="shared" si="62"/>
        <v>330122795700000</v>
      </c>
      <c r="F801" s="1">
        <f t="shared" si="62"/>
        <v>497264755900000</v>
      </c>
      <c r="G801" s="1">
        <f t="shared" si="62"/>
        <v>667444503600000</v>
      </c>
      <c r="H801" s="1">
        <f t="shared" si="62"/>
        <v>836600091700000</v>
      </c>
      <c r="I801" s="1">
        <f t="shared" si="62"/>
        <v>996882195200000</v>
      </c>
      <c r="J801" s="1">
        <f t="shared" si="62"/>
        <v>1154655782400000</v>
      </c>
      <c r="K801" s="1">
        <f t="shared" si="62"/>
        <v>1312307538000000</v>
      </c>
      <c r="L801" s="1">
        <f t="shared" si="62"/>
        <v>1459470006000000</v>
      </c>
      <c r="M801" s="1">
        <f t="shared" si="62"/>
        <v>1602836108000000</v>
      </c>
      <c r="N801" s="1">
        <f t="shared" si="62"/>
        <v>1743609942000000</v>
      </c>
      <c r="O801" s="1">
        <f t="shared" si="62"/>
        <v>1882050114000000</v>
      </c>
      <c r="P801" s="1">
        <f t="shared" si="62"/>
        <v>2014228533000000</v>
      </c>
      <c r="Q801" s="1">
        <f t="shared" si="62"/>
        <v>2126823198000000</v>
      </c>
      <c r="R801" s="1">
        <f t="shared" si="62"/>
        <v>2231706188000000</v>
      </c>
      <c r="S801" s="1">
        <f t="shared" si="62"/>
        <v>2334692655000000</v>
      </c>
      <c r="T801" s="1">
        <f t="shared" si="62"/>
        <v>2429927172000000</v>
      </c>
      <c r="U801" s="1">
        <f t="shared" si="62"/>
        <v>2516926960000000</v>
      </c>
      <c r="V801" s="1">
        <f t="shared" si="62"/>
        <v>2603002199000000</v>
      </c>
      <c r="W801" s="1">
        <f t="shared" si="62"/>
        <v>2684434225000000</v>
      </c>
      <c r="X801" s="1">
        <f t="shared" si="62"/>
        <v>2761478138000000</v>
      </c>
      <c r="Y801" s="1">
        <f t="shared" si="62"/>
        <v>2832506434000000</v>
      </c>
      <c r="Z801" s="1">
        <f t="shared" si="62"/>
        <v>2902912995000000</v>
      </c>
      <c r="AA801" s="1">
        <f t="shared" si="62"/>
        <v>2968718517000000</v>
      </c>
      <c r="AB801" s="1">
        <f t="shared" si="62"/>
        <v>3028834664000000</v>
      </c>
      <c r="AC801" s="1">
        <f t="shared" si="62"/>
        <v>3085970679000000</v>
      </c>
      <c r="AD801" s="1">
        <f t="shared" si="62"/>
        <v>3139635272000000</v>
      </c>
      <c r="AE801" s="1">
        <f t="shared" si="62"/>
        <v>3191524147000000</v>
      </c>
      <c r="AF801" s="1">
        <f t="shared" si="62"/>
        <v>3247609540000000</v>
      </c>
      <c r="AG801" s="1">
        <f t="shared" si="62"/>
        <v>3301866607000000</v>
      </c>
      <c r="AH801" s="1">
        <f t="shared" si="62"/>
        <v>3351762645000000</v>
      </c>
      <c r="AI801" s="1">
        <f t="shared" si="62"/>
        <v>3403158889000000</v>
      </c>
      <c r="AJ801" s="1">
        <f t="shared" si="62"/>
        <v>3449341158000000</v>
      </c>
      <c r="AK801" s="1">
        <f t="shared" si="62"/>
        <v>3510600399000000</v>
      </c>
      <c r="AL801" s="1">
        <f t="shared" si="62"/>
        <v>3570547957000000</v>
      </c>
      <c r="AM801" s="1">
        <f t="shared" si="62"/>
        <v>3624609220000000</v>
      </c>
      <c r="AN801" s="1">
        <f t="shared" si="62"/>
        <v>3682156536000000</v>
      </c>
      <c r="AO801" s="1">
        <f t="shared" si="62"/>
        <v>3736465572000000</v>
      </c>
      <c r="AP801" s="1"/>
    </row>
    <row r="802" spans="2:42" x14ac:dyDescent="0.2">
      <c r="B802" s="4" t="s">
        <v>544</v>
      </c>
      <c r="C802" t="s">
        <v>543</v>
      </c>
      <c r="D802" s="1">
        <f>D782-D792</f>
        <v>0</v>
      </c>
      <c r="E802" s="1">
        <f t="shared" ref="E802:AO809" si="63">E782-E792</f>
        <v>0</v>
      </c>
      <c r="F802" s="1">
        <f t="shared" si="63"/>
        <v>0</v>
      </c>
      <c r="G802" s="1">
        <f t="shared" si="63"/>
        <v>0</v>
      </c>
      <c r="H802" s="1">
        <f t="shared" si="63"/>
        <v>0</v>
      </c>
      <c r="I802" s="1">
        <f t="shared" si="63"/>
        <v>0</v>
      </c>
      <c r="J802" s="1">
        <f t="shared" si="63"/>
        <v>0</v>
      </c>
      <c r="K802" s="1">
        <f t="shared" si="63"/>
        <v>0</v>
      </c>
      <c r="L802" s="1">
        <f t="shared" si="63"/>
        <v>0</v>
      </c>
      <c r="M802" s="1">
        <f t="shared" si="63"/>
        <v>0</v>
      </c>
      <c r="N802" s="1">
        <f t="shared" si="63"/>
        <v>0</v>
      </c>
      <c r="O802" s="1">
        <f t="shared" si="63"/>
        <v>0</v>
      </c>
      <c r="P802" s="1">
        <f t="shared" si="63"/>
        <v>0</v>
      </c>
      <c r="Q802" s="1">
        <f t="shared" si="63"/>
        <v>0</v>
      </c>
      <c r="R802" s="1">
        <f t="shared" si="63"/>
        <v>0</v>
      </c>
      <c r="S802" s="1">
        <f t="shared" si="63"/>
        <v>0</v>
      </c>
      <c r="T802" s="1">
        <f t="shared" si="63"/>
        <v>0</v>
      </c>
      <c r="U802" s="1">
        <f t="shared" si="63"/>
        <v>0</v>
      </c>
      <c r="V802" s="1">
        <f t="shared" si="63"/>
        <v>0</v>
      </c>
      <c r="W802" s="1">
        <f t="shared" si="63"/>
        <v>0</v>
      </c>
      <c r="X802" s="1">
        <f t="shared" si="63"/>
        <v>0</v>
      </c>
      <c r="Y802" s="1">
        <f t="shared" si="63"/>
        <v>0</v>
      </c>
      <c r="Z802" s="1">
        <f t="shared" si="63"/>
        <v>0</v>
      </c>
      <c r="AA802" s="1">
        <f t="shared" si="63"/>
        <v>0</v>
      </c>
      <c r="AB802" s="1">
        <f t="shared" si="63"/>
        <v>0</v>
      </c>
      <c r="AC802" s="1">
        <f t="shared" si="63"/>
        <v>0</v>
      </c>
      <c r="AD802" s="1">
        <f t="shared" si="63"/>
        <v>0</v>
      </c>
      <c r="AE802" s="1">
        <f t="shared" si="63"/>
        <v>0</v>
      </c>
      <c r="AF802" s="1">
        <f t="shared" si="63"/>
        <v>0</v>
      </c>
      <c r="AG802" s="1">
        <f t="shared" si="63"/>
        <v>0</v>
      </c>
      <c r="AH802" s="1">
        <f t="shared" si="63"/>
        <v>0</v>
      </c>
      <c r="AI802" s="1">
        <f t="shared" si="63"/>
        <v>0</v>
      </c>
      <c r="AJ802" s="1">
        <f t="shared" si="63"/>
        <v>0</v>
      </c>
      <c r="AK802" s="1">
        <f t="shared" si="63"/>
        <v>0</v>
      </c>
      <c r="AL802" s="1">
        <f t="shared" si="63"/>
        <v>0</v>
      </c>
      <c r="AM802" s="1">
        <f t="shared" si="63"/>
        <v>0</v>
      </c>
      <c r="AN802" s="1">
        <f t="shared" si="63"/>
        <v>0</v>
      </c>
      <c r="AO802" s="1">
        <f t="shared" si="63"/>
        <v>0</v>
      </c>
    </row>
    <row r="803" spans="2:42" x14ac:dyDescent="0.2">
      <c r="B803" s="4" t="s">
        <v>545</v>
      </c>
      <c r="C803" t="s">
        <v>543</v>
      </c>
      <c r="D803" s="1">
        <f t="shared" ref="D803:S811" si="64">D783-D793</f>
        <v>3781766753935904</v>
      </c>
      <c r="E803" s="1">
        <f t="shared" si="64"/>
        <v>3621704297598744</v>
      </c>
      <c r="F803" s="1">
        <f t="shared" si="64"/>
        <v>3681723171509264</v>
      </c>
      <c r="G803" s="1">
        <f t="shared" si="64"/>
        <v>3753097344056780</v>
      </c>
      <c r="H803" s="1">
        <f t="shared" si="64"/>
        <v>3812219219860772</v>
      </c>
      <c r="I803" s="1">
        <f t="shared" si="64"/>
        <v>3822752727915608</v>
      </c>
      <c r="J803" s="1">
        <f t="shared" si="64"/>
        <v>3833971132512580</v>
      </c>
      <c r="K803" s="1">
        <f t="shared" si="64"/>
        <v>3852776110512116</v>
      </c>
      <c r="L803" s="1">
        <f t="shared" si="64"/>
        <v>3838268131858918</v>
      </c>
      <c r="M803" s="1">
        <f t="shared" si="64"/>
        <v>3822141990689194</v>
      </c>
      <c r="N803" s="1">
        <f t="shared" si="64"/>
        <v>3809425703345504</v>
      </c>
      <c r="O803" s="1">
        <f t="shared" si="64"/>
        <v>3805154610549792</v>
      </c>
      <c r="P803" s="1">
        <f t="shared" si="64"/>
        <v>3783726921321634</v>
      </c>
      <c r="Q803" s="1">
        <f t="shared" si="64"/>
        <v>3737975195223152</v>
      </c>
      <c r="R803" s="1">
        <f t="shared" si="64"/>
        <v>3696038975098154</v>
      </c>
      <c r="S803" s="1">
        <f t="shared" si="64"/>
        <v>3654688377591274</v>
      </c>
      <c r="T803" s="1">
        <f t="shared" si="63"/>
        <v>3613160681232512</v>
      </c>
      <c r="U803" s="1">
        <f t="shared" si="63"/>
        <v>3561713569171350</v>
      </c>
      <c r="V803" s="1">
        <f t="shared" si="63"/>
        <v>3520990972716396</v>
      </c>
      <c r="W803" s="1">
        <f t="shared" si="63"/>
        <v>3476150983067466</v>
      </c>
      <c r="X803" s="1">
        <f t="shared" si="63"/>
        <v>3434126258336492</v>
      </c>
      <c r="Y803" s="1">
        <f t="shared" si="63"/>
        <v>3389628816855690</v>
      </c>
      <c r="Z803" s="1">
        <f t="shared" si="63"/>
        <v>3349879997993006</v>
      </c>
      <c r="AA803" s="1">
        <f t="shared" si="63"/>
        <v>3307019969392404</v>
      </c>
      <c r="AB803" s="1">
        <f t="shared" si="63"/>
        <v>3262489325290784</v>
      </c>
      <c r="AC803" s="1">
        <f t="shared" si="63"/>
        <v>3220096207099084</v>
      </c>
      <c r="AD803" s="1">
        <f t="shared" si="63"/>
        <v>3178387592907742</v>
      </c>
      <c r="AE803" s="1">
        <f t="shared" si="63"/>
        <v>3137026526276662</v>
      </c>
      <c r="AF803" s="1">
        <f t="shared" si="63"/>
        <v>3109495458560579</v>
      </c>
      <c r="AG803" s="1">
        <f t="shared" si="63"/>
        <v>3078903897105768</v>
      </c>
      <c r="AH803" s="1">
        <f t="shared" si="63"/>
        <v>3048498763127513</v>
      </c>
      <c r="AI803" s="1">
        <f t="shared" si="63"/>
        <v>3024544838367965</v>
      </c>
      <c r="AJ803" s="1">
        <f t="shared" si="63"/>
        <v>2995353582400499</v>
      </c>
      <c r="AK803" s="1">
        <f t="shared" si="63"/>
        <v>2983207420887074</v>
      </c>
      <c r="AL803" s="1">
        <f t="shared" si="63"/>
        <v>2971510304441573</v>
      </c>
      <c r="AM803" s="1">
        <f t="shared" si="63"/>
        <v>2961145710345189</v>
      </c>
      <c r="AN803" s="1">
        <f t="shared" si="63"/>
        <v>2949531298779167</v>
      </c>
      <c r="AO803" s="1">
        <f t="shared" si="63"/>
        <v>2938596360239262</v>
      </c>
    </row>
    <row r="804" spans="2:42" x14ac:dyDescent="0.2">
      <c r="B804" s="4" t="s">
        <v>546</v>
      </c>
      <c r="C804" t="s">
        <v>543</v>
      </c>
      <c r="D804" s="1">
        <f t="shared" si="64"/>
        <v>499440000000000</v>
      </c>
      <c r="E804" s="1">
        <f t="shared" si="63"/>
        <v>515969000000000</v>
      </c>
      <c r="F804" s="1">
        <f t="shared" si="63"/>
        <v>541345000000000</v>
      </c>
      <c r="G804" s="1">
        <f t="shared" si="63"/>
        <v>547355000000000</v>
      </c>
      <c r="H804" s="1">
        <f t="shared" si="63"/>
        <v>557581000000000</v>
      </c>
      <c r="I804" s="1">
        <f t="shared" si="63"/>
        <v>566422000000000</v>
      </c>
      <c r="J804" s="1">
        <f t="shared" si="63"/>
        <v>578350000000000</v>
      </c>
      <c r="K804" s="1">
        <f t="shared" si="63"/>
        <v>587718000000000</v>
      </c>
      <c r="L804" s="1">
        <f t="shared" si="63"/>
        <v>590605000000000</v>
      </c>
      <c r="M804" s="1">
        <f t="shared" si="63"/>
        <v>593684000000000</v>
      </c>
      <c r="N804" s="1">
        <f t="shared" si="63"/>
        <v>597349000000000</v>
      </c>
      <c r="O804" s="1">
        <f t="shared" si="63"/>
        <v>600913000000000</v>
      </c>
      <c r="P804" s="1">
        <f t="shared" si="63"/>
        <v>604392000000000</v>
      </c>
      <c r="Q804" s="1">
        <f t="shared" si="63"/>
        <v>605150000000000</v>
      </c>
      <c r="R804" s="1">
        <f t="shared" si="63"/>
        <v>603166000000000</v>
      </c>
      <c r="S804" s="1">
        <f t="shared" si="63"/>
        <v>603969000000000</v>
      </c>
      <c r="T804" s="1">
        <f t="shared" si="63"/>
        <v>604926000000000</v>
      </c>
      <c r="U804" s="1">
        <f t="shared" si="63"/>
        <v>605835000000000</v>
      </c>
      <c r="V804" s="1">
        <f t="shared" si="63"/>
        <v>603907000000000</v>
      </c>
      <c r="W804" s="1">
        <f t="shared" si="63"/>
        <v>604563000000000</v>
      </c>
      <c r="X804" s="1">
        <f t="shared" si="63"/>
        <v>605211000000000</v>
      </c>
      <c r="Y804" s="1">
        <f t="shared" si="63"/>
        <v>603191000000000</v>
      </c>
      <c r="Z804" s="1">
        <f t="shared" si="63"/>
        <v>603924000000000</v>
      </c>
      <c r="AA804" s="1">
        <f t="shared" si="63"/>
        <v>604697000000000</v>
      </c>
      <c r="AB804" s="1">
        <f t="shared" si="63"/>
        <v>602724000000000</v>
      </c>
      <c r="AC804" s="1">
        <f t="shared" si="63"/>
        <v>603609000000000</v>
      </c>
      <c r="AD804" s="1">
        <f t="shared" si="63"/>
        <v>601794000000000</v>
      </c>
      <c r="AE804" s="1">
        <f t="shared" si="63"/>
        <v>602835000000000</v>
      </c>
      <c r="AF804" s="1">
        <f t="shared" si="63"/>
        <v>601094000000000</v>
      </c>
      <c r="AG804" s="1">
        <f t="shared" si="63"/>
        <v>599374000000000</v>
      </c>
      <c r="AH804" s="1">
        <f t="shared" si="63"/>
        <v>597753000000000</v>
      </c>
      <c r="AI804" s="1">
        <f t="shared" si="63"/>
        <v>596413000000000</v>
      </c>
      <c r="AJ804" s="1">
        <f t="shared" si="63"/>
        <v>595298000000000</v>
      </c>
      <c r="AK804" s="1">
        <f t="shared" si="63"/>
        <v>597059000000000</v>
      </c>
      <c r="AL804" s="1">
        <f t="shared" si="63"/>
        <v>596182000000000</v>
      </c>
      <c r="AM804" s="1">
        <f t="shared" si="63"/>
        <v>595289000000000</v>
      </c>
      <c r="AN804" s="1">
        <f t="shared" si="63"/>
        <v>597196000000000</v>
      </c>
      <c r="AO804" s="1">
        <f t="shared" si="63"/>
        <v>596419000000000</v>
      </c>
    </row>
    <row r="805" spans="2:42" x14ac:dyDescent="0.2">
      <c r="B805" s="4" t="s">
        <v>547</v>
      </c>
      <c r="C805" t="s">
        <v>543</v>
      </c>
      <c r="D805" s="1">
        <f t="shared" si="64"/>
        <v>191959725002502</v>
      </c>
      <c r="E805" s="1">
        <f t="shared" si="63"/>
        <v>193675543973722.31</v>
      </c>
      <c r="F805" s="1">
        <f t="shared" si="63"/>
        <v>197896193361900.88</v>
      </c>
      <c r="G805" s="1">
        <f t="shared" si="63"/>
        <v>199604748292221</v>
      </c>
      <c r="H805" s="1">
        <f t="shared" si="63"/>
        <v>200972318822113.5</v>
      </c>
      <c r="I805" s="1">
        <f t="shared" si="63"/>
        <v>203217195332391.19</v>
      </c>
      <c r="J805" s="1">
        <f t="shared" si="63"/>
        <v>205554209162925.63</v>
      </c>
      <c r="K805" s="1">
        <f t="shared" si="63"/>
        <v>207941631141126.25</v>
      </c>
      <c r="L805" s="1">
        <f t="shared" si="63"/>
        <v>207844983098041.5</v>
      </c>
      <c r="M805" s="1">
        <f t="shared" si="63"/>
        <v>208008878469175.38</v>
      </c>
      <c r="N805" s="1">
        <f t="shared" si="63"/>
        <v>207192778573114.19</v>
      </c>
      <c r="O805" s="1">
        <f t="shared" si="63"/>
        <v>207028914639365.44</v>
      </c>
      <c r="P805" s="1">
        <f t="shared" si="63"/>
        <v>206671598340820.56</v>
      </c>
      <c r="Q805" s="1">
        <f t="shared" si="63"/>
        <v>205311084791739.75</v>
      </c>
      <c r="R805" s="1">
        <f t="shared" si="63"/>
        <v>203766961847412.63</v>
      </c>
      <c r="S805" s="1">
        <f t="shared" si="63"/>
        <v>202207787417989.25</v>
      </c>
      <c r="T805" s="1">
        <f t="shared" si="63"/>
        <v>200683935117131.25</v>
      </c>
      <c r="U805" s="1">
        <f t="shared" si="63"/>
        <v>199036075073275.5</v>
      </c>
      <c r="V805" s="1">
        <f t="shared" si="63"/>
        <v>196608297268991.63</v>
      </c>
      <c r="W805" s="1">
        <f t="shared" si="63"/>
        <v>194961372675628.5</v>
      </c>
      <c r="X805" s="1">
        <f t="shared" si="63"/>
        <v>193385745954985.06</v>
      </c>
      <c r="Y805" s="1">
        <f t="shared" si="63"/>
        <v>191757866903120.88</v>
      </c>
      <c r="Z805" s="1">
        <f t="shared" si="63"/>
        <v>190201626860550.13</v>
      </c>
      <c r="AA805" s="1">
        <f t="shared" si="63"/>
        <v>188118987259435.69</v>
      </c>
      <c r="AB805" s="1">
        <f t="shared" si="63"/>
        <v>186786933015237.56</v>
      </c>
      <c r="AC805" s="1">
        <f t="shared" si="63"/>
        <v>185521138550953.81</v>
      </c>
      <c r="AD805" s="1">
        <f t="shared" si="63"/>
        <v>184413127647398.31</v>
      </c>
      <c r="AE805" s="1">
        <f t="shared" si="63"/>
        <v>182622070908039.63</v>
      </c>
      <c r="AF805" s="1">
        <f t="shared" si="63"/>
        <v>181688182500929.75</v>
      </c>
      <c r="AG805" s="1">
        <f t="shared" si="63"/>
        <v>180313822975318.94</v>
      </c>
      <c r="AH805" s="1">
        <f t="shared" si="63"/>
        <v>179620163081827.84</v>
      </c>
      <c r="AI805" s="1">
        <f t="shared" si="63"/>
        <v>178556908804054.31</v>
      </c>
      <c r="AJ805" s="1">
        <f t="shared" si="63"/>
        <v>177507534672147.84</v>
      </c>
      <c r="AK805" s="1">
        <f t="shared" si="63"/>
        <v>177622145716430.19</v>
      </c>
      <c r="AL805" s="1">
        <f t="shared" si="63"/>
        <v>177866632063410.56</v>
      </c>
      <c r="AM805" s="1">
        <f t="shared" si="63"/>
        <v>177567800208506.63</v>
      </c>
      <c r="AN805" s="1">
        <f t="shared" si="63"/>
        <v>178189034592146.53</v>
      </c>
      <c r="AO805" s="1">
        <f t="shared" si="63"/>
        <v>178989806627135.5</v>
      </c>
    </row>
    <row r="806" spans="2:42" x14ac:dyDescent="0.2">
      <c r="B806" s="4" t="s">
        <v>548</v>
      </c>
      <c r="C806" t="s">
        <v>543</v>
      </c>
      <c r="D806" s="1">
        <f t="shared" si="64"/>
        <v>306505246264741.75</v>
      </c>
      <c r="E806" s="1">
        <f t="shared" si="63"/>
        <v>304898711424340</v>
      </c>
      <c r="F806" s="1">
        <f t="shared" si="63"/>
        <v>311298534367808.75</v>
      </c>
      <c r="G806" s="1">
        <f t="shared" si="63"/>
        <v>314082048622226.5</v>
      </c>
      <c r="H806" s="1">
        <f t="shared" si="63"/>
        <v>317782761896822</v>
      </c>
      <c r="I806" s="1">
        <f t="shared" si="63"/>
        <v>320541079774377.5</v>
      </c>
      <c r="J806" s="1">
        <f t="shared" si="63"/>
        <v>322439138548310.5</v>
      </c>
      <c r="K806" s="1">
        <f t="shared" si="63"/>
        <v>325489567588358.5</v>
      </c>
      <c r="L806" s="1">
        <f t="shared" si="63"/>
        <v>324553489641005.5</v>
      </c>
      <c r="M806" s="1">
        <f t="shared" si="63"/>
        <v>323748233550210</v>
      </c>
      <c r="N806" s="1">
        <f t="shared" si="63"/>
        <v>323096394001005</v>
      </c>
      <c r="O806" s="1">
        <f t="shared" si="63"/>
        <v>322232058492480.25</v>
      </c>
      <c r="P806" s="1">
        <f t="shared" si="63"/>
        <v>322186677084238.5</v>
      </c>
      <c r="Q806" s="1">
        <f t="shared" si="63"/>
        <v>318865480599393.5</v>
      </c>
      <c r="R806" s="1">
        <f t="shared" si="63"/>
        <v>316285793253361.25</v>
      </c>
      <c r="S806" s="1">
        <f t="shared" si="63"/>
        <v>313871155129323.5</v>
      </c>
      <c r="T806" s="1">
        <f t="shared" si="63"/>
        <v>311478052489626</v>
      </c>
      <c r="U806" s="1">
        <f t="shared" si="63"/>
        <v>308763578878338.75</v>
      </c>
      <c r="V806" s="1">
        <f t="shared" si="63"/>
        <v>306396363557908.25</v>
      </c>
      <c r="W806" s="1">
        <f t="shared" si="63"/>
        <v>303161561695027</v>
      </c>
      <c r="X806" s="1">
        <f t="shared" si="63"/>
        <v>300801534996029.5</v>
      </c>
      <c r="Y806" s="1">
        <f t="shared" si="63"/>
        <v>298384338401413.75</v>
      </c>
      <c r="Z806" s="1">
        <f t="shared" si="63"/>
        <v>295924516013512.25</v>
      </c>
      <c r="AA806" s="1">
        <f t="shared" si="63"/>
        <v>293031907313224.5</v>
      </c>
      <c r="AB806" s="1">
        <f t="shared" si="63"/>
        <v>290956895745829.88</v>
      </c>
      <c r="AC806" s="1">
        <f t="shared" si="63"/>
        <v>288854993657184.5</v>
      </c>
      <c r="AD806" s="1">
        <f t="shared" si="63"/>
        <v>285969988874575.25</v>
      </c>
      <c r="AE806" s="1">
        <f t="shared" si="63"/>
        <v>283940643718028.75</v>
      </c>
      <c r="AF806" s="1">
        <f t="shared" si="63"/>
        <v>281688435579873.88</v>
      </c>
      <c r="AG806" s="1">
        <f t="shared" si="63"/>
        <v>279417443333896.75</v>
      </c>
      <c r="AH806" s="1">
        <f t="shared" si="63"/>
        <v>277236888327344.75</v>
      </c>
      <c r="AI806" s="1">
        <f t="shared" si="63"/>
        <v>276174292891223.88</v>
      </c>
      <c r="AJ806" s="1">
        <f t="shared" si="63"/>
        <v>274123234569705.38</v>
      </c>
      <c r="AK806" s="1">
        <f t="shared" si="63"/>
        <v>272785328698626.88</v>
      </c>
      <c r="AL806" s="1">
        <f t="shared" si="63"/>
        <v>272242922010481.94</v>
      </c>
      <c r="AM806" s="1">
        <f t="shared" si="63"/>
        <v>270958645528191.13</v>
      </c>
      <c r="AN806" s="1">
        <f t="shared" si="63"/>
        <v>270408918114661.69</v>
      </c>
      <c r="AO806" s="1">
        <f t="shared" si="63"/>
        <v>269121648044509.13</v>
      </c>
    </row>
    <row r="807" spans="2:42" x14ac:dyDescent="0.2">
      <c r="B807" s="4" t="s">
        <v>549</v>
      </c>
      <c r="C807" t="s">
        <v>543</v>
      </c>
      <c r="D807" s="1">
        <f t="shared" si="64"/>
        <v>0</v>
      </c>
      <c r="E807" s="1">
        <f t="shared" si="63"/>
        <v>0</v>
      </c>
      <c r="F807" s="1">
        <f t="shared" si="63"/>
        <v>0</v>
      </c>
      <c r="G807" s="1">
        <f t="shared" si="63"/>
        <v>0</v>
      </c>
      <c r="H807" s="1">
        <f t="shared" si="63"/>
        <v>0</v>
      </c>
      <c r="I807" s="1">
        <f t="shared" si="63"/>
        <v>0</v>
      </c>
      <c r="J807" s="1">
        <f t="shared" si="63"/>
        <v>0</v>
      </c>
      <c r="K807" s="1">
        <f t="shared" si="63"/>
        <v>0</v>
      </c>
      <c r="L807" s="1">
        <f t="shared" si="63"/>
        <v>0</v>
      </c>
      <c r="M807" s="1">
        <f t="shared" si="63"/>
        <v>0</v>
      </c>
      <c r="N807" s="1">
        <f t="shared" si="63"/>
        <v>0</v>
      </c>
      <c r="O807" s="1">
        <f t="shared" si="63"/>
        <v>0</v>
      </c>
      <c r="P807" s="1">
        <f t="shared" si="63"/>
        <v>0</v>
      </c>
      <c r="Q807" s="1">
        <f t="shared" si="63"/>
        <v>0</v>
      </c>
      <c r="R807" s="1">
        <f t="shared" si="63"/>
        <v>0</v>
      </c>
      <c r="S807" s="1">
        <f t="shared" si="63"/>
        <v>0</v>
      </c>
      <c r="T807" s="1">
        <f t="shared" si="63"/>
        <v>0</v>
      </c>
      <c r="U807" s="1">
        <f t="shared" si="63"/>
        <v>0</v>
      </c>
      <c r="V807" s="1">
        <f t="shared" si="63"/>
        <v>0</v>
      </c>
      <c r="W807" s="1">
        <f t="shared" si="63"/>
        <v>0</v>
      </c>
      <c r="X807" s="1">
        <f t="shared" si="63"/>
        <v>0</v>
      </c>
      <c r="Y807" s="1">
        <f t="shared" si="63"/>
        <v>0</v>
      </c>
      <c r="Z807" s="1">
        <f t="shared" si="63"/>
        <v>0</v>
      </c>
      <c r="AA807" s="1">
        <f t="shared" si="63"/>
        <v>0</v>
      </c>
      <c r="AB807" s="1">
        <f t="shared" si="63"/>
        <v>0</v>
      </c>
      <c r="AC807" s="1">
        <f t="shared" si="63"/>
        <v>0</v>
      </c>
      <c r="AD807" s="1">
        <f t="shared" si="63"/>
        <v>0</v>
      </c>
      <c r="AE807" s="1">
        <f t="shared" si="63"/>
        <v>0</v>
      </c>
      <c r="AF807" s="1">
        <f t="shared" si="63"/>
        <v>0</v>
      </c>
      <c r="AG807" s="1">
        <f t="shared" si="63"/>
        <v>0</v>
      </c>
      <c r="AH807" s="1">
        <f t="shared" si="63"/>
        <v>0</v>
      </c>
      <c r="AI807" s="1">
        <f t="shared" si="63"/>
        <v>0</v>
      </c>
      <c r="AJ807" s="1">
        <f t="shared" si="63"/>
        <v>0</v>
      </c>
      <c r="AK807" s="1">
        <f t="shared" si="63"/>
        <v>0</v>
      </c>
      <c r="AL807" s="1">
        <f t="shared" si="63"/>
        <v>0</v>
      </c>
      <c r="AM807" s="1">
        <f t="shared" si="63"/>
        <v>0</v>
      </c>
      <c r="AN807" s="1">
        <f t="shared" si="63"/>
        <v>0</v>
      </c>
      <c r="AO807" s="1">
        <f t="shared" si="63"/>
        <v>0</v>
      </c>
    </row>
    <row r="808" spans="2:42" x14ac:dyDescent="0.2">
      <c r="B808" s="4" t="s">
        <v>550</v>
      </c>
      <c r="C808" t="s">
        <v>543</v>
      </c>
      <c r="D808" s="1">
        <f t="shared" si="64"/>
        <v>0</v>
      </c>
      <c r="E808" s="1">
        <f t="shared" si="63"/>
        <v>0</v>
      </c>
      <c r="F808" s="1">
        <f t="shared" si="63"/>
        <v>0</v>
      </c>
      <c r="G808" s="1">
        <f t="shared" si="63"/>
        <v>0</v>
      </c>
      <c r="H808" s="1">
        <f t="shared" si="63"/>
        <v>0</v>
      </c>
      <c r="I808" s="1">
        <f t="shared" si="63"/>
        <v>0</v>
      </c>
      <c r="J808" s="1">
        <f t="shared" si="63"/>
        <v>0</v>
      </c>
      <c r="K808" s="1">
        <f t="shared" si="63"/>
        <v>0</v>
      </c>
      <c r="L808" s="1">
        <f t="shared" si="63"/>
        <v>0</v>
      </c>
      <c r="M808" s="1">
        <f t="shared" si="63"/>
        <v>0</v>
      </c>
      <c r="N808" s="1">
        <f t="shared" si="63"/>
        <v>0</v>
      </c>
      <c r="O808" s="1">
        <f t="shared" si="63"/>
        <v>0</v>
      </c>
      <c r="P808" s="1">
        <f t="shared" si="63"/>
        <v>0</v>
      </c>
      <c r="Q808" s="1">
        <f t="shared" si="63"/>
        <v>0</v>
      </c>
      <c r="R808" s="1">
        <f t="shared" si="63"/>
        <v>0</v>
      </c>
      <c r="S808" s="1">
        <f t="shared" si="63"/>
        <v>0</v>
      </c>
      <c r="T808" s="1">
        <f t="shared" si="63"/>
        <v>0</v>
      </c>
      <c r="U808" s="1">
        <f t="shared" si="63"/>
        <v>0</v>
      </c>
      <c r="V808" s="1">
        <f t="shared" si="63"/>
        <v>0</v>
      </c>
      <c r="W808" s="1">
        <f t="shared" si="63"/>
        <v>0</v>
      </c>
      <c r="X808" s="1">
        <f t="shared" si="63"/>
        <v>0</v>
      </c>
      <c r="Y808" s="1">
        <f t="shared" si="63"/>
        <v>0</v>
      </c>
      <c r="Z808" s="1">
        <f t="shared" si="63"/>
        <v>0</v>
      </c>
      <c r="AA808" s="1">
        <f t="shared" si="63"/>
        <v>0</v>
      </c>
      <c r="AB808" s="1">
        <f t="shared" si="63"/>
        <v>0</v>
      </c>
      <c r="AC808" s="1">
        <f t="shared" si="63"/>
        <v>0</v>
      </c>
      <c r="AD808" s="1">
        <f t="shared" si="63"/>
        <v>0</v>
      </c>
      <c r="AE808" s="1">
        <f t="shared" si="63"/>
        <v>0</v>
      </c>
      <c r="AF808" s="1">
        <f t="shared" si="63"/>
        <v>0</v>
      </c>
      <c r="AG808" s="1">
        <f t="shared" si="63"/>
        <v>0</v>
      </c>
      <c r="AH808" s="1">
        <f t="shared" si="63"/>
        <v>0</v>
      </c>
      <c r="AI808" s="1">
        <f t="shared" si="63"/>
        <v>0</v>
      </c>
      <c r="AJ808" s="1">
        <f t="shared" si="63"/>
        <v>0</v>
      </c>
      <c r="AK808" s="1">
        <f t="shared" si="63"/>
        <v>0</v>
      </c>
      <c r="AL808" s="1">
        <f t="shared" si="63"/>
        <v>0</v>
      </c>
      <c r="AM808" s="1">
        <f t="shared" si="63"/>
        <v>0</v>
      </c>
      <c r="AN808" s="1">
        <f t="shared" si="63"/>
        <v>0</v>
      </c>
      <c r="AO808" s="1">
        <f t="shared" si="63"/>
        <v>0</v>
      </c>
    </row>
    <row r="809" spans="2:42" x14ac:dyDescent="0.2">
      <c r="B809" s="4" t="s">
        <v>551</v>
      </c>
      <c r="C809" t="s">
        <v>543</v>
      </c>
      <c r="D809" s="1">
        <f t="shared" si="64"/>
        <v>4187939495034598</v>
      </c>
      <c r="E809" s="1">
        <f t="shared" si="63"/>
        <v>4191640476907888</v>
      </c>
      <c r="F809" s="1">
        <f t="shared" si="63"/>
        <v>4182052878924257</v>
      </c>
      <c r="G809" s="1">
        <f t="shared" si="63"/>
        <v>4212260695795568</v>
      </c>
      <c r="H809" s="1">
        <f t="shared" si="63"/>
        <v>4246815302950274</v>
      </c>
      <c r="I809" s="1">
        <f t="shared" si="63"/>
        <v>4276730462060486</v>
      </c>
      <c r="J809" s="1">
        <f t="shared" si="63"/>
        <v>4295787721411506</v>
      </c>
      <c r="K809" s="1">
        <f t="shared" si="63"/>
        <v>4321488111709332</v>
      </c>
      <c r="L809" s="1">
        <f t="shared" si="63"/>
        <v>4298988839876570</v>
      </c>
      <c r="M809" s="1">
        <f t="shared" si="63"/>
        <v>4280744424198554</v>
      </c>
      <c r="N809" s="1">
        <f t="shared" si="63"/>
        <v>4259655882437362</v>
      </c>
      <c r="O809" s="1">
        <f t="shared" si="63"/>
        <v>4231979357151979</v>
      </c>
      <c r="P809" s="1">
        <f t="shared" ref="E809:AO811" si="65">P789-P799</f>
        <v>4204450165163520</v>
      </c>
      <c r="Q809" s="1">
        <f t="shared" si="65"/>
        <v>4160179728286250</v>
      </c>
      <c r="R809" s="1">
        <f t="shared" si="65"/>
        <v>4111641020690409</v>
      </c>
      <c r="S809" s="1">
        <f t="shared" si="65"/>
        <v>4066079410352795</v>
      </c>
      <c r="T809" s="1">
        <f t="shared" si="65"/>
        <v>4011122892047098</v>
      </c>
      <c r="U809" s="1">
        <f t="shared" si="65"/>
        <v>3954870787207548</v>
      </c>
      <c r="V809" s="1">
        <f t="shared" si="65"/>
        <v>3910037291588524</v>
      </c>
      <c r="W809" s="1">
        <f t="shared" si="65"/>
        <v>3864991848530428</v>
      </c>
      <c r="X809" s="1">
        <f t="shared" si="65"/>
        <v>3817829388445250</v>
      </c>
      <c r="Y809" s="1">
        <f t="shared" si="65"/>
        <v>3773235557440347.5</v>
      </c>
      <c r="Z809" s="1">
        <f t="shared" si="65"/>
        <v>3730658803945118</v>
      </c>
      <c r="AA809" s="1">
        <f t="shared" si="65"/>
        <v>3682618057776775.5</v>
      </c>
      <c r="AB809" s="1">
        <f t="shared" si="65"/>
        <v>3645388394943057</v>
      </c>
      <c r="AC809" s="1">
        <f t="shared" si="65"/>
        <v>3605325075974906</v>
      </c>
      <c r="AD809" s="1">
        <f t="shared" si="65"/>
        <v>3569356228951635</v>
      </c>
      <c r="AE809" s="1">
        <f t="shared" si="65"/>
        <v>3532701829842291</v>
      </c>
      <c r="AF809" s="1">
        <f t="shared" si="65"/>
        <v>3507674105767785</v>
      </c>
      <c r="AG809" s="1">
        <f t="shared" si="65"/>
        <v>3481596721841247</v>
      </c>
      <c r="AH809" s="1">
        <f t="shared" si="65"/>
        <v>3454929382820898</v>
      </c>
      <c r="AI809" s="1">
        <f t="shared" si="65"/>
        <v>3440930222578118</v>
      </c>
      <c r="AJ809" s="1">
        <f t="shared" si="65"/>
        <v>3425583928015217.5</v>
      </c>
      <c r="AK809" s="1">
        <f t="shared" si="65"/>
        <v>3434125845996822</v>
      </c>
      <c r="AL809" s="1">
        <f t="shared" si="65"/>
        <v>3432916961445543.5</v>
      </c>
      <c r="AM809" s="1">
        <f t="shared" si="65"/>
        <v>3442865197386532</v>
      </c>
      <c r="AN809" s="1">
        <f t="shared" si="65"/>
        <v>3460272380033512</v>
      </c>
      <c r="AO809" s="1">
        <f t="shared" si="65"/>
        <v>3476956974479331.5</v>
      </c>
    </row>
    <row r="810" spans="2:42" x14ac:dyDescent="0.2">
      <c r="B810" s="4" t="s">
        <v>552</v>
      </c>
      <c r="C810" t="s">
        <v>543</v>
      </c>
      <c r="D810" s="1">
        <f t="shared" si="64"/>
        <v>4292889875259100</v>
      </c>
      <c r="E810" s="1">
        <f t="shared" si="65"/>
        <v>4392454381929848</v>
      </c>
      <c r="F810" s="1">
        <f t="shared" si="65"/>
        <v>4510902795541908</v>
      </c>
      <c r="G810" s="1">
        <f t="shared" si="65"/>
        <v>4539052460818596</v>
      </c>
      <c r="H810" s="1">
        <f t="shared" si="65"/>
        <v>4575812796260344</v>
      </c>
      <c r="I810" s="1">
        <f t="shared" si="65"/>
        <v>4627045674325658</v>
      </c>
      <c r="J810" s="1">
        <f t="shared" si="65"/>
        <v>4676886860728858</v>
      </c>
      <c r="K810" s="1">
        <f t="shared" si="65"/>
        <v>4726506053386454</v>
      </c>
      <c r="L810" s="1">
        <f t="shared" si="65"/>
        <v>4721998533450628</v>
      </c>
      <c r="M810" s="1">
        <f t="shared" si="65"/>
        <v>4717553451512564</v>
      </c>
      <c r="N810" s="1">
        <f t="shared" si="65"/>
        <v>4716119184726134</v>
      </c>
      <c r="O810" s="1">
        <f t="shared" si="65"/>
        <v>4701616653590628</v>
      </c>
      <c r="P810" s="1">
        <f t="shared" si="65"/>
        <v>4698808300711208</v>
      </c>
      <c r="Q810" s="1">
        <f t="shared" si="65"/>
        <v>4670733257270748</v>
      </c>
      <c r="R810" s="1">
        <f t="shared" si="65"/>
        <v>4642832927854586</v>
      </c>
      <c r="S810" s="1">
        <f t="shared" si="65"/>
        <v>4618344652792522</v>
      </c>
      <c r="T810" s="1">
        <f t="shared" si="65"/>
        <v>4584199703261311</v>
      </c>
      <c r="U810" s="1">
        <f t="shared" si="65"/>
        <v>4558172722507537</v>
      </c>
      <c r="V810" s="1">
        <f t="shared" si="65"/>
        <v>4536206808936407</v>
      </c>
      <c r="W810" s="1">
        <f t="shared" si="65"/>
        <v>4507193161963997</v>
      </c>
      <c r="X810" s="1">
        <f t="shared" si="65"/>
        <v>4484274435131209</v>
      </c>
      <c r="Y810" s="1">
        <f t="shared" si="65"/>
        <v>4463983654124454</v>
      </c>
      <c r="Z810" s="1">
        <f t="shared" si="65"/>
        <v>4433498763548299</v>
      </c>
      <c r="AA810" s="1">
        <f t="shared" si="65"/>
        <v>4414231451856821</v>
      </c>
      <c r="AB810" s="1">
        <f t="shared" si="65"/>
        <v>4386656097133509</v>
      </c>
      <c r="AC810" s="1">
        <f t="shared" si="65"/>
        <v>4365984039941049</v>
      </c>
      <c r="AD810" s="1">
        <f t="shared" si="65"/>
        <v>4339998411643040</v>
      </c>
      <c r="AE810" s="1">
        <f t="shared" si="65"/>
        <v>4320601074257339</v>
      </c>
      <c r="AF810" s="1">
        <f t="shared" si="65"/>
        <v>4294392716229664</v>
      </c>
      <c r="AG810" s="1">
        <f t="shared" si="65"/>
        <v>4275757168365907</v>
      </c>
      <c r="AH810" s="1">
        <f t="shared" si="65"/>
        <v>4257817391091372</v>
      </c>
      <c r="AI810" s="1">
        <f t="shared" si="65"/>
        <v>4233651944904802</v>
      </c>
      <c r="AJ810" s="1">
        <f t="shared" si="65"/>
        <v>4219184655287905</v>
      </c>
      <c r="AK810" s="1">
        <f t="shared" si="65"/>
        <v>4210061638416064</v>
      </c>
      <c r="AL810" s="1">
        <f t="shared" si="65"/>
        <v>4209788100275302</v>
      </c>
      <c r="AM810" s="1">
        <f t="shared" si="65"/>
        <v>4203216114953312</v>
      </c>
      <c r="AN810" s="1">
        <f t="shared" si="65"/>
        <v>4194392491333355</v>
      </c>
      <c r="AO810" s="1">
        <f t="shared" si="65"/>
        <v>4194411706913900</v>
      </c>
    </row>
    <row r="811" spans="2:42" x14ac:dyDescent="0.2">
      <c r="B811" s="4" t="s">
        <v>553</v>
      </c>
      <c r="C811" t="s">
        <v>543</v>
      </c>
      <c r="D811" s="1">
        <f t="shared" si="64"/>
        <v>0</v>
      </c>
      <c r="E811" s="1">
        <f t="shared" si="65"/>
        <v>0</v>
      </c>
      <c r="F811" s="1">
        <f t="shared" si="65"/>
        <v>0</v>
      </c>
      <c r="G811" s="1">
        <f t="shared" si="65"/>
        <v>0</v>
      </c>
      <c r="H811" s="1">
        <f t="shared" si="65"/>
        <v>0</v>
      </c>
      <c r="I811" s="1">
        <f t="shared" si="65"/>
        <v>0</v>
      </c>
      <c r="J811" s="1">
        <f t="shared" si="65"/>
        <v>0</v>
      </c>
      <c r="K811" s="1">
        <f t="shared" si="65"/>
        <v>0</v>
      </c>
      <c r="L811" s="1">
        <f t="shared" si="65"/>
        <v>0</v>
      </c>
      <c r="M811" s="1">
        <f t="shared" si="65"/>
        <v>0</v>
      </c>
      <c r="N811" s="1">
        <f t="shared" si="65"/>
        <v>0</v>
      </c>
      <c r="O811" s="1">
        <f t="shared" si="65"/>
        <v>0</v>
      </c>
      <c r="P811" s="1">
        <f t="shared" si="65"/>
        <v>0</v>
      </c>
      <c r="Q811" s="1">
        <f t="shared" si="65"/>
        <v>0</v>
      </c>
      <c r="R811" s="1">
        <f t="shared" si="65"/>
        <v>0</v>
      </c>
      <c r="S811" s="1">
        <f t="shared" si="65"/>
        <v>0</v>
      </c>
      <c r="T811" s="1">
        <f t="shared" si="65"/>
        <v>0</v>
      </c>
      <c r="U811" s="1">
        <f t="shared" si="65"/>
        <v>0</v>
      </c>
      <c r="V811" s="1">
        <f t="shared" si="65"/>
        <v>0</v>
      </c>
      <c r="W811" s="1">
        <f t="shared" si="65"/>
        <v>0</v>
      </c>
      <c r="X811" s="1">
        <f t="shared" si="65"/>
        <v>0</v>
      </c>
      <c r="Y811" s="1">
        <f t="shared" si="65"/>
        <v>0</v>
      </c>
      <c r="Z811" s="1">
        <f t="shared" si="65"/>
        <v>0</v>
      </c>
      <c r="AA811" s="1">
        <f t="shared" si="65"/>
        <v>0</v>
      </c>
      <c r="AB811" s="1">
        <f t="shared" si="65"/>
        <v>0</v>
      </c>
      <c r="AC811" s="1">
        <f t="shared" si="65"/>
        <v>0</v>
      </c>
      <c r="AD811" s="1">
        <f t="shared" si="65"/>
        <v>0</v>
      </c>
      <c r="AE811" s="1">
        <f t="shared" si="65"/>
        <v>0</v>
      </c>
      <c r="AF811" s="1">
        <f t="shared" si="65"/>
        <v>0</v>
      </c>
      <c r="AG811" s="1">
        <f t="shared" si="65"/>
        <v>0</v>
      </c>
      <c r="AH811" s="1">
        <f t="shared" si="65"/>
        <v>0</v>
      </c>
      <c r="AI811" s="1">
        <f t="shared" si="65"/>
        <v>0</v>
      </c>
      <c r="AJ811" s="1">
        <f t="shared" si="65"/>
        <v>0</v>
      </c>
      <c r="AK811" s="1">
        <f t="shared" si="65"/>
        <v>0</v>
      </c>
      <c r="AL811" s="1">
        <f t="shared" si="65"/>
        <v>0</v>
      </c>
      <c r="AM811" s="1">
        <f t="shared" si="65"/>
        <v>0</v>
      </c>
      <c r="AN811" s="1">
        <f t="shared" si="65"/>
        <v>0</v>
      </c>
      <c r="AO811" s="1">
        <f t="shared" si="65"/>
        <v>0</v>
      </c>
    </row>
    <row r="812" spans="2:42" x14ac:dyDescent="0.2">
      <c r="C812" s="5" t="s">
        <v>554</v>
      </c>
      <c r="D812" s="11">
        <f>D782/SUM(D782:D791)</f>
        <v>0.24808531797839725</v>
      </c>
      <c r="E812" s="11">
        <f t="shared" ref="E812:AO812" si="66">E782/SUM(E782:E791)</f>
        <v>0.26091644488330451</v>
      </c>
      <c r="F812" s="11">
        <f t="shared" si="66"/>
        <v>0.26981740556266548</v>
      </c>
      <c r="G812" s="11">
        <f t="shared" si="66"/>
        <v>0.27786147778221004</v>
      </c>
      <c r="H812" s="11">
        <f t="shared" si="66"/>
        <v>0.2858824966149181</v>
      </c>
      <c r="I812" s="11">
        <f t="shared" si="66"/>
        <v>0.29486819646342832</v>
      </c>
      <c r="J812" s="11">
        <f t="shared" si="66"/>
        <v>0.30380120188950188</v>
      </c>
      <c r="K812" s="11">
        <f t="shared" si="66"/>
        <v>0.31299355444609428</v>
      </c>
      <c r="L812" s="11">
        <f t="shared" si="66"/>
        <v>0.32169353318774507</v>
      </c>
      <c r="M812" s="11">
        <f t="shared" si="66"/>
        <v>0.33052781704756307</v>
      </c>
      <c r="N812" s="11">
        <f t="shared" si="66"/>
        <v>0.33954428131173203</v>
      </c>
      <c r="O812" s="11">
        <f t="shared" si="66"/>
        <v>0.34838264410877867</v>
      </c>
      <c r="P812" s="11">
        <f t="shared" si="66"/>
        <v>0.35739711222616322</v>
      </c>
      <c r="Q812" s="11">
        <f t="shared" si="66"/>
        <v>0.36682604474364577</v>
      </c>
      <c r="R812" s="11">
        <f t="shared" si="66"/>
        <v>0.37599382957274696</v>
      </c>
      <c r="S812" s="11">
        <f t="shared" si="66"/>
        <v>0.3850217791168985</v>
      </c>
      <c r="T812" s="11">
        <f t="shared" si="66"/>
        <v>0.39437326061911177</v>
      </c>
      <c r="U812" s="11">
        <f t="shared" si="66"/>
        <v>0.40347746600088336</v>
      </c>
      <c r="V812" s="11">
        <f t="shared" si="66"/>
        <v>0.41274018469962176</v>
      </c>
      <c r="W812" s="11">
        <f t="shared" si="66"/>
        <v>0.4219750328859645</v>
      </c>
      <c r="X812" s="11">
        <f t="shared" si="66"/>
        <v>0.43068455281389501</v>
      </c>
      <c r="Y812" s="11">
        <f t="shared" si="66"/>
        <v>0.43993962027587352</v>
      </c>
      <c r="Z812" s="11">
        <f t="shared" si="66"/>
        <v>0.44888083444061616</v>
      </c>
      <c r="AA812" s="11">
        <f t="shared" si="66"/>
        <v>0.45784734524679194</v>
      </c>
      <c r="AB812" s="11">
        <f t="shared" si="66"/>
        <v>0.46678615385849337</v>
      </c>
      <c r="AC812" s="11">
        <f t="shared" si="66"/>
        <v>0.47561403640576227</v>
      </c>
      <c r="AD812" s="11">
        <f t="shared" si="66"/>
        <v>0.48456053024591067</v>
      </c>
      <c r="AE812" s="11">
        <f t="shared" si="66"/>
        <v>0.49318124127953045</v>
      </c>
      <c r="AF812" s="11">
        <f t="shared" si="66"/>
        <v>0.50157206960229328</v>
      </c>
      <c r="AG812" s="11">
        <f t="shared" si="66"/>
        <v>0.50980548427942896</v>
      </c>
      <c r="AH812" s="11">
        <f t="shared" si="66"/>
        <v>0.51812210410840276</v>
      </c>
      <c r="AI812" s="11">
        <f t="shared" si="66"/>
        <v>0.52635713609851831</v>
      </c>
      <c r="AJ812" s="11">
        <f t="shared" si="66"/>
        <v>0.53460405457892046</v>
      </c>
      <c r="AK812" s="11">
        <f t="shared" si="66"/>
        <v>0.54224173892060834</v>
      </c>
      <c r="AL812" s="11">
        <f t="shared" si="66"/>
        <v>0.5499053649425979</v>
      </c>
      <c r="AM812" s="11">
        <f t="shared" si="66"/>
        <v>0.55773662266033464</v>
      </c>
      <c r="AN812" s="11">
        <f t="shared" si="66"/>
        <v>0.56543676246484464</v>
      </c>
      <c r="AO812" s="11">
        <f t="shared" si="66"/>
        <v>0.5733270265849969</v>
      </c>
    </row>
    <row r="813" spans="2:42" x14ac:dyDescent="0.2">
      <c r="C813" t="s">
        <v>555</v>
      </c>
      <c r="D813" s="11">
        <f>D791/SUM(D782:D791)</f>
        <v>2.4130970840044353E-3</v>
      </c>
      <c r="E813" s="11">
        <f t="shared" ref="E813:AO813" si="67">E791/SUM(E782:E791)</f>
        <v>4.7587984050438412E-3</v>
      </c>
      <c r="F813" s="11">
        <f t="shared" si="67"/>
        <v>7.15716453415017E-3</v>
      </c>
      <c r="G813" s="11">
        <f t="shared" si="67"/>
        <v>9.5388829455889564E-3</v>
      </c>
      <c r="H813" s="11">
        <f t="shared" si="67"/>
        <v>1.1918465034271297E-2</v>
      </c>
      <c r="I813" s="11">
        <f t="shared" si="67"/>
        <v>1.4248332874825282E-2</v>
      </c>
      <c r="J813" s="11">
        <f t="shared" si="67"/>
        <v>1.6571754081162994E-2</v>
      </c>
      <c r="K813" s="11">
        <f t="shared" si="67"/>
        <v>1.8866730566863891E-2</v>
      </c>
      <c r="L813" s="11">
        <f t="shared" si="67"/>
        <v>2.1200839096700633E-2</v>
      </c>
      <c r="M813" s="11">
        <f t="shared" si="67"/>
        <v>2.3506455941989593E-2</v>
      </c>
      <c r="N813" s="11">
        <f t="shared" si="67"/>
        <v>2.5812423701998048E-2</v>
      </c>
      <c r="O813" s="11">
        <f t="shared" si="67"/>
        <v>2.8133134005558027E-2</v>
      </c>
      <c r="P813" s="11">
        <f t="shared" si="67"/>
        <v>3.0447180850144442E-2</v>
      </c>
      <c r="Q813" s="11">
        <f t="shared" si="67"/>
        <v>3.2681430220273179E-2</v>
      </c>
      <c r="R813" s="11">
        <f t="shared" si="67"/>
        <v>3.4918249734366864E-2</v>
      </c>
      <c r="S813" s="11">
        <f t="shared" si="67"/>
        <v>3.716978621908501E-2</v>
      </c>
      <c r="T813" s="11">
        <f t="shared" si="67"/>
        <v>3.9404900889040258E-2</v>
      </c>
      <c r="U813" s="11">
        <f t="shared" si="67"/>
        <v>4.1637002924335004E-2</v>
      </c>
      <c r="V813" s="11">
        <f t="shared" si="67"/>
        <v>4.3854551518172462E-2</v>
      </c>
      <c r="W813" s="11">
        <f t="shared" si="67"/>
        <v>4.6096767813130476E-2</v>
      </c>
      <c r="X813" s="11">
        <f t="shared" si="67"/>
        <v>4.835575413525784E-2</v>
      </c>
      <c r="Y813" s="11">
        <f t="shared" si="67"/>
        <v>5.0559392474229872E-2</v>
      </c>
      <c r="Z813" s="11">
        <f t="shared" si="67"/>
        <v>5.2829642682170767E-2</v>
      </c>
      <c r="AA813" s="11">
        <f t="shared" si="67"/>
        <v>5.5078419864488776E-2</v>
      </c>
      <c r="AB813" s="11">
        <f t="shared" si="67"/>
        <v>5.7305274542250366E-2</v>
      </c>
      <c r="AC813" s="11">
        <f t="shared" si="67"/>
        <v>5.9553224995480686E-2</v>
      </c>
      <c r="AD813" s="11">
        <f t="shared" si="67"/>
        <v>6.178143190080234E-2</v>
      </c>
      <c r="AE813" s="11">
        <f t="shared" si="67"/>
        <v>6.4065122357784249E-2</v>
      </c>
      <c r="AF813" s="11">
        <f t="shared" si="67"/>
        <v>6.6349730126967377E-2</v>
      </c>
      <c r="AG813" s="11">
        <f t="shared" si="67"/>
        <v>6.8679743266934531E-2</v>
      </c>
      <c r="AH813" s="11">
        <f t="shared" si="67"/>
        <v>7.0980908485888089E-2</v>
      </c>
      <c r="AI813" s="11">
        <f t="shared" si="67"/>
        <v>7.3318996978732037E-2</v>
      </c>
      <c r="AJ813" s="11">
        <f t="shared" si="67"/>
        <v>7.5616133907532648E-2</v>
      </c>
      <c r="AK813" s="11">
        <f t="shared" si="67"/>
        <v>7.8029560416712829E-2</v>
      </c>
      <c r="AL813" s="11">
        <f t="shared" si="67"/>
        <v>8.0466769439517694E-2</v>
      </c>
      <c r="AM813" s="11">
        <f t="shared" si="67"/>
        <v>8.2794312587191179E-2</v>
      </c>
      <c r="AN813" s="11">
        <f t="shared" si="67"/>
        <v>8.5237362486695528E-2</v>
      </c>
      <c r="AO813" s="11">
        <f t="shared" si="67"/>
        <v>8.7624642857078813E-2</v>
      </c>
    </row>
    <row r="814" spans="2:42" x14ac:dyDescent="0.2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D6B2F-C99A-4CFB-9870-65BF4657DF9F}">
  <dimension ref="A1:AP3308"/>
  <sheetViews>
    <sheetView topLeftCell="A269" workbookViewId="0">
      <selection activeCell="D291" sqref="D291"/>
    </sheetView>
  </sheetViews>
  <sheetFormatPr defaultRowHeight="14.25" x14ac:dyDescent="0.2"/>
  <cols>
    <col min="1" max="1" width="11" customWidth="1"/>
    <col min="2" max="2" width="28.375" customWidth="1"/>
    <col min="3" max="3" width="15.375" customWidth="1"/>
    <col min="4" max="4" width="44.875" customWidth="1"/>
    <col min="5" max="5" width="13" bestFit="1" customWidth="1"/>
  </cols>
  <sheetData>
    <row r="1" spans="2:42" x14ac:dyDescent="0.2">
      <c r="D1" t="s">
        <v>0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2:42" x14ac:dyDescent="0.2">
      <c r="B2" t="str">
        <f>MID(D2, FIND("[", D2) + 1, FIND(",", D2) - FIND("[", D2) - 1)</f>
        <v>agriculture and forestry 01T03</v>
      </c>
      <c r="C2" t="str">
        <f>MID(D2, FIND(",", D2) + 1, FIND("]", D2) - FIND(",", D2) - 1)</f>
        <v>CO2</v>
      </c>
      <c r="D2" t="s">
        <v>567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2:42" x14ac:dyDescent="0.2">
      <c r="B3" t="str">
        <f t="shared" ref="B3:B66" si="0">MID(D3, FIND("[", D3) + 1, FIND(",", D3) - FIND("[", D3) - 1)</f>
        <v>agriculture and forestry 01T03</v>
      </c>
      <c r="C3" t="str">
        <f t="shared" ref="C3:C66" si="1">MID(D3, FIND(",", D3) + 1, FIND("]", D3) - FIND(",", D3) - 1)</f>
        <v>VOC</v>
      </c>
      <c r="D3" t="s">
        <v>568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2:42" x14ac:dyDescent="0.2">
      <c r="B4" t="str">
        <f t="shared" si="0"/>
        <v>agriculture and forestry 01T03</v>
      </c>
      <c r="C4" t="str">
        <f t="shared" si="1"/>
        <v>CO</v>
      </c>
      <c r="D4" t="s">
        <v>569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2:42" x14ac:dyDescent="0.2">
      <c r="B5" t="str">
        <f t="shared" si="0"/>
        <v>agriculture and forestry 01T03</v>
      </c>
      <c r="C5" t="str">
        <f t="shared" si="1"/>
        <v>NOx</v>
      </c>
      <c r="D5" t="s">
        <v>570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2:42" x14ac:dyDescent="0.2">
      <c r="B6" t="str">
        <f t="shared" si="0"/>
        <v>agriculture and forestry 01T03</v>
      </c>
      <c r="C6" t="str">
        <f t="shared" si="1"/>
        <v>PM10</v>
      </c>
      <c r="D6" t="s">
        <v>571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2:42" x14ac:dyDescent="0.2">
      <c r="B7" t="str">
        <f t="shared" si="0"/>
        <v>agriculture and forestry 01T03</v>
      </c>
      <c r="C7" t="str">
        <f t="shared" si="1"/>
        <v>PM25</v>
      </c>
      <c r="D7" t="s">
        <v>572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2:42" x14ac:dyDescent="0.2">
      <c r="B8" t="str">
        <f t="shared" si="0"/>
        <v>agriculture and forestry 01T03</v>
      </c>
      <c r="C8" t="str">
        <f t="shared" si="1"/>
        <v>SOx</v>
      </c>
      <c r="D8" t="s">
        <v>573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2:42" x14ac:dyDescent="0.2">
      <c r="B9" t="str">
        <f t="shared" si="0"/>
        <v>agriculture and forestry 01T03</v>
      </c>
      <c r="C9" t="str">
        <f t="shared" si="1"/>
        <v>BC</v>
      </c>
      <c r="D9" t="s">
        <v>574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2:42" x14ac:dyDescent="0.2">
      <c r="B10" t="str">
        <f t="shared" si="0"/>
        <v>agriculture and forestry 01T03</v>
      </c>
      <c r="C10" t="str">
        <f t="shared" si="1"/>
        <v>OC</v>
      </c>
      <c r="D10" t="s">
        <v>575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2:42" x14ac:dyDescent="0.2">
      <c r="B11" t="str">
        <f t="shared" si="0"/>
        <v>agriculture and forestry 01T03</v>
      </c>
      <c r="C11" t="str">
        <f t="shared" si="1"/>
        <v>CH4</v>
      </c>
      <c r="D11" t="s">
        <v>576</v>
      </c>
      <c r="E11" s="1">
        <v>24300000000000</v>
      </c>
      <c r="F11" s="1">
        <v>24353000000000</v>
      </c>
      <c r="G11" s="1">
        <v>24403000000000</v>
      </c>
      <c r="H11" s="1">
        <v>24394400000000</v>
      </c>
      <c r="I11" s="1">
        <v>24387300000000</v>
      </c>
      <c r="J11" s="1">
        <v>24381300000000</v>
      </c>
      <c r="K11" s="1">
        <v>24385800000000</v>
      </c>
      <c r="L11" s="1">
        <v>24380800000000</v>
      </c>
      <c r="M11" s="1">
        <v>24356300000000</v>
      </c>
      <c r="N11" s="1">
        <v>24321700000000</v>
      </c>
      <c r="O11" s="1">
        <v>24298900000000</v>
      </c>
      <c r="P11" s="1">
        <v>24275300000000</v>
      </c>
      <c r="Q11" s="1">
        <v>24242100000000</v>
      </c>
      <c r="R11" s="1">
        <v>24189100000000</v>
      </c>
      <c r="S11" s="1">
        <v>24136400000000</v>
      </c>
      <c r="T11" s="1">
        <v>24082300000000</v>
      </c>
      <c r="U11" s="1">
        <v>24028300000000</v>
      </c>
      <c r="V11" s="1">
        <v>23974500000000</v>
      </c>
      <c r="W11" s="1">
        <v>23900600000000</v>
      </c>
      <c r="X11" s="1">
        <v>23826500000000</v>
      </c>
      <c r="Y11" s="1">
        <v>23743000000000</v>
      </c>
      <c r="Z11" s="1">
        <v>23669600000000</v>
      </c>
      <c r="AA11" s="1">
        <v>23596200000000</v>
      </c>
      <c r="AB11" s="1">
        <v>23482600000000</v>
      </c>
      <c r="AC11" s="1">
        <v>23369100000000</v>
      </c>
      <c r="AD11" s="1">
        <v>23255900000000</v>
      </c>
      <c r="AE11" s="1">
        <v>23143200000000</v>
      </c>
      <c r="AF11" s="1">
        <v>23030400000000</v>
      </c>
      <c r="AG11" s="1">
        <v>22876700000000</v>
      </c>
      <c r="AH11" s="1">
        <v>22723000000000</v>
      </c>
      <c r="AI11" s="1">
        <v>22570100000000</v>
      </c>
      <c r="AJ11" s="1">
        <v>22417600000000</v>
      </c>
      <c r="AK11" s="1">
        <v>22254600000000</v>
      </c>
      <c r="AL11" s="1">
        <v>22071500000000</v>
      </c>
      <c r="AM11" s="1">
        <v>21888300000000</v>
      </c>
      <c r="AN11" s="1">
        <v>21704900000000</v>
      </c>
      <c r="AO11" s="1">
        <v>21511600000000</v>
      </c>
      <c r="AP11" s="1">
        <v>21328300000000</v>
      </c>
    </row>
    <row r="12" spans="2:42" x14ac:dyDescent="0.2">
      <c r="B12" t="str">
        <f t="shared" si="0"/>
        <v>agriculture and forestry 01T03</v>
      </c>
      <c r="C12" t="str">
        <f t="shared" si="1"/>
        <v>N2O</v>
      </c>
      <c r="D12" t="s">
        <v>577</v>
      </c>
      <c r="E12" s="1">
        <v>960800000000</v>
      </c>
      <c r="F12" s="1">
        <v>962919000000</v>
      </c>
      <c r="G12" s="1">
        <v>964819000000</v>
      </c>
      <c r="H12" s="1">
        <v>964573000000</v>
      </c>
      <c r="I12" s="1">
        <v>964489000000</v>
      </c>
      <c r="J12" s="1">
        <v>964346000000</v>
      </c>
      <c r="K12" s="1">
        <v>964223000000</v>
      </c>
      <c r="L12" s="1">
        <v>964124000000</v>
      </c>
      <c r="M12" s="1">
        <v>963040000000</v>
      </c>
      <c r="N12" s="1">
        <v>961853000000</v>
      </c>
      <c r="O12" s="1">
        <v>960839000000</v>
      </c>
      <c r="P12" s="1">
        <v>959793000000</v>
      </c>
      <c r="Q12" s="1">
        <v>958761000000</v>
      </c>
      <c r="R12" s="1">
        <v>956637000000</v>
      </c>
      <c r="S12" s="1">
        <v>954526000000</v>
      </c>
      <c r="T12" s="1">
        <v>952358000000</v>
      </c>
      <c r="U12" s="1">
        <v>950196000000</v>
      </c>
      <c r="V12" s="1">
        <v>948040000000</v>
      </c>
      <c r="W12" s="1">
        <v>945084000000</v>
      </c>
      <c r="X12" s="1">
        <v>942013000000</v>
      </c>
      <c r="Y12" s="1">
        <v>938971000000</v>
      </c>
      <c r="Z12" s="1">
        <v>935932000000</v>
      </c>
      <c r="AA12" s="1">
        <v>932995000000</v>
      </c>
      <c r="AB12" s="1">
        <v>928448000000</v>
      </c>
      <c r="AC12" s="1">
        <v>924003000000</v>
      </c>
      <c r="AD12" s="1">
        <v>919574000000</v>
      </c>
      <c r="AE12" s="1">
        <v>915164000000</v>
      </c>
      <c r="AF12" s="1">
        <v>910747000000</v>
      </c>
      <c r="AG12" s="1">
        <v>904597000000</v>
      </c>
      <c r="AH12" s="1">
        <v>898444000000</v>
      </c>
      <c r="AI12" s="1">
        <v>892325000000</v>
      </c>
      <c r="AJ12" s="1">
        <v>886323000000</v>
      </c>
      <c r="AK12" s="1">
        <v>880200000000</v>
      </c>
      <c r="AL12" s="1">
        <v>872874000000</v>
      </c>
      <c r="AM12" s="1">
        <v>865439000000</v>
      </c>
      <c r="AN12" s="1">
        <v>858101000000</v>
      </c>
      <c r="AO12" s="1">
        <v>850768000000</v>
      </c>
      <c r="AP12" s="1">
        <v>843333000000</v>
      </c>
    </row>
    <row r="13" spans="2:42" x14ac:dyDescent="0.2">
      <c r="B13" t="str">
        <f t="shared" si="0"/>
        <v>agriculture and forestry 01T03</v>
      </c>
      <c r="C13" t="str">
        <f t="shared" si="1"/>
        <v>F gases</v>
      </c>
      <c r="D13" t="s">
        <v>578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2:42" x14ac:dyDescent="0.2">
      <c r="B14" t="str">
        <f t="shared" si="0"/>
        <v>coal mining 05</v>
      </c>
      <c r="C14" t="str">
        <f t="shared" si="1"/>
        <v>CO2</v>
      </c>
      <c r="D14" t="s">
        <v>579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2:42" x14ac:dyDescent="0.2">
      <c r="B15" t="str">
        <f t="shared" si="0"/>
        <v>coal mining 05</v>
      </c>
      <c r="C15" t="str">
        <f t="shared" si="1"/>
        <v>VOC</v>
      </c>
      <c r="D15" t="s">
        <v>580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2:42" x14ac:dyDescent="0.2">
      <c r="B16" t="str">
        <f t="shared" si="0"/>
        <v>coal mining 05</v>
      </c>
      <c r="C16" t="str">
        <f t="shared" si="1"/>
        <v>CO</v>
      </c>
      <c r="D16" t="s">
        <v>581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2:42" x14ac:dyDescent="0.2">
      <c r="B17" t="str">
        <f t="shared" si="0"/>
        <v>coal mining 05</v>
      </c>
      <c r="C17" t="str">
        <f t="shared" si="1"/>
        <v>NOx</v>
      </c>
      <c r="D17" t="s">
        <v>582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2:42" x14ac:dyDescent="0.2">
      <c r="B18" t="str">
        <f t="shared" si="0"/>
        <v>coal mining 05</v>
      </c>
      <c r="C18" t="str">
        <f t="shared" si="1"/>
        <v>PM10</v>
      </c>
      <c r="D18" t="s">
        <v>583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2:42" x14ac:dyDescent="0.2">
      <c r="B19" t="str">
        <f t="shared" si="0"/>
        <v>coal mining 05</v>
      </c>
      <c r="C19" t="str">
        <f t="shared" si="1"/>
        <v>PM25</v>
      </c>
      <c r="D19" t="s">
        <v>584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2:42" x14ac:dyDescent="0.2">
      <c r="B20" t="str">
        <f t="shared" si="0"/>
        <v>coal mining 05</v>
      </c>
      <c r="C20" t="str">
        <f t="shared" si="1"/>
        <v>SOx</v>
      </c>
      <c r="D20" t="s">
        <v>585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2:42" x14ac:dyDescent="0.2">
      <c r="B21" t="str">
        <f t="shared" si="0"/>
        <v>coal mining 05</v>
      </c>
      <c r="C21" t="str">
        <f t="shared" si="1"/>
        <v>BC</v>
      </c>
      <c r="D21" t="s">
        <v>586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2:42" x14ac:dyDescent="0.2">
      <c r="B22" t="str">
        <f t="shared" si="0"/>
        <v>coal mining 05</v>
      </c>
      <c r="C22" t="str">
        <f t="shared" si="1"/>
        <v>OC</v>
      </c>
      <c r="D22" t="s">
        <v>587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2:42" x14ac:dyDescent="0.2">
      <c r="B23" t="str">
        <f t="shared" si="0"/>
        <v>coal mining 05</v>
      </c>
      <c r="C23" t="str">
        <f t="shared" si="1"/>
        <v>CH4</v>
      </c>
      <c r="D23" t="s">
        <v>588</v>
      </c>
      <c r="E23" s="1">
        <v>31520000000000</v>
      </c>
      <c r="F23" s="1">
        <v>31905900000000</v>
      </c>
      <c r="G23" s="1">
        <v>31637400000000</v>
      </c>
      <c r="H23" s="1">
        <v>31114900000000</v>
      </c>
      <c r="I23" s="1">
        <v>30757900000000</v>
      </c>
      <c r="J23" s="1">
        <v>30438800000000</v>
      </c>
      <c r="K23" s="1">
        <v>30046400000000</v>
      </c>
      <c r="L23" s="1">
        <v>29611200000000</v>
      </c>
      <c r="M23" s="1">
        <v>28526700000000</v>
      </c>
      <c r="N23" s="1">
        <v>27495000000000</v>
      </c>
      <c r="O23" s="1">
        <v>26457700000000</v>
      </c>
      <c r="P23" s="1">
        <v>25246500000000</v>
      </c>
      <c r="Q23" s="1">
        <v>24200000000000</v>
      </c>
      <c r="R23" s="1">
        <v>23152600000000</v>
      </c>
      <c r="S23" s="1">
        <v>22126700000000</v>
      </c>
      <c r="T23" s="1">
        <v>21146500000000</v>
      </c>
      <c r="U23" s="1">
        <v>20145200000000</v>
      </c>
      <c r="V23" s="1">
        <v>19161300000000</v>
      </c>
      <c r="W23" s="1">
        <v>18163200000000</v>
      </c>
      <c r="X23" s="1">
        <v>17101100000000</v>
      </c>
      <c r="Y23" s="1">
        <v>16141400000000</v>
      </c>
      <c r="Z23" s="1">
        <v>15115100000000</v>
      </c>
      <c r="AA23" s="1">
        <v>14080200000000</v>
      </c>
      <c r="AB23" s="1">
        <v>12993500000000</v>
      </c>
      <c r="AC23" s="1">
        <v>11908100000000</v>
      </c>
      <c r="AD23" s="1">
        <v>10816200000000</v>
      </c>
      <c r="AE23" s="1">
        <v>9718820000000</v>
      </c>
      <c r="AF23" s="1">
        <v>8645040000000</v>
      </c>
      <c r="AG23" s="1">
        <v>7770390000000</v>
      </c>
      <c r="AH23" s="1">
        <v>6888290000000</v>
      </c>
      <c r="AI23" s="1">
        <v>6026730000000</v>
      </c>
      <c r="AJ23" s="1">
        <v>5196170000000</v>
      </c>
      <c r="AK23" s="1">
        <v>4403060000000</v>
      </c>
      <c r="AL23" s="1">
        <v>3732530000000</v>
      </c>
      <c r="AM23" s="1">
        <v>3093150000000</v>
      </c>
      <c r="AN23" s="1">
        <v>2490030000000</v>
      </c>
      <c r="AO23" s="1">
        <v>1934950000000</v>
      </c>
      <c r="AP23" s="1">
        <v>1430990000000</v>
      </c>
    </row>
    <row r="24" spans="2:42" x14ac:dyDescent="0.2">
      <c r="B24" t="str">
        <f t="shared" si="0"/>
        <v>coal mining 05</v>
      </c>
      <c r="C24" t="str">
        <f t="shared" si="1"/>
        <v>N2O</v>
      </c>
      <c r="D24" t="s">
        <v>589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2:42" x14ac:dyDescent="0.2">
      <c r="B25" t="str">
        <f t="shared" si="0"/>
        <v>coal mining 05</v>
      </c>
      <c r="C25" t="str">
        <f t="shared" si="1"/>
        <v>F gases</v>
      </c>
      <c r="D25" t="s">
        <v>590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2:42" x14ac:dyDescent="0.2">
      <c r="B26" t="str">
        <f t="shared" si="0"/>
        <v>oil and gas extraction 06</v>
      </c>
      <c r="C26" t="str">
        <f t="shared" si="1"/>
        <v>CO2</v>
      </c>
      <c r="D26" t="s">
        <v>591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2:42" x14ac:dyDescent="0.2">
      <c r="B27" t="str">
        <f t="shared" si="0"/>
        <v>oil and gas extraction 06</v>
      </c>
      <c r="C27" t="str">
        <f t="shared" si="1"/>
        <v>VOC</v>
      </c>
      <c r="D27" t="s">
        <v>592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2:42" x14ac:dyDescent="0.2">
      <c r="B28" t="str">
        <f t="shared" si="0"/>
        <v>oil and gas extraction 06</v>
      </c>
      <c r="C28" t="str">
        <f t="shared" si="1"/>
        <v>CO</v>
      </c>
      <c r="D28" t="s">
        <v>593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2:42" x14ac:dyDescent="0.2">
      <c r="B29" t="str">
        <f t="shared" si="0"/>
        <v>oil and gas extraction 06</v>
      </c>
      <c r="C29" t="str">
        <f t="shared" si="1"/>
        <v>NOx</v>
      </c>
      <c r="D29" t="s">
        <v>594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2:42" x14ac:dyDescent="0.2">
      <c r="B30" t="str">
        <f t="shared" si="0"/>
        <v>oil and gas extraction 06</v>
      </c>
      <c r="C30" t="str">
        <f t="shared" si="1"/>
        <v>PM10</v>
      </c>
      <c r="D30" t="s">
        <v>595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2:42" x14ac:dyDescent="0.2">
      <c r="B31" t="str">
        <f t="shared" si="0"/>
        <v>oil and gas extraction 06</v>
      </c>
      <c r="C31" t="str">
        <f t="shared" si="1"/>
        <v>PM25</v>
      </c>
      <c r="D31" t="s">
        <v>596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2:42" x14ac:dyDescent="0.2">
      <c r="B32" t="str">
        <f t="shared" si="0"/>
        <v>oil and gas extraction 06</v>
      </c>
      <c r="C32" t="str">
        <f t="shared" si="1"/>
        <v>SOx</v>
      </c>
      <c r="D32" t="s">
        <v>597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2:42" x14ac:dyDescent="0.2">
      <c r="B33" t="str">
        <f t="shared" si="0"/>
        <v>oil and gas extraction 06</v>
      </c>
      <c r="C33" t="str">
        <f t="shared" si="1"/>
        <v>BC</v>
      </c>
      <c r="D33" t="s">
        <v>598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2:42" x14ac:dyDescent="0.2">
      <c r="B34" t="str">
        <f t="shared" si="0"/>
        <v>oil and gas extraction 06</v>
      </c>
      <c r="C34" t="str">
        <f t="shared" si="1"/>
        <v>OC</v>
      </c>
      <c r="D34" t="s">
        <v>599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2:42" x14ac:dyDescent="0.2">
      <c r="B35" t="str">
        <f t="shared" si="0"/>
        <v>oil and gas extraction 06</v>
      </c>
      <c r="C35" t="str">
        <f t="shared" si="1"/>
        <v>CH4</v>
      </c>
      <c r="D35" t="s">
        <v>600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2:42" x14ac:dyDescent="0.2">
      <c r="B36" t="str">
        <f t="shared" si="0"/>
        <v>oil and gas extraction 06</v>
      </c>
      <c r="C36" t="str">
        <f t="shared" si="1"/>
        <v>N2O</v>
      </c>
      <c r="D36" t="s">
        <v>601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2:42" x14ac:dyDescent="0.2">
      <c r="B37" t="str">
        <f t="shared" si="0"/>
        <v>oil and gas extraction 06</v>
      </c>
      <c r="C37" t="str">
        <f t="shared" si="1"/>
        <v>F gases</v>
      </c>
      <c r="D37" t="s">
        <v>602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2:42" x14ac:dyDescent="0.2">
      <c r="B38" t="str">
        <f t="shared" si="0"/>
        <v>other mining and quarrying 07T08</v>
      </c>
      <c r="C38" t="str">
        <f t="shared" si="1"/>
        <v>CO2</v>
      </c>
      <c r="D38" t="s">
        <v>603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2:42" x14ac:dyDescent="0.2">
      <c r="B39" t="str">
        <f t="shared" si="0"/>
        <v>other mining and quarrying 07T08</v>
      </c>
      <c r="C39" t="str">
        <f t="shared" si="1"/>
        <v>VOC</v>
      </c>
      <c r="D39" t="s">
        <v>604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2:42" x14ac:dyDescent="0.2">
      <c r="B40" t="str">
        <f t="shared" si="0"/>
        <v>other mining and quarrying 07T08</v>
      </c>
      <c r="C40" t="str">
        <f t="shared" si="1"/>
        <v>CO</v>
      </c>
      <c r="D40" t="s">
        <v>605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2:42" x14ac:dyDescent="0.2">
      <c r="B41" t="str">
        <f t="shared" si="0"/>
        <v>other mining and quarrying 07T08</v>
      </c>
      <c r="C41" t="str">
        <f t="shared" si="1"/>
        <v>NOx</v>
      </c>
      <c r="D41" t="s">
        <v>606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2:42" x14ac:dyDescent="0.2">
      <c r="B42" t="str">
        <f t="shared" si="0"/>
        <v>other mining and quarrying 07T08</v>
      </c>
      <c r="C42" t="str">
        <f t="shared" si="1"/>
        <v>PM10</v>
      </c>
      <c r="D42" t="s">
        <v>607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2:42" x14ac:dyDescent="0.2">
      <c r="B43" t="str">
        <f t="shared" si="0"/>
        <v>other mining and quarrying 07T08</v>
      </c>
      <c r="C43" t="str">
        <f t="shared" si="1"/>
        <v>PM25</v>
      </c>
      <c r="D43" t="s">
        <v>608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2:42" x14ac:dyDescent="0.2">
      <c r="B44" t="str">
        <f t="shared" si="0"/>
        <v>other mining and quarrying 07T08</v>
      </c>
      <c r="C44" t="str">
        <f t="shared" si="1"/>
        <v>SOx</v>
      </c>
      <c r="D44" t="s">
        <v>609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2:42" x14ac:dyDescent="0.2">
      <c r="B45" t="str">
        <f t="shared" si="0"/>
        <v>other mining and quarrying 07T08</v>
      </c>
      <c r="C45" t="str">
        <f t="shared" si="1"/>
        <v>BC</v>
      </c>
      <c r="D45" t="s">
        <v>610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2:42" x14ac:dyDescent="0.2">
      <c r="B46" t="str">
        <f t="shared" si="0"/>
        <v>other mining and quarrying 07T08</v>
      </c>
      <c r="C46" t="str">
        <f t="shared" si="1"/>
        <v>OC</v>
      </c>
      <c r="D46" t="s">
        <v>611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2:42" x14ac:dyDescent="0.2">
      <c r="B47" t="str">
        <f t="shared" si="0"/>
        <v>other mining and quarrying 07T08</v>
      </c>
      <c r="C47" t="str">
        <f t="shared" si="1"/>
        <v>CH4</v>
      </c>
      <c r="D47" t="s">
        <v>612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2:42" x14ac:dyDescent="0.2">
      <c r="B48" t="str">
        <f t="shared" si="0"/>
        <v>other mining and quarrying 07T08</v>
      </c>
      <c r="C48" t="str">
        <f t="shared" si="1"/>
        <v>N2O</v>
      </c>
      <c r="D48" t="s">
        <v>613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2:42" x14ac:dyDescent="0.2">
      <c r="B49" t="str">
        <f t="shared" si="0"/>
        <v>other mining and quarrying 07T08</v>
      </c>
      <c r="C49" t="str">
        <f t="shared" si="1"/>
        <v>F gases</v>
      </c>
      <c r="D49" t="s">
        <v>614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2:42" x14ac:dyDescent="0.2">
      <c r="B50" t="str">
        <f t="shared" si="0"/>
        <v>food beverage and tobacco 10T12</v>
      </c>
      <c r="C50" t="str">
        <f t="shared" si="1"/>
        <v>CO2</v>
      </c>
      <c r="D50" t="s">
        <v>615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2:42" x14ac:dyDescent="0.2">
      <c r="B51" t="str">
        <f t="shared" si="0"/>
        <v>food beverage and tobacco 10T12</v>
      </c>
      <c r="C51" t="str">
        <f t="shared" si="1"/>
        <v>VOC</v>
      </c>
      <c r="D51" t="s">
        <v>616</v>
      </c>
      <c r="E51" s="1">
        <v>221800000000</v>
      </c>
      <c r="F51" s="1">
        <v>223095000000</v>
      </c>
      <c r="G51" s="1">
        <v>224595000000</v>
      </c>
      <c r="H51" s="1">
        <v>229189000000</v>
      </c>
      <c r="I51" s="1">
        <v>233209000000</v>
      </c>
      <c r="J51" s="1">
        <v>237640000000</v>
      </c>
      <c r="K51" s="1">
        <v>241879000000</v>
      </c>
      <c r="L51" s="1">
        <v>246625000000</v>
      </c>
      <c r="M51" s="1">
        <v>248382000000</v>
      </c>
      <c r="N51" s="1">
        <v>250252000000</v>
      </c>
      <c r="O51" s="1">
        <v>251136000000</v>
      </c>
      <c r="P51" s="1">
        <v>251212000000</v>
      </c>
      <c r="Q51" s="1">
        <v>250189000000</v>
      </c>
      <c r="R51" s="1">
        <v>249169000000</v>
      </c>
      <c r="S51" s="1">
        <v>247137000000</v>
      </c>
      <c r="T51" s="1">
        <v>244596000000</v>
      </c>
      <c r="U51" s="1">
        <v>241646000000</v>
      </c>
      <c r="V51" s="1">
        <v>238384000000</v>
      </c>
      <c r="W51" s="1">
        <v>234811000000</v>
      </c>
      <c r="X51" s="1">
        <v>231232000000</v>
      </c>
      <c r="Y51" s="1">
        <v>227546000000</v>
      </c>
      <c r="Z51" s="1">
        <v>223858000000</v>
      </c>
      <c r="AA51" s="1">
        <v>220367000000</v>
      </c>
      <c r="AB51" s="1">
        <v>217074000000</v>
      </c>
      <c r="AC51" s="1">
        <v>214080000000</v>
      </c>
      <c r="AD51" s="1">
        <v>211387000000</v>
      </c>
      <c r="AE51" s="1">
        <v>209195000000</v>
      </c>
      <c r="AF51" s="1">
        <v>207508000000</v>
      </c>
      <c r="AG51" s="1">
        <v>206421000000</v>
      </c>
      <c r="AH51" s="1">
        <v>205937000000</v>
      </c>
      <c r="AI51" s="1">
        <v>206160000000</v>
      </c>
      <c r="AJ51" s="1">
        <v>207095000000</v>
      </c>
      <c r="AK51" s="1">
        <v>209036000000</v>
      </c>
      <c r="AL51" s="1">
        <v>211891000000</v>
      </c>
      <c r="AM51" s="1">
        <v>215757000000</v>
      </c>
      <c r="AN51" s="1">
        <v>220836000000</v>
      </c>
      <c r="AO51" s="1">
        <v>227131000000</v>
      </c>
      <c r="AP51" s="1">
        <v>234948000000</v>
      </c>
    </row>
    <row r="52" spans="2:42" x14ac:dyDescent="0.2">
      <c r="B52" t="str">
        <f t="shared" si="0"/>
        <v>food beverage and tobacco 10T12</v>
      </c>
      <c r="C52" t="str">
        <f t="shared" si="1"/>
        <v>CO</v>
      </c>
      <c r="D52" t="s">
        <v>617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2:42" x14ac:dyDescent="0.2">
      <c r="B53" t="str">
        <f t="shared" si="0"/>
        <v>food beverage and tobacco 10T12</v>
      </c>
      <c r="C53" t="str">
        <f t="shared" si="1"/>
        <v>NOx</v>
      </c>
      <c r="D53" t="s">
        <v>618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2:42" x14ac:dyDescent="0.2">
      <c r="B54" t="str">
        <f t="shared" si="0"/>
        <v>food beverage and tobacco 10T12</v>
      </c>
      <c r="C54" t="str">
        <f t="shared" si="1"/>
        <v>PM10</v>
      </c>
      <c r="D54" t="s">
        <v>619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2:42" x14ac:dyDescent="0.2">
      <c r="B55" t="str">
        <f t="shared" si="0"/>
        <v>food beverage and tobacco 10T12</v>
      </c>
      <c r="C55" t="str">
        <f t="shared" si="1"/>
        <v>PM25</v>
      </c>
      <c r="D55" t="s">
        <v>620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2:42" x14ac:dyDescent="0.2">
      <c r="B56" t="str">
        <f t="shared" si="0"/>
        <v>food beverage and tobacco 10T12</v>
      </c>
      <c r="C56" t="str">
        <f t="shared" si="1"/>
        <v>SOx</v>
      </c>
      <c r="D56" t="s">
        <v>621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2:42" x14ac:dyDescent="0.2">
      <c r="B57" t="str">
        <f t="shared" si="0"/>
        <v>food beverage and tobacco 10T12</v>
      </c>
      <c r="C57" t="str">
        <f t="shared" si="1"/>
        <v>BC</v>
      </c>
      <c r="D57" t="s">
        <v>622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2:42" x14ac:dyDescent="0.2">
      <c r="B58" t="str">
        <f t="shared" si="0"/>
        <v>food beverage and tobacco 10T12</v>
      </c>
      <c r="C58" t="str">
        <f t="shared" si="1"/>
        <v>OC</v>
      </c>
      <c r="D58" t="s">
        <v>623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2:42" x14ac:dyDescent="0.2">
      <c r="B59" t="str">
        <f t="shared" si="0"/>
        <v>food beverage and tobacco 10T12</v>
      </c>
      <c r="C59" t="str">
        <f t="shared" si="1"/>
        <v>CH4</v>
      </c>
      <c r="D59" t="s">
        <v>624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2:42" x14ac:dyDescent="0.2">
      <c r="B60" t="str">
        <f t="shared" si="0"/>
        <v>food beverage and tobacco 10T12</v>
      </c>
      <c r="C60" t="str">
        <f t="shared" si="1"/>
        <v>N2O</v>
      </c>
      <c r="D60" t="s">
        <v>625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2:42" x14ac:dyDescent="0.2">
      <c r="B61" t="str">
        <f t="shared" si="0"/>
        <v>food beverage and tobacco 10T12</v>
      </c>
      <c r="C61" t="str">
        <f t="shared" si="1"/>
        <v>F gases</v>
      </c>
      <c r="D61" t="s">
        <v>626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2:42" x14ac:dyDescent="0.2">
      <c r="B62" t="str">
        <f t="shared" si="0"/>
        <v>textiles apparel and leather 13T15</v>
      </c>
      <c r="C62" t="str">
        <f t="shared" si="1"/>
        <v>CO2</v>
      </c>
      <c r="D62" t="s">
        <v>627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2:42" x14ac:dyDescent="0.2">
      <c r="B63" t="str">
        <f t="shared" si="0"/>
        <v>textiles apparel and leather 13T15</v>
      </c>
      <c r="C63" t="str">
        <f t="shared" si="1"/>
        <v>VOC</v>
      </c>
      <c r="D63" t="s">
        <v>628</v>
      </c>
      <c r="E63" s="1">
        <v>129900000000</v>
      </c>
      <c r="F63" s="1">
        <v>129753000000</v>
      </c>
      <c r="G63" s="1">
        <v>129055000000</v>
      </c>
      <c r="H63" s="1">
        <v>129510000000</v>
      </c>
      <c r="I63" s="1">
        <v>129211000000</v>
      </c>
      <c r="J63" s="1">
        <v>128718000000</v>
      </c>
      <c r="K63" s="1">
        <v>128236000000</v>
      </c>
      <c r="L63" s="1">
        <v>128160000000</v>
      </c>
      <c r="M63" s="1">
        <v>126987000000</v>
      </c>
      <c r="N63" s="1">
        <v>126320000000</v>
      </c>
      <c r="O63" s="1">
        <v>125571000000</v>
      </c>
      <c r="P63" s="1">
        <v>124706000000</v>
      </c>
      <c r="Q63" s="1">
        <v>123634000000</v>
      </c>
      <c r="R63" s="1">
        <v>122867000000</v>
      </c>
      <c r="S63" s="1">
        <v>121790000000</v>
      </c>
      <c r="T63" s="1">
        <v>120594000000</v>
      </c>
      <c r="U63" s="1">
        <v>119293000000</v>
      </c>
      <c r="V63" s="1">
        <v>117984000000</v>
      </c>
      <c r="W63" s="1">
        <v>116469000000</v>
      </c>
      <c r="X63" s="1">
        <v>114945000000</v>
      </c>
      <c r="Y63" s="1">
        <v>113316000000</v>
      </c>
      <c r="Z63" s="1">
        <v>111687000000</v>
      </c>
      <c r="AA63" s="1">
        <v>109948000000</v>
      </c>
      <c r="AB63" s="1">
        <v>108105000000</v>
      </c>
      <c r="AC63" s="1">
        <v>106156000000</v>
      </c>
      <c r="AD63" s="1">
        <v>104312000000</v>
      </c>
      <c r="AE63" s="1">
        <v>102254000000</v>
      </c>
      <c r="AF63" s="1">
        <v>100238000000</v>
      </c>
      <c r="AG63" s="1">
        <v>98176300000</v>
      </c>
      <c r="AH63" s="1">
        <v>96067200000</v>
      </c>
      <c r="AI63" s="1">
        <v>93939900000</v>
      </c>
      <c r="AJ63" s="1">
        <v>91778400000</v>
      </c>
      <c r="AK63" s="1">
        <v>89606200000</v>
      </c>
      <c r="AL63" s="1">
        <v>87409100000</v>
      </c>
      <c r="AM63" s="1">
        <v>85189300000</v>
      </c>
      <c r="AN63" s="1">
        <v>82942000000</v>
      </c>
      <c r="AO63" s="1">
        <v>80680500000</v>
      </c>
      <c r="AP63" s="1">
        <v>78393500000</v>
      </c>
    </row>
    <row r="64" spans="2:42" x14ac:dyDescent="0.2">
      <c r="B64" t="str">
        <f t="shared" si="0"/>
        <v>textiles apparel and leather 13T15</v>
      </c>
      <c r="C64" t="str">
        <f t="shared" si="1"/>
        <v>CO</v>
      </c>
      <c r="D64" t="s">
        <v>629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2:42" x14ac:dyDescent="0.2">
      <c r="B65" t="str">
        <f t="shared" si="0"/>
        <v>textiles apparel and leather 13T15</v>
      </c>
      <c r="C65" t="str">
        <f t="shared" si="1"/>
        <v>NOx</v>
      </c>
      <c r="D65" t="s">
        <v>630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2:42" x14ac:dyDescent="0.2">
      <c r="B66" t="str">
        <f t="shared" si="0"/>
        <v>textiles apparel and leather 13T15</v>
      </c>
      <c r="C66" t="str">
        <f t="shared" si="1"/>
        <v>PM10</v>
      </c>
      <c r="D66" t="s">
        <v>631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</row>
    <row r="67" spans="2:42" x14ac:dyDescent="0.2">
      <c r="B67" t="str">
        <f t="shared" ref="B67:B130" si="2">MID(D67, FIND("[", D67) + 1, FIND(",", D67) - FIND("[", D67) - 1)</f>
        <v>textiles apparel and leather 13T15</v>
      </c>
      <c r="C67" t="str">
        <f t="shared" ref="C67:C130" si="3">MID(D67, FIND(",", D67) + 1, FIND("]", D67) - FIND(",", D67) - 1)</f>
        <v>PM25</v>
      </c>
      <c r="D67" t="s">
        <v>632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2:42" x14ac:dyDescent="0.2">
      <c r="B68" t="str">
        <f t="shared" si="2"/>
        <v>textiles apparel and leather 13T15</v>
      </c>
      <c r="C68" t="str">
        <f t="shared" si="3"/>
        <v>SOx</v>
      </c>
      <c r="D68" t="s">
        <v>633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2:42" x14ac:dyDescent="0.2">
      <c r="B69" t="str">
        <f t="shared" si="2"/>
        <v>textiles apparel and leather 13T15</v>
      </c>
      <c r="C69" t="str">
        <f t="shared" si="3"/>
        <v>BC</v>
      </c>
      <c r="D69" t="s">
        <v>634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2:42" x14ac:dyDescent="0.2">
      <c r="B70" t="str">
        <f t="shared" si="2"/>
        <v>textiles apparel and leather 13T15</v>
      </c>
      <c r="C70" t="str">
        <f t="shared" si="3"/>
        <v>OC</v>
      </c>
      <c r="D70" t="s">
        <v>635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2:42" x14ac:dyDescent="0.2">
      <c r="B71" t="str">
        <f t="shared" si="2"/>
        <v>textiles apparel and leather 13T15</v>
      </c>
      <c r="C71" t="str">
        <f t="shared" si="3"/>
        <v>CH4</v>
      </c>
      <c r="D71" t="s">
        <v>636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2:42" x14ac:dyDescent="0.2">
      <c r="B72" t="str">
        <f t="shared" si="2"/>
        <v>textiles apparel and leather 13T15</v>
      </c>
      <c r="C72" t="str">
        <f t="shared" si="3"/>
        <v>N2O</v>
      </c>
      <c r="D72" t="s">
        <v>637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2:42" x14ac:dyDescent="0.2">
      <c r="B73" t="str">
        <f t="shared" si="2"/>
        <v>textiles apparel and leather 13T15</v>
      </c>
      <c r="C73" t="str">
        <f t="shared" si="3"/>
        <v>F gases</v>
      </c>
      <c r="D73" t="s">
        <v>638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2:42" x14ac:dyDescent="0.2">
      <c r="B74" t="str">
        <f t="shared" si="2"/>
        <v>wood products 16</v>
      </c>
      <c r="C74" t="str">
        <f t="shared" si="3"/>
        <v>CO2</v>
      </c>
      <c r="D74" t="s">
        <v>639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2:42" x14ac:dyDescent="0.2">
      <c r="B75" t="str">
        <f t="shared" si="2"/>
        <v>wood products 16</v>
      </c>
      <c r="C75" t="str">
        <f t="shared" si="3"/>
        <v>VOC</v>
      </c>
      <c r="D75" t="s">
        <v>640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2:42" x14ac:dyDescent="0.2">
      <c r="B76" t="str">
        <f t="shared" si="2"/>
        <v>wood products 16</v>
      </c>
      <c r="C76" t="str">
        <f t="shared" si="3"/>
        <v>CO</v>
      </c>
      <c r="D76" t="s">
        <v>641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2:42" x14ac:dyDescent="0.2">
      <c r="B77" t="str">
        <f t="shared" si="2"/>
        <v>wood products 16</v>
      </c>
      <c r="C77" t="str">
        <f t="shared" si="3"/>
        <v>NOx</v>
      </c>
      <c r="D77" t="s">
        <v>642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2:42" x14ac:dyDescent="0.2">
      <c r="B78" t="str">
        <f t="shared" si="2"/>
        <v>wood products 16</v>
      </c>
      <c r="C78" t="str">
        <f t="shared" si="3"/>
        <v>PM10</v>
      </c>
      <c r="D78" t="s">
        <v>643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2:42" x14ac:dyDescent="0.2">
      <c r="B79" t="str">
        <f t="shared" si="2"/>
        <v>wood products 16</v>
      </c>
      <c r="C79" t="str">
        <f t="shared" si="3"/>
        <v>PM25</v>
      </c>
      <c r="D79" t="s">
        <v>644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2:42" x14ac:dyDescent="0.2">
      <c r="B80" t="str">
        <f t="shared" si="2"/>
        <v>wood products 16</v>
      </c>
      <c r="C80" t="str">
        <f t="shared" si="3"/>
        <v>SOx</v>
      </c>
      <c r="D80" t="s">
        <v>645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2:42" x14ac:dyDescent="0.2">
      <c r="B81" t="str">
        <f t="shared" si="2"/>
        <v>wood products 16</v>
      </c>
      <c r="C81" t="str">
        <f t="shared" si="3"/>
        <v>BC</v>
      </c>
      <c r="D81" t="s">
        <v>646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</row>
    <row r="82" spans="2:42" x14ac:dyDescent="0.2">
      <c r="B82" t="str">
        <f t="shared" si="2"/>
        <v>wood products 16</v>
      </c>
      <c r="C82" t="str">
        <f t="shared" si="3"/>
        <v>OC</v>
      </c>
      <c r="D82" t="s">
        <v>647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2:42" x14ac:dyDescent="0.2">
      <c r="B83" t="str">
        <f t="shared" si="2"/>
        <v>wood products 16</v>
      </c>
      <c r="C83" t="str">
        <f t="shared" si="3"/>
        <v>CH4</v>
      </c>
      <c r="D83" t="s">
        <v>648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2:42" x14ac:dyDescent="0.2">
      <c r="B84" t="str">
        <f t="shared" si="2"/>
        <v>wood products 16</v>
      </c>
      <c r="C84" t="str">
        <f t="shared" si="3"/>
        <v>N2O</v>
      </c>
      <c r="D84" t="s">
        <v>649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2:42" x14ac:dyDescent="0.2">
      <c r="B85" t="str">
        <f t="shared" si="2"/>
        <v>wood products 16</v>
      </c>
      <c r="C85" t="str">
        <f t="shared" si="3"/>
        <v>F gases</v>
      </c>
      <c r="D85" t="s">
        <v>650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2:42" x14ac:dyDescent="0.2">
      <c r="B86" t="str">
        <f t="shared" si="2"/>
        <v>pulp paper and printing 17T18</v>
      </c>
      <c r="C86" t="str">
        <f t="shared" si="3"/>
        <v>CO2</v>
      </c>
      <c r="D86" t="s">
        <v>651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2:42" x14ac:dyDescent="0.2">
      <c r="B87" t="str">
        <f t="shared" si="2"/>
        <v>pulp paper and printing 17T18</v>
      </c>
      <c r="C87" t="str">
        <f t="shared" si="3"/>
        <v>VOC</v>
      </c>
      <c r="D87" t="s">
        <v>652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2:42" x14ac:dyDescent="0.2">
      <c r="B88" t="str">
        <f t="shared" si="2"/>
        <v>pulp paper and printing 17T18</v>
      </c>
      <c r="C88" t="str">
        <f t="shared" si="3"/>
        <v>CO</v>
      </c>
      <c r="D88" t="s">
        <v>653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2:42" x14ac:dyDescent="0.2">
      <c r="B89" t="str">
        <f t="shared" si="2"/>
        <v>pulp paper and printing 17T18</v>
      </c>
      <c r="C89" t="str">
        <f t="shared" si="3"/>
        <v>NOx</v>
      </c>
      <c r="D89" t="s">
        <v>654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2:42" x14ac:dyDescent="0.2">
      <c r="B90" t="str">
        <f t="shared" si="2"/>
        <v>pulp paper and printing 17T18</v>
      </c>
      <c r="C90" t="str">
        <f t="shared" si="3"/>
        <v>PM10</v>
      </c>
      <c r="D90" t="s">
        <v>655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2:42" x14ac:dyDescent="0.2">
      <c r="B91" t="str">
        <f t="shared" si="2"/>
        <v>pulp paper and printing 17T18</v>
      </c>
      <c r="C91" t="str">
        <f t="shared" si="3"/>
        <v>PM25</v>
      </c>
      <c r="D91" t="s">
        <v>656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2:42" x14ac:dyDescent="0.2">
      <c r="B92" t="str">
        <f t="shared" si="2"/>
        <v>pulp paper and printing 17T18</v>
      </c>
      <c r="C92" t="str">
        <f t="shared" si="3"/>
        <v>SOx</v>
      </c>
      <c r="D92" t="s">
        <v>657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2:42" x14ac:dyDescent="0.2">
      <c r="B93" t="str">
        <f t="shared" si="2"/>
        <v>pulp paper and printing 17T18</v>
      </c>
      <c r="C93" t="str">
        <f t="shared" si="3"/>
        <v>BC</v>
      </c>
      <c r="D93" t="s">
        <v>658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spans="2:42" x14ac:dyDescent="0.2">
      <c r="B94" t="str">
        <f t="shared" si="2"/>
        <v>pulp paper and printing 17T18</v>
      </c>
      <c r="C94" t="str">
        <f t="shared" si="3"/>
        <v>OC</v>
      </c>
      <c r="D94" t="s">
        <v>659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2:42" x14ac:dyDescent="0.2">
      <c r="B95" t="str">
        <f t="shared" si="2"/>
        <v>pulp paper and printing 17T18</v>
      </c>
      <c r="C95" t="str">
        <f t="shared" si="3"/>
        <v>CH4</v>
      </c>
      <c r="D95" t="s">
        <v>660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2:42" x14ac:dyDescent="0.2">
      <c r="B96" t="str">
        <f t="shared" si="2"/>
        <v>pulp paper and printing 17T18</v>
      </c>
      <c r="C96" t="str">
        <f t="shared" si="3"/>
        <v>N2O</v>
      </c>
      <c r="D96" t="s">
        <v>661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</row>
    <row r="97" spans="2:42" x14ac:dyDescent="0.2">
      <c r="B97" t="str">
        <f t="shared" si="2"/>
        <v>pulp paper and printing 17T18</v>
      </c>
      <c r="C97" t="str">
        <f t="shared" si="3"/>
        <v>F gases</v>
      </c>
      <c r="D97" t="s">
        <v>662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2:42" x14ac:dyDescent="0.2">
      <c r="B98" t="str">
        <f t="shared" si="2"/>
        <v>refined petroleum and coke 19</v>
      </c>
      <c r="C98" t="str">
        <f t="shared" si="3"/>
        <v>CO2</v>
      </c>
      <c r="D98" t="s">
        <v>663</v>
      </c>
      <c r="E98" s="1">
        <v>3023890000000</v>
      </c>
      <c r="F98" s="1">
        <v>3044370000000</v>
      </c>
      <c r="G98" s="1">
        <v>3013100000000</v>
      </c>
      <c r="H98" s="1">
        <v>2987410000000</v>
      </c>
      <c r="I98" s="1">
        <v>2984310000000</v>
      </c>
      <c r="J98" s="1">
        <v>2978190000000</v>
      </c>
      <c r="K98" s="1">
        <v>2962910000000</v>
      </c>
      <c r="L98" s="1">
        <v>2944000000000</v>
      </c>
      <c r="M98" s="1">
        <v>2901790000000</v>
      </c>
      <c r="N98" s="1">
        <v>2862550000000</v>
      </c>
      <c r="O98" s="1">
        <v>2821210000000</v>
      </c>
      <c r="P98" s="1">
        <v>2769640000000</v>
      </c>
      <c r="Q98" s="1">
        <v>2729030000000</v>
      </c>
      <c r="R98" s="1">
        <v>2685030000000</v>
      </c>
      <c r="S98" s="1">
        <v>2643480000000</v>
      </c>
      <c r="T98" s="1">
        <v>2602630000000</v>
      </c>
      <c r="U98" s="1">
        <v>2562800000000</v>
      </c>
      <c r="V98" s="1">
        <v>2523760000000</v>
      </c>
      <c r="W98" s="1">
        <v>2484850000000</v>
      </c>
      <c r="X98" s="1">
        <v>2444450000000</v>
      </c>
      <c r="Y98" s="1">
        <v>2405710000000</v>
      </c>
      <c r="Z98" s="1">
        <v>2366360000000</v>
      </c>
      <c r="AA98" s="1">
        <v>2328930000000</v>
      </c>
      <c r="AB98" s="1">
        <v>2297470000000</v>
      </c>
      <c r="AC98" s="1">
        <v>2266930000000</v>
      </c>
      <c r="AD98" s="1">
        <v>2236390000000</v>
      </c>
      <c r="AE98" s="1">
        <v>2208090000000</v>
      </c>
      <c r="AF98" s="1">
        <v>2179850000000</v>
      </c>
      <c r="AG98" s="1">
        <v>2154710000000</v>
      </c>
      <c r="AH98" s="1">
        <v>2125980000000</v>
      </c>
      <c r="AI98" s="1">
        <v>2098420000000</v>
      </c>
      <c r="AJ98" s="1">
        <v>2071300000000</v>
      </c>
      <c r="AK98" s="1">
        <v>2045010000000</v>
      </c>
      <c r="AL98" s="1">
        <v>2022850000000</v>
      </c>
      <c r="AM98" s="1">
        <v>2000670000000</v>
      </c>
      <c r="AN98" s="1">
        <v>1977000000000</v>
      </c>
      <c r="AO98" s="1">
        <v>1954180000000</v>
      </c>
      <c r="AP98" s="1">
        <v>1930150000000</v>
      </c>
    </row>
    <row r="99" spans="2:42" x14ac:dyDescent="0.2">
      <c r="B99" t="str">
        <f t="shared" si="2"/>
        <v>refined petroleum and coke 19</v>
      </c>
      <c r="C99" t="str">
        <f t="shared" si="3"/>
        <v>VOC</v>
      </c>
      <c r="D99" t="s">
        <v>664</v>
      </c>
      <c r="E99" s="1">
        <v>1115000000000</v>
      </c>
      <c r="F99" s="1">
        <v>1129990000000</v>
      </c>
      <c r="G99" s="1">
        <v>1116840000000</v>
      </c>
      <c r="H99" s="1">
        <v>1125630000000</v>
      </c>
      <c r="I99" s="1">
        <v>1132700000000</v>
      </c>
      <c r="J99" s="1">
        <v>1135170000000</v>
      </c>
      <c r="K99" s="1">
        <v>1130330000000</v>
      </c>
      <c r="L99" s="1">
        <v>1124490000000</v>
      </c>
      <c r="M99" s="1">
        <v>1105750000000</v>
      </c>
      <c r="N99" s="1">
        <v>1089100000000</v>
      </c>
      <c r="O99" s="1">
        <v>1068390000000</v>
      </c>
      <c r="P99" s="1">
        <v>1039940000000</v>
      </c>
      <c r="Q99" s="1">
        <v>1011660000000</v>
      </c>
      <c r="R99" s="1">
        <v>985405000000</v>
      </c>
      <c r="S99" s="1">
        <v>957525000000</v>
      </c>
      <c r="T99" s="1">
        <v>927443000000</v>
      </c>
      <c r="U99" s="1">
        <v>897874000000</v>
      </c>
      <c r="V99" s="1">
        <v>867321000000</v>
      </c>
      <c r="W99" s="1">
        <v>836856000000</v>
      </c>
      <c r="X99" s="1">
        <v>806095000000</v>
      </c>
      <c r="Y99" s="1">
        <v>776446000000</v>
      </c>
      <c r="Z99" s="1">
        <v>747553000000</v>
      </c>
      <c r="AA99" s="1">
        <v>720043000000</v>
      </c>
      <c r="AB99" s="1">
        <v>694133000000</v>
      </c>
      <c r="AC99" s="1">
        <v>669807000000</v>
      </c>
      <c r="AD99" s="1">
        <v>647217000000</v>
      </c>
      <c r="AE99" s="1">
        <v>626746000000</v>
      </c>
      <c r="AF99" s="1">
        <v>608018000000</v>
      </c>
      <c r="AG99" s="1">
        <v>591277000000</v>
      </c>
      <c r="AH99" s="1">
        <v>575668000000</v>
      </c>
      <c r="AI99" s="1">
        <v>562124000000</v>
      </c>
      <c r="AJ99" s="1">
        <v>551001000000</v>
      </c>
      <c r="AK99" s="1">
        <v>541884000000</v>
      </c>
      <c r="AL99" s="1">
        <v>535051000000</v>
      </c>
      <c r="AM99" s="1">
        <v>530103000000</v>
      </c>
      <c r="AN99" s="1">
        <v>527259000000</v>
      </c>
      <c r="AO99" s="1">
        <v>526793000000</v>
      </c>
      <c r="AP99" s="1">
        <v>528596000000</v>
      </c>
    </row>
    <row r="100" spans="2:42" x14ac:dyDescent="0.2">
      <c r="B100" t="str">
        <f t="shared" si="2"/>
        <v>refined petroleum and coke 19</v>
      </c>
      <c r="C100" t="str">
        <f t="shared" si="3"/>
        <v>CO</v>
      </c>
      <c r="D100" t="s">
        <v>665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2:42" x14ac:dyDescent="0.2">
      <c r="B101" t="str">
        <f t="shared" si="2"/>
        <v>refined petroleum and coke 19</v>
      </c>
      <c r="C101" t="str">
        <f t="shared" si="3"/>
        <v>NOx</v>
      </c>
      <c r="D101" t="s">
        <v>666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</row>
    <row r="102" spans="2:42" x14ac:dyDescent="0.2">
      <c r="B102" t="str">
        <f t="shared" si="2"/>
        <v>refined petroleum and coke 19</v>
      </c>
      <c r="C102" t="str">
        <f t="shared" si="3"/>
        <v>PM10</v>
      </c>
      <c r="D102" t="s">
        <v>667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2:42" x14ac:dyDescent="0.2">
      <c r="B103" t="str">
        <f t="shared" si="2"/>
        <v>refined petroleum and coke 19</v>
      </c>
      <c r="C103" t="str">
        <f t="shared" si="3"/>
        <v>PM25</v>
      </c>
      <c r="D103" t="s">
        <v>668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2:42" x14ac:dyDescent="0.2">
      <c r="B104" t="str">
        <f t="shared" si="2"/>
        <v>refined petroleum and coke 19</v>
      </c>
      <c r="C104" t="str">
        <f t="shared" si="3"/>
        <v>SOx</v>
      </c>
      <c r="D104" t="s">
        <v>669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2:42" x14ac:dyDescent="0.2">
      <c r="B105" t="str">
        <f t="shared" si="2"/>
        <v>refined petroleum and coke 19</v>
      </c>
      <c r="C105" t="str">
        <f t="shared" si="3"/>
        <v>BC</v>
      </c>
      <c r="D105" t="s">
        <v>670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2:42" x14ac:dyDescent="0.2">
      <c r="B106" t="str">
        <f t="shared" si="2"/>
        <v>refined petroleum and coke 19</v>
      </c>
      <c r="C106" t="str">
        <f t="shared" si="3"/>
        <v>OC</v>
      </c>
      <c r="D106" t="s">
        <v>671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2:42" x14ac:dyDescent="0.2">
      <c r="B107" t="str">
        <f t="shared" si="2"/>
        <v>refined petroleum and coke 19</v>
      </c>
      <c r="C107" t="str">
        <f t="shared" si="3"/>
        <v>CH4</v>
      </c>
      <c r="D107" t="s">
        <v>672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 spans="2:42" x14ac:dyDescent="0.2">
      <c r="B108" t="str">
        <f t="shared" si="2"/>
        <v>refined petroleum and coke 19</v>
      </c>
      <c r="C108" t="str">
        <f t="shared" si="3"/>
        <v>N2O</v>
      </c>
      <c r="D108" t="s">
        <v>673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2:42" x14ac:dyDescent="0.2">
      <c r="B109" t="str">
        <f t="shared" si="2"/>
        <v>refined petroleum and coke 19</v>
      </c>
      <c r="C109" t="str">
        <f t="shared" si="3"/>
        <v>F gases</v>
      </c>
      <c r="D109" t="s">
        <v>674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 spans="2:42" x14ac:dyDescent="0.2">
      <c r="B110" t="str">
        <f t="shared" si="2"/>
        <v>chemicals 20</v>
      </c>
      <c r="C110" t="str">
        <f t="shared" si="3"/>
        <v>CO2</v>
      </c>
      <c r="D110" t="s">
        <v>675</v>
      </c>
      <c r="E110" s="1">
        <v>310843000000000</v>
      </c>
      <c r="F110" s="1">
        <v>312030000000000</v>
      </c>
      <c r="G110" s="1">
        <v>316863000000000</v>
      </c>
      <c r="H110" s="1">
        <v>318793000000000</v>
      </c>
      <c r="I110" s="1">
        <v>318761000000000</v>
      </c>
      <c r="J110" s="1">
        <v>321993000000000</v>
      </c>
      <c r="K110" s="1">
        <v>325384000000000</v>
      </c>
      <c r="L110" s="1">
        <v>328939000000000</v>
      </c>
      <c r="M110" s="1">
        <v>330455000000000</v>
      </c>
      <c r="N110" s="1">
        <v>332210000000000</v>
      </c>
      <c r="O110" s="1">
        <v>334170000000000</v>
      </c>
      <c r="P110" s="1">
        <v>336208000000000</v>
      </c>
      <c r="Q110" s="1">
        <v>338158000000000</v>
      </c>
      <c r="R110" s="1">
        <v>336575000000000</v>
      </c>
      <c r="S110" s="1">
        <v>334731000000000</v>
      </c>
      <c r="T110" s="1">
        <v>332989000000000</v>
      </c>
      <c r="U110" s="1">
        <v>331193000000000</v>
      </c>
      <c r="V110" s="1">
        <v>329421000000000</v>
      </c>
      <c r="W110" s="1">
        <v>327439000000000</v>
      </c>
      <c r="X110" s="1">
        <v>325377000000000</v>
      </c>
      <c r="Y110" s="1">
        <v>323442000000000</v>
      </c>
      <c r="Z110" s="1">
        <v>321384000000000</v>
      </c>
      <c r="AA110" s="1">
        <v>319468000000000</v>
      </c>
      <c r="AB110" s="1">
        <v>317394000000000</v>
      </c>
      <c r="AC110" s="1">
        <v>315260000000000</v>
      </c>
      <c r="AD110" s="1">
        <v>313297000000000</v>
      </c>
      <c r="AE110" s="1">
        <v>311281000000000</v>
      </c>
      <c r="AF110" s="1">
        <v>309314000000000</v>
      </c>
      <c r="AG110" s="1">
        <v>307373000000000</v>
      </c>
      <c r="AH110" s="1">
        <v>305359000000000</v>
      </c>
      <c r="AI110" s="1">
        <v>303482000000000</v>
      </c>
      <c r="AJ110" s="1">
        <v>301647000000000</v>
      </c>
      <c r="AK110" s="1">
        <v>299916000000000</v>
      </c>
      <c r="AL110" s="1">
        <v>298331000000000</v>
      </c>
      <c r="AM110" s="1">
        <v>296699000000000</v>
      </c>
      <c r="AN110" s="1">
        <v>295146000000000</v>
      </c>
      <c r="AO110" s="1">
        <v>293492000000000</v>
      </c>
      <c r="AP110" s="1">
        <v>291873000000000</v>
      </c>
    </row>
    <row r="111" spans="2:42" x14ac:dyDescent="0.2">
      <c r="B111" t="str">
        <f t="shared" si="2"/>
        <v>chemicals 20</v>
      </c>
      <c r="C111" t="str">
        <f t="shared" si="3"/>
        <v>VOC</v>
      </c>
      <c r="D111" t="s">
        <v>676</v>
      </c>
      <c r="E111" s="1">
        <v>279600000000</v>
      </c>
      <c r="F111" s="1">
        <v>287168000000</v>
      </c>
      <c r="G111" s="1">
        <v>295172000000</v>
      </c>
      <c r="H111" s="1">
        <v>302980000000</v>
      </c>
      <c r="I111" s="1">
        <v>309041000000</v>
      </c>
      <c r="J111" s="1">
        <v>314647000000</v>
      </c>
      <c r="K111" s="1">
        <v>319648000000</v>
      </c>
      <c r="L111" s="1">
        <v>325575000000</v>
      </c>
      <c r="M111" s="1">
        <v>328346000000</v>
      </c>
      <c r="N111" s="1">
        <v>332233000000</v>
      </c>
      <c r="O111" s="1">
        <v>335940000000</v>
      </c>
      <c r="P111" s="1">
        <v>339176000000</v>
      </c>
      <c r="Q111" s="1">
        <v>341142000000</v>
      </c>
      <c r="R111" s="1">
        <v>343644000000</v>
      </c>
      <c r="S111" s="1">
        <v>344985000000</v>
      </c>
      <c r="T111" s="1">
        <v>345871000000</v>
      </c>
      <c r="U111" s="1">
        <v>346129000000</v>
      </c>
      <c r="V111" s="1">
        <v>345839000000</v>
      </c>
      <c r="W111" s="1">
        <v>344848000000</v>
      </c>
      <c r="X111" s="1">
        <v>343175000000</v>
      </c>
      <c r="Y111" s="1">
        <v>340979000000</v>
      </c>
      <c r="Z111" s="1">
        <v>338287000000</v>
      </c>
      <c r="AA111" s="1">
        <v>335108000000</v>
      </c>
      <c r="AB111" s="1">
        <v>331534000000</v>
      </c>
      <c r="AC111" s="1">
        <v>327529000000</v>
      </c>
      <c r="AD111" s="1">
        <v>323289000000</v>
      </c>
      <c r="AE111" s="1">
        <v>318650000000</v>
      </c>
      <c r="AF111" s="1">
        <v>313868000000</v>
      </c>
      <c r="AG111" s="1">
        <v>308867000000</v>
      </c>
      <c r="AH111" s="1">
        <v>303570000000</v>
      </c>
      <c r="AI111" s="1">
        <v>298214000000</v>
      </c>
      <c r="AJ111" s="1">
        <v>292788000000</v>
      </c>
      <c r="AK111" s="1">
        <v>287357000000</v>
      </c>
      <c r="AL111" s="1">
        <v>281862000000</v>
      </c>
      <c r="AM111" s="1">
        <v>276204000000</v>
      </c>
      <c r="AN111" s="1">
        <v>270417000000</v>
      </c>
      <c r="AO111" s="1">
        <v>264412000000</v>
      </c>
      <c r="AP111" s="1">
        <v>258225000000</v>
      </c>
    </row>
    <row r="112" spans="2:42" x14ac:dyDescent="0.2">
      <c r="B112" t="str">
        <f t="shared" si="2"/>
        <v>chemicals 20</v>
      </c>
      <c r="C112" t="str">
        <f t="shared" si="3"/>
        <v>CO</v>
      </c>
      <c r="D112" t="s">
        <v>677</v>
      </c>
      <c r="E112" s="1">
        <v>1515000000000</v>
      </c>
      <c r="F112" s="1">
        <v>1556400000000</v>
      </c>
      <c r="G112" s="1">
        <v>1599880000000</v>
      </c>
      <c r="H112" s="1">
        <v>1642620000000</v>
      </c>
      <c r="I112" s="1">
        <v>1674460000000</v>
      </c>
      <c r="J112" s="1">
        <v>1705760000000</v>
      </c>
      <c r="K112" s="1">
        <v>1732160000000</v>
      </c>
      <c r="L112" s="1">
        <v>1764670000000</v>
      </c>
      <c r="M112" s="1">
        <v>1779520000000</v>
      </c>
      <c r="N112" s="1">
        <v>1800980000000</v>
      </c>
      <c r="O112" s="1">
        <v>1821180000000</v>
      </c>
      <c r="P112" s="1">
        <v>1838020000000</v>
      </c>
      <c r="Q112" s="1">
        <v>1848470000000</v>
      </c>
      <c r="R112" s="1">
        <v>1862100000000</v>
      </c>
      <c r="S112" s="1">
        <v>1870390000000</v>
      </c>
      <c r="T112" s="1">
        <v>1873960000000</v>
      </c>
      <c r="U112" s="1">
        <v>1875890000000</v>
      </c>
      <c r="V112" s="1">
        <v>1874570000000</v>
      </c>
      <c r="W112" s="1">
        <v>1868710000000</v>
      </c>
      <c r="X112" s="1">
        <v>1859400000000</v>
      </c>
      <c r="Y112" s="1">
        <v>1847960000000</v>
      </c>
      <c r="Z112" s="1">
        <v>1833540000000</v>
      </c>
      <c r="AA112" s="1">
        <v>1816190000000</v>
      </c>
      <c r="AB112" s="1">
        <v>1796880000000</v>
      </c>
      <c r="AC112" s="1">
        <v>1775390000000</v>
      </c>
      <c r="AD112" s="1">
        <v>1752260000000</v>
      </c>
      <c r="AE112" s="1">
        <v>1727130000000</v>
      </c>
      <c r="AF112" s="1">
        <v>1701310000000</v>
      </c>
      <c r="AG112" s="1">
        <v>1673400000000</v>
      </c>
      <c r="AH112" s="1">
        <v>1645490000000</v>
      </c>
      <c r="AI112" s="1">
        <v>1615820000000</v>
      </c>
      <c r="AJ112" s="1">
        <v>1586840000000</v>
      </c>
      <c r="AK112" s="1">
        <v>1557390000000</v>
      </c>
      <c r="AL112" s="1">
        <v>1527130000000</v>
      </c>
      <c r="AM112" s="1">
        <v>1497060000000</v>
      </c>
      <c r="AN112" s="1">
        <v>1464840000000</v>
      </c>
      <c r="AO112" s="1">
        <v>1432520000000</v>
      </c>
      <c r="AP112" s="1">
        <v>1399300000000</v>
      </c>
    </row>
    <row r="113" spans="2:42" x14ac:dyDescent="0.2">
      <c r="B113" t="str">
        <f t="shared" si="2"/>
        <v>chemicals 20</v>
      </c>
      <c r="C113" t="str">
        <f t="shared" si="3"/>
        <v>NOx</v>
      </c>
      <c r="D113" t="s">
        <v>678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</row>
    <row r="114" spans="2:42" x14ac:dyDescent="0.2">
      <c r="B114" t="str">
        <f t="shared" si="2"/>
        <v>chemicals 20</v>
      </c>
      <c r="C114" t="str">
        <f t="shared" si="3"/>
        <v>PM10</v>
      </c>
      <c r="D114" t="s">
        <v>679</v>
      </c>
      <c r="E114" s="1">
        <v>146700000000</v>
      </c>
      <c r="F114" s="1">
        <v>150600000000</v>
      </c>
      <c r="G114" s="1">
        <v>154849000000</v>
      </c>
      <c r="H114" s="1">
        <v>158957000000</v>
      </c>
      <c r="I114" s="1">
        <v>162061000000</v>
      </c>
      <c r="J114" s="1">
        <v>165099000000</v>
      </c>
      <c r="K114" s="1">
        <v>167742000000</v>
      </c>
      <c r="L114" s="1">
        <v>170800000000</v>
      </c>
      <c r="M114" s="1">
        <v>172284000000</v>
      </c>
      <c r="N114" s="1">
        <v>174330000000</v>
      </c>
      <c r="O114" s="1">
        <v>176244000000</v>
      </c>
      <c r="P114" s="1">
        <v>177921000000</v>
      </c>
      <c r="Q114" s="1">
        <v>178960000000</v>
      </c>
      <c r="R114" s="1">
        <v>180317000000</v>
      </c>
      <c r="S114" s="1">
        <v>181043000000</v>
      </c>
      <c r="T114" s="1">
        <v>181395000000</v>
      </c>
      <c r="U114" s="1">
        <v>181582000000</v>
      </c>
      <c r="V114" s="1">
        <v>181445000000</v>
      </c>
      <c r="W114" s="1">
        <v>180855000000</v>
      </c>
      <c r="X114" s="1">
        <v>180021000000</v>
      </c>
      <c r="Y114" s="1">
        <v>178876000000</v>
      </c>
      <c r="Z114" s="1">
        <v>177433000000</v>
      </c>
      <c r="AA114" s="1">
        <v>175796000000</v>
      </c>
      <c r="AB114" s="1">
        <v>173961000000</v>
      </c>
      <c r="AC114" s="1">
        <v>171812000000</v>
      </c>
      <c r="AD114" s="1">
        <v>169596000000</v>
      </c>
      <c r="AE114" s="1">
        <v>167180000000</v>
      </c>
      <c r="AF114" s="1">
        <v>164694000000</v>
      </c>
      <c r="AG114" s="1">
        <v>162000000000</v>
      </c>
      <c r="AH114" s="1">
        <v>159305000000</v>
      </c>
      <c r="AI114" s="1">
        <v>156434000000</v>
      </c>
      <c r="AJ114" s="1">
        <v>153629000000</v>
      </c>
      <c r="AK114" s="1">
        <v>150776000000</v>
      </c>
      <c r="AL114" s="1">
        <v>147841000000</v>
      </c>
      <c r="AM114" s="1">
        <v>144925000000</v>
      </c>
      <c r="AN114" s="1">
        <v>141794000000</v>
      </c>
      <c r="AO114" s="1">
        <v>138654000000</v>
      </c>
      <c r="AP114" s="1">
        <v>135423000000</v>
      </c>
    </row>
    <row r="115" spans="2:42" x14ac:dyDescent="0.2">
      <c r="B115" t="str">
        <f t="shared" si="2"/>
        <v>chemicals 20</v>
      </c>
      <c r="C115" t="str">
        <f t="shared" si="3"/>
        <v>PM25</v>
      </c>
      <c r="D115" t="s">
        <v>680</v>
      </c>
      <c r="E115" s="1">
        <v>128700000000</v>
      </c>
      <c r="F115" s="1">
        <v>132121000000</v>
      </c>
      <c r="G115" s="1">
        <v>135876000000</v>
      </c>
      <c r="H115" s="1">
        <v>139505000000</v>
      </c>
      <c r="I115" s="1">
        <v>142182000000</v>
      </c>
      <c r="J115" s="1">
        <v>144853000000</v>
      </c>
      <c r="K115" s="1">
        <v>147116000000</v>
      </c>
      <c r="L115" s="1">
        <v>149792000000</v>
      </c>
      <c r="M115" s="1">
        <v>151078000000</v>
      </c>
      <c r="N115" s="1">
        <v>152917000000</v>
      </c>
      <c r="O115" s="1">
        <v>154605000000</v>
      </c>
      <c r="P115" s="1">
        <v>156060000000</v>
      </c>
      <c r="Q115" s="1">
        <v>156982000000</v>
      </c>
      <c r="R115" s="1">
        <v>158220000000</v>
      </c>
      <c r="S115" s="1">
        <v>158831000000</v>
      </c>
      <c r="T115" s="1">
        <v>159164000000</v>
      </c>
      <c r="U115" s="1">
        <v>159328000000</v>
      </c>
      <c r="V115" s="1">
        <v>159171000000</v>
      </c>
      <c r="W115" s="1">
        <v>158667000000</v>
      </c>
      <c r="X115" s="1">
        <v>157926000000</v>
      </c>
      <c r="Y115" s="1">
        <v>156973000000</v>
      </c>
      <c r="Z115" s="1">
        <v>155723000000</v>
      </c>
      <c r="AA115" s="1">
        <v>154278000000</v>
      </c>
      <c r="AB115" s="1">
        <v>152636000000</v>
      </c>
      <c r="AC115" s="1">
        <v>150780000000</v>
      </c>
      <c r="AD115" s="1">
        <v>148755000000</v>
      </c>
      <c r="AE115" s="1">
        <v>146727000000</v>
      </c>
      <c r="AF115" s="1">
        <v>144429000000</v>
      </c>
      <c r="AG115" s="1">
        <v>142120000000</v>
      </c>
      <c r="AH115" s="1">
        <v>139714000000</v>
      </c>
      <c r="AI115" s="1">
        <v>137226000000</v>
      </c>
      <c r="AJ115" s="1">
        <v>134797000000</v>
      </c>
      <c r="AK115" s="1">
        <v>132214000000</v>
      </c>
      <c r="AL115" s="1">
        <v>129746000000</v>
      </c>
      <c r="AM115" s="1">
        <v>127096000000</v>
      </c>
      <c r="AN115" s="1">
        <v>124432000000</v>
      </c>
      <c r="AO115" s="1">
        <v>121660000000</v>
      </c>
      <c r="AP115" s="1">
        <v>118896000000</v>
      </c>
    </row>
    <row r="116" spans="2:42" x14ac:dyDescent="0.2">
      <c r="B116" t="str">
        <f t="shared" si="2"/>
        <v>chemicals 20</v>
      </c>
      <c r="C116" t="str">
        <f t="shared" si="3"/>
        <v>SOx</v>
      </c>
      <c r="D116" t="s">
        <v>681</v>
      </c>
      <c r="E116" s="1">
        <v>400900000000</v>
      </c>
      <c r="F116" s="1">
        <v>411680000000</v>
      </c>
      <c r="G116" s="1">
        <v>423242000000</v>
      </c>
      <c r="H116" s="1">
        <v>434527000000</v>
      </c>
      <c r="I116" s="1">
        <v>443096000000</v>
      </c>
      <c r="J116" s="1">
        <v>451186000000</v>
      </c>
      <c r="K116" s="1">
        <v>458358000000</v>
      </c>
      <c r="L116" s="1">
        <v>466769000000</v>
      </c>
      <c r="M116" s="1">
        <v>470825000000</v>
      </c>
      <c r="N116" s="1">
        <v>476449000000</v>
      </c>
      <c r="O116" s="1">
        <v>481733000000</v>
      </c>
      <c r="P116" s="1">
        <v>486316000000</v>
      </c>
      <c r="Q116" s="1">
        <v>489098000000</v>
      </c>
      <c r="R116" s="1">
        <v>492730000000</v>
      </c>
      <c r="S116" s="1">
        <v>494773000000</v>
      </c>
      <c r="T116" s="1">
        <v>495886000000</v>
      </c>
      <c r="U116" s="1">
        <v>496299000000</v>
      </c>
      <c r="V116" s="1">
        <v>495844000000</v>
      </c>
      <c r="W116" s="1">
        <v>494443000000</v>
      </c>
      <c r="X116" s="1">
        <v>492025000000</v>
      </c>
      <c r="Y116" s="1">
        <v>488875000000</v>
      </c>
      <c r="Z116" s="1">
        <v>485030000000</v>
      </c>
      <c r="AA116" s="1">
        <v>480502000000</v>
      </c>
      <c r="AB116" s="1">
        <v>475383000000</v>
      </c>
      <c r="AC116" s="1">
        <v>469718000000</v>
      </c>
      <c r="AD116" s="1">
        <v>463549000000</v>
      </c>
      <c r="AE116" s="1">
        <v>456978000000</v>
      </c>
      <c r="AF116" s="1">
        <v>450092000000</v>
      </c>
      <c r="AG116" s="1">
        <v>442878000000</v>
      </c>
      <c r="AH116" s="1">
        <v>435269000000</v>
      </c>
      <c r="AI116" s="1">
        <v>427618000000</v>
      </c>
      <c r="AJ116" s="1">
        <v>419854000000</v>
      </c>
      <c r="AK116" s="1">
        <v>412028000000</v>
      </c>
      <c r="AL116" s="1">
        <v>404052000000</v>
      </c>
      <c r="AM116" s="1">
        <v>396028000000</v>
      </c>
      <c r="AN116" s="1">
        <v>387664000000</v>
      </c>
      <c r="AO116" s="1">
        <v>379074000000</v>
      </c>
      <c r="AP116" s="1">
        <v>370310000000</v>
      </c>
    </row>
    <row r="117" spans="2:42" x14ac:dyDescent="0.2">
      <c r="B117" t="str">
        <f t="shared" si="2"/>
        <v>chemicals 20</v>
      </c>
      <c r="C117" t="str">
        <f t="shared" si="3"/>
        <v>BC</v>
      </c>
      <c r="D117" t="s">
        <v>682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 spans="2:42" x14ac:dyDescent="0.2">
      <c r="B118" t="str">
        <f t="shared" si="2"/>
        <v>chemicals 20</v>
      </c>
      <c r="C118" t="str">
        <f t="shared" si="3"/>
        <v>OC</v>
      </c>
      <c r="D118" t="s">
        <v>683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 spans="2:42" x14ac:dyDescent="0.2">
      <c r="B119" t="str">
        <f t="shared" si="2"/>
        <v>chemicals 20</v>
      </c>
      <c r="C119" t="str">
        <f t="shared" si="3"/>
        <v>CH4</v>
      </c>
      <c r="D119" t="s">
        <v>684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</row>
    <row r="120" spans="2:42" x14ac:dyDescent="0.2">
      <c r="B120" t="str">
        <f t="shared" si="2"/>
        <v>chemicals 20</v>
      </c>
      <c r="C120" t="str">
        <f t="shared" si="3"/>
        <v>N2O</v>
      </c>
      <c r="D120" t="s">
        <v>685</v>
      </c>
      <c r="E120" s="1">
        <v>656600000000</v>
      </c>
      <c r="F120" s="1">
        <v>679183000000</v>
      </c>
      <c r="G120" s="1">
        <v>709520000000</v>
      </c>
      <c r="H120" s="1">
        <v>711179000000</v>
      </c>
      <c r="I120" s="1">
        <v>714633000000</v>
      </c>
      <c r="J120" s="1">
        <v>719472000000</v>
      </c>
      <c r="K120" s="1">
        <v>724829000000</v>
      </c>
      <c r="L120" s="1">
        <v>730199000000</v>
      </c>
      <c r="M120" s="1">
        <v>736042000000</v>
      </c>
      <c r="N120" s="1">
        <v>742196000000</v>
      </c>
      <c r="O120" s="1">
        <v>748938000000</v>
      </c>
      <c r="P120" s="1">
        <v>755599000000</v>
      </c>
      <c r="Q120" s="1">
        <v>762051000000</v>
      </c>
      <c r="R120" s="1">
        <v>755054000000</v>
      </c>
      <c r="S120" s="1">
        <v>747959000000</v>
      </c>
      <c r="T120" s="1">
        <v>740927000000</v>
      </c>
      <c r="U120" s="1">
        <v>734010000000</v>
      </c>
      <c r="V120" s="1">
        <v>726963000000</v>
      </c>
      <c r="W120" s="1">
        <v>719674000000</v>
      </c>
      <c r="X120" s="1">
        <v>712194000000</v>
      </c>
      <c r="Y120" s="1">
        <v>704651000000</v>
      </c>
      <c r="Z120" s="1">
        <v>697101000000</v>
      </c>
      <c r="AA120" s="1">
        <v>689562000000</v>
      </c>
      <c r="AB120" s="1">
        <v>684492000000</v>
      </c>
      <c r="AC120" s="1">
        <v>679448000000</v>
      </c>
      <c r="AD120" s="1">
        <v>674433000000</v>
      </c>
      <c r="AE120" s="1">
        <v>669411000000</v>
      </c>
      <c r="AF120" s="1">
        <v>664609000000</v>
      </c>
      <c r="AG120" s="1">
        <v>659668000000</v>
      </c>
      <c r="AH120" s="1">
        <v>654734000000</v>
      </c>
      <c r="AI120" s="1">
        <v>649992000000</v>
      </c>
      <c r="AJ120" s="1">
        <v>645442000000</v>
      </c>
      <c r="AK120" s="1">
        <v>641219000000</v>
      </c>
      <c r="AL120" s="1">
        <v>636999000000</v>
      </c>
      <c r="AM120" s="1">
        <v>632888000000</v>
      </c>
      <c r="AN120" s="1">
        <v>628844000000</v>
      </c>
      <c r="AO120" s="1">
        <v>624693000000</v>
      </c>
      <c r="AP120" s="1">
        <v>620722000000</v>
      </c>
    </row>
    <row r="121" spans="2:42" x14ac:dyDescent="0.2">
      <c r="B121" t="str">
        <f t="shared" si="2"/>
        <v>chemicals 20</v>
      </c>
      <c r="C121" t="str">
        <f t="shared" si="3"/>
        <v>F gases</v>
      </c>
      <c r="D121" t="s">
        <v>686</v>
      </c>
      <c r="E121" s="1">
        <v>36560000000000</v>
      </c>
      <c r="F121" s="1">
        <v>37620400000000</v>
      </c>
      <c r="G121" s="1">
        <v>39122400000000</v>
      </c>
      <c r="H121" s="1">
        <v>39601600000000</v>
      </c>
      <c r="I121" s="1">
        <v>40177300000000</v>
      </c>
      <c r="J121" s="1">
        <v>40834600000000</v>
      </c>
      <c r="K121" s="1">
        <v>41515100000000</v>
      </c>
      <c r="L121" s="1">
        <v>42201700000000</v>
      </c>
      <c r="M121" s="1">
        <v>42909700000000</v>
      </c>
      <c r="N121" s="1">
        <v>43636200000000</v>
      </c>
      <c r="O121" s="1">
        <v>44393800000000</v>
      </c>
      <c r="P121" s="1">
        <v>45151600000000</v>
      </c>
      <c r="Q121" s="1">
        <v>45897700000000</v>
      </c>
      <c r="R121" s="1">
        <v>45521300000000</v>
      </c>
      <c r="S121" s="1">
        <v>45133100000000</v>
      </c>
      <c r="T121" s="1">
        <v>44748800000000</v>
      </c>
      <c r="U121" s="1">
        <v>44371500000000</v>
      </c>
      <c r="V121" s="1">
        <v>43986400000000</v>
      </c>
      <c r="W121" s="1">
        <v>43576900000000</v>
      </c>
      <c r="X121" s="1">
        <v>43165700000000</v>
      </c>
      <c r="Y121" s="1">
        <v>42750700000000</v>
      </c>
      <c r="Z121" s="1">
        <v>42335200000000</v>
      </c>
      <c r="AA121" s="1">
        <v>41920500000000</v>
      </c>
      <c r="AB121" s="1">
        <v>41496000000000</v>
      </c>
      <c r="AC121" s="1">
        <v>41076900000000</v>
      </c>
      <c r="AD121" s="1">
        <v>40665500000000</v>
      </c>
      <c r="AE121" s="1">
        <v>40253600000000</v>
      </c>
      <c r="AF121" s="1">
        <v>39848900000000</v>
      </c>
      <c r="AG121" s="1">
        <v>39431800000000</v>
      </c>
      <c r="AH121" s="1">
        <v>39024800000000</v>
      </c>
      <c r="AI121" s="1">
        <v>38623300000000</v>
      </c>
      <c r="AJ121" s="1">
        <v>38238800000000</v>
      </c>
      <c r="AK121" s="1">
        <v>37867700000000</v>
      </c>
      <c r="AL121" s="1">
        <v>37502100000000</v>
      </c>
      <c r="AM121" s="1">
        <v>37132600000000</v>
      </c>
      <c r="AN121" s="1">
        <v>36770700000000</v>
      </c>
      <c r="AO121" s="1">
        <v>36407900000000</v>
      </c>
      <c r="AP121" s="1">
        <v>36049400000000</v>
      </c>
    </row>
    <row r="122" spans="2:42" x14ac:dyDescent="0.2">
      <c r="B122" t="str">
        <f t="shared" si="2"/>
        <v>rubber and plastic products 22</v>
      </c>
      <c r="C122" t="str">
        <f t="shared" si="3"/>
        <v>CO2</v>
      </c>
      <c r="D122" t="s">
        <v>687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2:42" x14ac:dyDescent="0.2">
      <c r="B123" t="str">
        <f t="shared" si="2"/>
        <v>rubber and plastic products 22</v>
      </c>
      <c r="C123" t="str">
        <f t="shared" si="3"/>
        <v>VOC</v>
      </c>
      <c r="D123" t="s">
        <v>688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2:42" x14ac:dyDescent="0.2">
      <c r="B124" t="str">
        <f t="shared" si="2"/>
        <v>rubber and plastic products 22</v>
      </c>
      <c r="C124" t="str">
        <f t="shared" si="3"/>
        <v>CO</v>
      </c>
      <c r="D124" t="s">
        <v>689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2:42" x14ac:dyDescent="0.2">
      <c r="B125" t="str">
        <f t="shared" si="2"/>
        <v>rubber and plastic products 22</v>
      </c>
      <c r="C125" t="str">
        <f t="shared" si="3"/>
        <v>NOx</v>
      </c>
      <c r="D125" t="s">
        <v>690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2:42" x14ac:dyDescent="0.2">
      <c r="B126" t="str">
        <f t="shared" si="2"/>
        <v>rubber and plastic products 22</v>
      </c>
      <c r="C126" t="str">
        <f t="shared" si="3"/>
        <v>PM10</v>
      </c>
      <c r="D126" t="s">
        <v>691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</row>
    <row r="127" spans="2:42" x14ac:dyDescent="0.2">
      <c r="B127" t="str">
        <f t="shared" si="2"/>
        <v>rubber and plastic products 22</v>
      </c>
      <c r="C127" t="str">
        <f t="shared" si="3"/>
        <v>PM25</v>
      </c>
      <c r="D127" t="s">
        <v>692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2:42" x14ac:dyDescent="0.2">
      <c r="B128" t="str">
        <f t="shared" si="2"/>
        <v>rubber and plastic products 22</v>
      </c>
      <c r="C128" t="str">
        <f t="shared" si="3"/>
        <v>SOx</v>
      </c>
      <c r="D128" t="s">
        <v>693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2:42" x14ac:dyDescent="0.2">
      <c r="B129" t="str">
        <f t="shared" si="2"/>
        <v>rubber and plastic products 22</v>
      </c>
      <c r="C129" t="str">
        <f t="shared" si="3"/>
        <v>BC</v>
      </c>
      <c r="D129" t="s">
        <v>694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2:42" x14ac:dyDescent="0.2">
      <c r="B130" t="str">
        <f t="shared" si="2"/>
        <v>rubber and plastic products 22</v>
      </c>
      <c r="C130" t="str">
        <f t="shared" si="3"/>
        <v>OC</v>
      </c>
      <c r="D130" t="s">
        <v>695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2:42" x14ac:dyDescent="0.2">
      <c r="B131" t="str">
        <f t="shared" ref="B131:B194" si="4">MID(D131, FIND("[", D131) + 1, FIND(",", D131) - FIND("[", D131) - 1)</f>
        <v>rubber and plastic products 22</v>
      </c>
      <c r="C131" t="str">
        <f t="shared" ref="C131:C194" si="5">MID(D131, FIND(",", D131) + 1, FIND("]", D131) - FIND(",", D131) - 1)</f>
        <v>CH4</v>
      </c>
      <c r="D131" t="s">
        <v>696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2:42" x14ac:dyDescent="0.2">
      <c r="B132" t="str">
        <f t="shared" si="4"/>
        <v>rubber and plastic products 22</v>
      </c>
      <c r="C132" t="str">
        <f t="shared" si="5"/>
        <v>N2O</v>
      </c>
      <c r="D132" t="s">
        <v>697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2:42" x14ac:dyDescent="0.2">
      <c r="B133" t="str">
        <f t="shared" si="4"/>
        <v>rubber and plastic products 22</v>
      </c>
      <c r="C133" t="str">
        <f t="shared" si="5"/>
        <v>F gases</v>
      </c>
      <c r="D133" t="s">
        <v>698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2:42" x14ac:dyDescent="0.2">
      <c r="B134" t="str">
        <f t="shared" si="4"/>
        <v>glass and glass products 231</v>
      </c>
      <c r="C134" t="str">
        <f t="shared" si="5"/>
        <v>CO2</v>
      </c>
      <c r="D134" t="s">
        <v>699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2:42" x14ac:dyDescent="0.2">
      <c r="B135" t="str">
        <f t="shared" si="4"/>
        <v>glass and glass products 231</v>
      </c>
      <c r="C135" t="str">
        <f t="shared" si="5"/>
        <v>VOC</v>
      </c>
      <c r="D135" t="s">
        <v>700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2:42" x14ac:dyDescent="0.2">
      <c r="B136" t="str">
        <f t="shared" si="4"/>
        <v>glass and glass products 231</v>
      </c>
      <c r="C136" t="str">
        <f t="shared" si="5"/>
        <v>CO</v>
      </c>
      <c r="D136" t="s">
        <v>701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 spans="2:42" x14ac:dyDescent="0.2">
      <c r="B137" t="str">
        <f t="shared" si="4"/>
        <v>glass and glass products 231</v>
      </c>
      <c r="C137" t="str">
        <f t="shared" si="5"/>
        <v>NOx</v>
      </c>
      <c r="D137" t="s">
        <v>702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2:42" x14ac:dyDescent="0.2">
      <c r="B138" t="str">
        <f t="shared" si="4"/>
        <v>glass and glass products 231</v>
      </c>
      <c r="C138" t="str">
        <f t="shared" si="5"/>
        <v>PM10</v>
      </c>
      <c r="D138" t="s">
        <v>703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2:42" x14ac:dyDescent="0.2">
      <c r="B139" t="str">
        <f t="shared" si="4"/>
        <v>glass and glass products 231</v>
      </c>
      <c r="C139" t="str">
        <f t="shared" si="5"/>
        <v>PM25</v>
      </c>
      <c r="D139" t="s">
        <v>704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2:42" x14ac:dyDescent="0.2">
      <c r="B140" t="str">
        <f t="shared" si="4"/>
        <v>glass and glass products 231</v>
      </c>
      <c r="C140" t="str">
        <f t="shared" si="5"/>
        <v>SOx</v>
      </c>
      <c r="D140" t="s">
        <v>705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2:42" x14ac:dyDescent="0.2">
      <c r="B141" t="str">
        <f t="shared" si="4"/>
        <v>glass and glass products 231</v>
      </c>
      <c r="C141" t="str">
        <f t="shared" si="5"/>
        <v>BC</v>
      </c>
      <c r="D141" t="s">
        <v>706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</row>
    <row r="142" spans="2:42" x14ac:dyDescent="0.2">
      <c r="B142" t="str">
        <f t="shared" si="4"/>
        <v>glass and glass products 231</v>
      </c>
      <c r="C142" t="str">
        <f t="shared" si="5"/>
        <v>OC</v>
      </c>
      <c r="D142" t="s">
        <v>707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2:42" x14ac:dyDescent="0.2">
      <c r="B143" t="str">
        <f t="shared" si="4"/>
        <v>glass and glass products 231</v>
      </c>
      <c r="C143" t="str">
        <f t="shared" si="5"/>
        <v>CH4</v>
      </c>
      <c r="D143" t="s">
        <v>708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2:42" x14ac:dyDescent="0.2">
      <c r="B144" t="str">
        <f t="shared" si="4"/>
        <v>glass and glass products 231</v>
      </c>
      <c r="C144" t="str">
        <f t="shared" si="5"/>
        <v>N2O</v>
      </c>
      <c r="D144" t="s">
        <v>709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</row>
    <row r="145" spans="2:42" x14ac:dyDescent="0.2">
      <c r="B145" t="str">
        <f t="shared" si="4"/>
        <v>glass and glass products 231</v>
      </c>
      <c r="C145" t="str">
        <f t="shared" si="5"/>
        <v>F gases</v>
      </c>
      <c r="D145" t="s">
        <v>710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</row>
    <row r="146" spans="2:42" x14ac:dyDescent="0.2">
      <c r="B146" t="str">
        <f t="shared" si="4"/>
        <v>cement and other nonmetallic minerals 239</v>
      </c>
      <c r="C146" t="str">
        <f t="shared" si="5"/>
        <v>CO2</v>
      </c>
      <c r="D146" t="s">
        <v>711</v>
      </c>
      <c r="E146" s="1">
        <v>921421000000000</v>
      </c>
      <c r="F146" s="1">
        <v>873761000000000</v>
      </c>
      <c r="G146" s="1">
        <v>854260000000000</v>
      </c>
      <c r="H146" s="1">
        <v>853382000000000</v>
      </c>
      <c r="I146" s="1">
        <v>850235000000000</v>
      </c>
      <c r="J146" s="1">
        <v>838414000000000</v>
      </c>
      <c r="K146" s="1">
        <v>826155000000000</v>
      </c>
      <c r="L146" s="1">
        <v>813634000000000</v>
      </c>
      <c r="M146" s="1">
        <v>792870000000000</v>
      </c>
      <c r="N146" s="1">
        <v>772127000000000</v>
      </c>
      <c r="O146" s="1">
        <v>751914000000000</v>
      </c>
      <c r="P146" s="1">
        <v>731613000000000</v>
      </c>
      <c r="Q146" s="1">
        <v>711828000000000</v>
      </c>
      <c r="R146" s="1">
        <v>697949000000000</v>
      </c>
      <c r="S146" s="1">
        <v>683449000000000</v>
      </c>
      <c r="T146" s="1">
        <v>669021000000000</v>
      </c>
      <c r="U146" s="1">
        <v>654433000000000</v>
      </c>
      <c r="V146" s="1">
        <v>639713000000000</v>
      </c>
      <c r="W146" s="1">
        <v>624802000000000</v>
      </c>
      <c r="X146" s="1">
        <v>609773000000000</v>
      </c>
      <c r="Y146" s="1">
        <v>594518000000000</v>
      </c>
      <c r="Z146" s="1">
        <v>579369000000000</v>
      </c>
      <c r="AA146" s="1">
        <v>564064000000000</v>
      </c>
      <c r="AB146" s="1">
        <v>552744000000000</v>
      </c>
      <c r="AC146" s="1">
        <v>541269000000000</v>
      </c>
      <c r="AD146" s="1">
        <v>529605000000000</v>
      </c>
      <c r="AE146" s="1">
        <v>518060000000000</v>
      </c>
      <c r="AF146" s="1">
        <v>506491000000000</v>
      </c>
      <c r="AG146" s="1">
        <v>495032000000000</v>
      </c>
      <c r="AH146" s="1">
        <v>483466000000000</v>
      </c>
      <c r="AI146" s="1">
        <v>471864000000000</v>
      </c>
      <c r="AJ146" s="1">
        <v>460264000000000</v>
      </c>
      <c r="AK146" s="1">
        <v>448614000000000</v>
      </c>
      <c r="AL146" s="1">
        <v>441001000000000</v>
      </c>
      <c r="AM146" s="1">
        <v>433326000000000</v>
      </c>
      <c r="AN146" s="1">
        <v>425663000000000</v>
      </c>
      <c r="AO146" s="1">
        <v>417924000000000</v>
      </c>
      <c r="AP146" s="1">
        <v>410183000000000</v>
      </c>
    </row>
    <row r="147" spans="2:42" x14ac:dyDescent="0.2">
      <c r="B147" t="str">
        <f t="shared" si="4"/>
        <v>cement and other nonmetallic minerals 239</v>
      </c>
      <c r="C147" t="str">
        <f t="shared" si="5"/>
        <v>VOC</v>
      </c>
      <c r="D147" t="s">
        <v>712</v>
      </c>
      <c r="E147" s="1">
        <v>589200000000</v>
      </c>
      <c r="F147" s="1">
        <v>585774000000</v>
      </c>
      <c r="G147" s="1">
        <v>594888000000</v>
      </c>
      <c r="H147" s="1">
        <v>610793000000</v>
      </c>
      <c r="I147" s="1">
        <v>621636000000</v>
      </c>
      <c r="J147" s="1">
        <v>629764000000</v>
      </c>
      <c r="K147" s="1">
        <v>636011000000</v>
      </c>
      <c r="L147" s="1">
        <v>643303000000</v>
      </c>
      <c r="M147" s="1">
        <v>643909000000</v>
      </c>
      <c r="N147" s="1">
        <v>645688000000</v>
      </c>
      <c r="O147" s="1">
        <v>646666000000</v>
      </c>
      <c r="P147" s="1">
        <v>646182000000</v>
      </c>
      <c r="Q147" s="1">
        <v>643323000000</v>
      </c>
      <c r="R147" s="1">
        <v>641386000000</v>
      </c>
      <c r="S147" s="1">
        <v>637330000000</v>
      </c>
      <c r="T147" s="1">
        <v>632406000000</v>
      </c>
      <c r="U147" s="1">
        <v>626623000000</v>
      </c>
      <c r="V147" s="1">
        <v>619863000000</v>
      </c>
      <c r="W147" s="1">
        <v>612410000000</v>
      </c>
      <c r="X147" s="1">
        <v>604430000000</v>
      </c>
      <c r="Y147" s="1">
        <v>595797000000</v>
      </c>
      <c r="Z147" s="1">
        <v>587033000000</v>
      </c>
      <c r="AA147" s="1">
        <v>577873000000</v>
      </c>
      <c r="AB147" s="1">
        <v>568624000000</v>
      </c>
      <c r="AC147" s="1">
        <v>559355000000</v>
      </c>
      <c r="AD147" s="1">
        <v>549999000000</v>
      </c>
      <c r="AE147" s="1">
        <v>541042000000</v>
      </c>
      <c r="AF147" s="1">
        <v>532408000000</v>
      </c>
      <c r="AG147" s="1">
        <v>524102000000</v>
      </c>
      <c r="AH147" s="1">
        <v>516255000000</v>
      </c>
      <c r="AI147" s="1">
        <v>508962000000</v>
      </c>
      <c r="AJ147" s="1">
        <v>502222000000</v>
      </c>
      <c r="AK147" s="1">
        <v>496025000000</v>
      </c>
      <c r="AL147" s="1">
        <v>490572000000</v>
      </c>
      <c r="AM147" s="1">
        <v>485564000000</v>
      </c>
      <c r="AN147" s="1">
        <v>481061000000</v>
      </c>
      <c r="AO147" s="1">
        <v>477226000000</v>
      </c>
      <c r="AP147" s="1">
        <v>473907000000</v>
      </c>
    </row>
    <row r="148" spans="2:42" x14ac:dyDescent="0.2">
      <c r="B148" t="str">
        <f t="shared" si="4"/>
        <v>cement and other nonmetallic minerals 239</v>
      </c>
      <c r="C148" t="str">
        <f t="shared" si="5"/>
        <v>CO</v>
      </c>
      <c r="D148" t="s">
        <v>713</v>
      </c>
      <c r="E148" s="1">
        <v>17250000000000</v>
      </c>
      <c r="F148" s="1">
        <v>17150500000000</v>
      </c>
      <c r="G148" s="1">
        <v>17412300000000</v>
      </c>
      <c r="H148" s="1">
        <v>17884200000000</v>
      </c>
      <c r="I148" s="1">
        <v>18197600000000</v>
      </c>
      <c r="J148" s="1">
        <v>18432800000000</v>
      </c>
      <c r="K148" s="1">
        <v>18619800000000</v>
      </c>
      <c r="L148" s="1">
        <v>18832200000000</v>
      </c>
      <c r="M148" s="1">
        <v>18845200000000</v>
      </c>
      <c r="N148" s="1">
        <v>18901300000000</v>
      </c>
      <c r="O148" s="1">
        <v>18926300000000</v>
      </c>
      <c r="P148" s="1">
        <v>18913600000000</v>
      </c>
      <c r="Q148" s="1">
        <v>18835800000000</v>
      </c>
      <c r="R148" s="1">
        <v>18772800000000</v>
      </c>
      <c r="S148" s="1">
        <v>18656300000000</v>
      </c>
      <c r="T148" s="1">
        <v>18513600000000</v>
      </c>
      <c r="U148" s="1">
        <v>18346400000000</v>
      </c>
      <c r="V148" s="1">
        <v>18143800000000</v>
      </c>
      <c r="W148" s="1">
        <v>17928700000000</v>
      </c>
      <c r="X148" s="1">
        <v>17689700000000</v>
      </c>
      <c r="Y148" s="1">
        <v>17446400000000</v>
      </c>
      <c r="Z148" s="1">
        <v>17184900000000</v>
      </c>
      <c r="AA148" s="1">
        <v>16917800000000</v>
      </c>
      <c r="AB148" s="1">
        <v>16651100000000</v>
      </c>
      <c r="AC148" s="1">
        <v>16370600000000</v>
      </c>
      <c r="AD148" s="1">
        <v>16105000000000</v>
      </c>
      <c r="AE148" s="1">
        <v>15842100000000</v>
      </c>
      <c r="AF148" s="1">
        <v>15589900000000</v>
      </c>
      <c r="AG148" s="1">
        <v>15345600000000</v>
      </c>
      <c r="AH148" s="1">
        <v>15112900000000</v>
      </c>
      <c r="AI148" s="1">
        <v>14898900000000</v>
      </c>
      <c r="AJ148" s="1">
        <v>14706700000000</v>
      </c>
      <c r="AK148" s="1">
        <v>14522600000000</v>
      </c>
      <c r="AL148" s="1">
        <v>14359700000000</v>
      </c>
      <c r="AM148" s="1">
        <v>14215400000000</v>
      </c>
      <c r="AN148" s="1">
        <v>14088400000000</v>
      </c>
      <c r="AO148" s="1">
        <v>13973100000000</v>
      </c>
      <c r="AP148" s="1">
        <v>13878500000000</v>
      </c>
    </row>
    <row r="149" spans="2:42" x14ac:dyDescent="0.2">
      <c r="B149" t="str">
        <f t="shared" si="4"/>
        <v>cement and other nonmetallic minerals 239</v>
      </c>
      <c r="C149" t="str">
        <f t="shared" si="5"/>
        <v>NOx</v>
      </c>
      <c r="D149" t="s">
        <v>714</v>
      </c>
      <c r="E149" s="1">
        <v>1721000000000</v>
      </c>
      <c r="F149" s="1">
        <v>1711170000000</v>
      </c>
      <c r="G149" s="1">
        <v>1737350000000</v>
      </c>
      <c r="H149" s="1">
        <v>1784530000000</v>
      </c>
      <c r="I149" s="1">
        <v>1815840000000</v>
      </c>
      <c r="J149" s="1">
        <v>1839350000000</v>
      </c>
      <c r="K149" s="1">
        <v>1858030000000</v>
      </c>
      <c r="L149" s="1">
        <v>1879270000000</v>
      </c>
      <c r="M149" s="1">
        <v>1880550000000</v>
      </c>
      <c r="N149" s="1">
        <v>1886160000000</v>
      </c>
      <c r="O149" s="1">
        <v>1888640000000</v>
      </c>
      <c r="P149" s="1">
        <v>1887360000000</v>
      </c>
      <c r="Q149" s="1">
        <v>1879570000000</v>
      </c>
      <c r="R149" s="1">
        <v>1873260000000</v>
      </c>
      <c r="S149" s="1">
        <v>1861600000000</v>
      </c>
      <c r="T149" s="1">
        <v>1847330000000</v>
      </c>
      <c r="U149" s="1">
        <v>1830600000000</v>
      </c>
      <c r="V149" s="1">
        <v>1810340000000</v>
      </c>
      <c r="W149" s="1">
        <v>1788810000000</v>
      </c>
      <c r="X149" s="1">
        <v>1764910000000</v>
      </c>
      <c r="Y149" s="1">
        <v>1740580000000</v>
      </c>
      <c r="Z149" s="1">
        <v>1714420000000</v>
      </c>
      <c r="AA149" s="1">
        <v>1687710000000</v>
      </c>
      <c r="AB149" s="1">
        <v>1661040000000</v>
      </c>
      <c r="AC149" s="1">
        <v>1634000000000</v>
      </c>
      <c r="AD149" s="1">
        <v>1606420000000</v>
      </c>
      <c r="AE149" s="1">
        <v>1580130000000</v>
      </c>
      <c r="AF149" s="1">
        <v>1554900000000</v>
      </c>
      <c r="AG149" s="1">
        <v>1530460000000</v>
      </c>
      <c r="AH149" s="1">
        <v>1508220000000</v>
      </c>
      <c r="AI149" s="1">
        <v>1486820000000</v>
      </c>
      <c r="AJ149" s="1">
        <v>1466570000000</v>
      </c>
      <c r="AK149" s="1">
        <v>1449180000000</v>
      </c>
      <c r="AL149" s="1">
        <v>1432890000000</v>
      </c>
      <c r="AM149" s="1">
        <v>1418460000000</v>
      </c>
      <c r="AN149" s="1">
        <v>1404720000000</v>
      </c>
      <c r="AO149" s="1">
        <v>1394220000000</v>
      </c>
      <c r="AP149" s="1">
        <v>1384760000000</v>
      </c>
    </row>
    <row r="150" spans="2:42" x14ac:dyDescent="0.2">
      <c r="B150" t="str">
        <f t="shared" si="4"/>
        <v>cement and other nonmetallic minerals 239</v>
      </c>
      <c r="C150" t="str">
        <f t="shared" si="5"/>
        <v>PM10</v>
      </c>
      <c r="D150" t="s">
        <v>715</v>
      </c>
      <c r="E150" s="1">
        <v>98720000000000</v>
      </c>
      <c r="F150" s="1">
        <v>98113800000000</v>
      </c>
      <c r="G150" s="1">
        <v>99665000000000</v>
      </c>
      <c r="H150" s="1">
        <v>102335000000000</v>
      </c>
      <c r="I150" s="1">
        <v>104112000000000</v>
      </c>
      <c r="J150" s="1">
        <v>105485000000000</v>
      </c>
      <c r="K150" s="1">
        <v>106511000000000</v>
      </c>
      <c r="L150" s="1">
        <v>107811000000000</v>
      </c>
      <c r="M150" s="1">
        <v>107913000000000</v>
      </c>
      <c r="N150" s="1">
        <v>108178000000000</v>
      </c>
      <c r="O150" s="1">
        <v>108293000000000</v>
      </c>
      <c r="P150" s="1">
        <v>108263000000000</v>
      </c>
      <c r="Q150" s="1">
        <v>107805000000000</v>
      </c>
      <c r="R150" s="1">
        <v>107416000000000</v>
      </c>
      <c r="S150" s="1">
        <v>106808000000000</v>
      </c>
      <c r="T150" s="1">
        <v>105922000000000</v>
      </c>
      <c r="U150" s="1">
        <v>105009000000000</v>
      </c>
      <c r="V150" s="1">
        <v>103867000000000</v>
      </c>
      <c r="W150" s="1">
        <v>102609000000000</v>
      </c>
      <c r="X150" s="1">
        <v>101259000000000</v>
      </c>
      <c r="Y150" s="1">
        <v>99824100000000</v>
      </c>
      <c r="Z150" s="1">
        <v>98350600000000</v>
      </c>
      <c r="AA150" s="1">
        <v>96814300000000</v>
      </c>
      <c r="AB150" s="1">
        <v>95270100000000</v>
      </c>
      <c r="AC150" s="1">
        <v>93715400000000</v>
      </c>
      <c r="AD150" s="1">
        <v>92159800000000</v>
      </c>
      <c r="AE150" s="1">
        <v>90650400000000</v>
      </c>
      <c r="AF150" s="1">
        <v>89204800000000</v>
      </c>
      <c r="AG150" s="1">
        <v>87807300000000</v>
      </c>
      <c r="AH150" s="1">
        <v>86499900000000</v>
      </c>
      <c r="AI150" s="1">
        <v>85274500000000</v>
      </c>
      <c r="AJ150" s="1">
        <v>84148000000000</v>
      </c>
      <c r="AK150" s="1">
        <v>83112100000000</v>
      </c>
      <c r="AL150" s="1">
        <v>82183200000000</v>
      </c>
      <c r="AM150" s="1">
        <v>81355600000000</v>
      </c>
      <c r="AN150" s="1">
        <v>80601900000000</v>
      </c>
      <c r="AO150" s="1">
        <v>79959500000000</v>
      </c>
      <c r="AP150" s="1">
        <v>79410000000000</v>
      </c>
    </row>
    <row r="151" spans="2:42" x14ac:dyDescent="0.2">
      <c r="B151" t="str">
        <f t="shared" si="4"/>
        <v>cement and other nonmetallic minerals 239</v>
      </c>
      <c r="C151" t="str">
        <f t="shared" si="5"/>
        <v>PM25</v>
      </c>
      <c r="D151" t="s">
        <v>716</v>
      </c>
      <c r="E151" s="1">
        <v>35450000000000</v>
      </c>
      <c r="F151" s="1">
        <v>35251200000000</v>
      </c>
      <c r="G151" s="1">
        <v>35794100000000</v>
      </c>
      <c r="H151" s="1">
        <v>36752900000000</v>
      </c>
      <c r="I151" s="1">
        <v>37403900000000</v>
      </c>
      <c r="J151" s="1">
        <v>37897900000000</v>
      </c>
      <c r="K151" s="1">
        <v>38265200000000</v>
      </c>
      <c r="L151" s="1">
        <v>38712900000000</v>
      </c>
      <c r="M151" s="1">
        <v>38741700000000</v>
      </c>
      <c r="N151" s="1">
        <v>38856600000000</v>
      </c>
      <c r="O151" s="1">
        <v>38909600000000</v>
      </c>
      <c r="P151" s="1">
        <v>38876900000000</v>
      </c>
      <c r="Q151" s="1">
        <v>38713600000000</v>
      </c>
      <c r="R151" s="1">
        <v>38589600000000</v>
      </c>
      <c r="S151" s="1">
        <v>38348400000000</v>
      </c>
      <c r="T151" s="1">
        <v>38055200000000</v>
      </c>
      <c r="U151" s="1">
        <v>37702400000000</v>
      </c>
      <c r="V151" s="1">
        <v>37299000000000</v>
      </c>
      <c r="W151" s="1">
        <v>36850000000000</v>
      </c>
      <c r="X151" s="1">
        <v>36363200000000</v>
      </c>
      <c r="Y151" s="1">
        <v>35847300000000</v>
      </c>
      <c r="Z151" s="1">
        <v>35315500000000</v>
      </c>
      <c r="AA151" s="1">
        <v>34772100000000</v>
      </c>
      <c r="AB151" s="1">
        <v>34219400000000</v>
      </c>
      <c r="AC151" s="1">
        <v>33659200000000</v>
      </c>
      <c r="AD151" s="1">
        <v>33097900000000</v>
      </c>
      <c r="AE151" s="1">
        <v>32552400000000</v>
      </c>
      <c r="AF151" s="1">
        <v>32038500000000</v>
      </c>
      <c r="AG151" s="1">
        <v>31540200000000</v>
      </c>
      <c r="AH151" s="1">
        <v>31065400000000</v>
      </c>
      <c r="AI151" s="1">
        <v>30627900000000</v>
      </c>
      <c r="AJ151" s="1">
        <v>30223500000000</v>
      </c>
      <c r="AK151" s="1">
        <v>29845600000000</v>
      </c>
      <c r="AL151" s="1">
        <v>29520600000000</v>
      </c>
      <c r="AM151" s="1">
        <v>29212000000000</v>
      </c>
      <c r="AN151" s="1">
        <v>28948000000000</v>
      </c>
      <c r="AO151" s="1">
        <v>28717900000000</v>
      </c>
      <c r="AP151" s="1">
        <v>28518800000000</v>
      </c>
    </row>
    <row r="152" spans="2:42" x14ac:dyDescent="0.2">
      <c r="B152" t="str">
        <f t="shared" si="4"/>
        <v>cement and other nonmetallic minerals 239</v>
      </c>
      <c r="C152" t="str">
        <f t="shared" si="5"/>
        <v>SOx</v>
      </c>
      <c r="D152" t="s">
        <v>717</v>
      </c>
      <c r="E152" s="1">
        <v>3036000000000</v>
      </c>
      <c r="F152" s="1">
        <v>3019040000000</v>
      </c>
      <c r="G152" s="1">
        <v>3065570000000</v>
      </c>
      <c r="H152" s="1">
        <v>3148020000000</v>
      </c>
      <c r="I152" s="1">
        <v>3203670000000</v>
      </c>
      <c r="J152" s="1">
        <v>3245160000000</v>
      </c>
      <c r="K152" s="1">
        <v>3277200000000</v>
      </c>
      <c r="L152" s="1">
        <v>3315420000000</v>
      </c>
      <c r="M152" s="1">
        <v>3317740000000</v>
      </c>
      <c r="N152" s="1">
        <v>3327870000000</v>
      </c>
      <c r="O152" s="1">
        <v>3332550000000</v>
      </c>
      <c r="P152" s="1">
        <v>3329870000000</v>
      </c>
      <c r="Q152" s="1">
        <v>3315300000000</v>
      </c>
      <c r="R152" s="1">
        <v>3304810000000</v>
      </c>
      <c r="S152" s="1">
        <v>3283710000000</v>
      </c>
      <c r="T152" s="1">
        <v>3259290000000</v>
      </c>
      <c r="U152" s="1">
        <v>3229040000000</v>
      </c>
      <c r="V152" s="1">
        <v>3193880000000</v>
      </c>
      <c r="W152" s="1">
        <v>3156250000000</v>
      </c>
      <c r="X152" s="1">
        <v>3114960000000</v>
      </c>
      <c r="Y152" s="1">
        <v>3069870000000</v>
      </c>
      <c r="Z152" s="1">
        <v>3025160000000</v>
      </c>
      <c r="AA152" s="1">
        <v>2977410000000</v>
      </c>
      <c r="AB152" s="1">
        <v>2930760000000</v>
      </c>
      <c r="AC152" s="1">
        <v>2882450000000</v>
      </c>
      <c r="AD152" s="1">
        <v>2834190000000</v>
      </c>
      <c r="AE152" s="1">
        <v>2788460000000</v>
      </c>
      <c r="AF152" s="1">
        <v>2743820000000</v>
      </c>
      <c r="AG152" s="1">
        <v>2700820000000</v>
      </c>
      <c r="AH152" s="1">
        <v>2660120000000</v>
      </c>
      <c r="AI152" s="1">
        <v>2623200000000</v>
      </c>
      <c r="AJ152" s="1">
        <v>2588540000000</v>
      </c>
      <c r="AK152" s="1">
        <v>2556580000000</v>
      </c>
      <c r="AL152" s="1">
        <v>2527850000000</v>
      </c>
      <c r="AM152" s="1">
        <v>2501830000000</v>
      </c>
      <c r="AN152" s="1">
        <v>2479350000000</v>
      </c>
      <c r="AO152" s="1">
        <v>2459190000000</v>
      </c>
      <c r="AP152" s="1">
        <v>2442120000000</v>
      </c>
    </row>
    <row r="153" spans="2:42" x14ac:dyDescent="0.2">
      <c r="B153" t="str">
        <f t="shared" si="4"/>
        <v>cement and other nonmetallic minerals 239</v>
      </c>
      <c r="C153" t="str">
        <f t="shared" si="5"/>
        <v>BC</v>
      </c>
      <c r="D153" t="s">
        <v>718</v>
      </c>
      <c r="E153" s="1">
        <v>360400000000</v>
      </c>
      <c r="F153" s="1">
        <v>358329000000</v>
      </c>
      <c r="G153" s="1">
        <v>363952000000</v>
      </c>
      <c r="H153" s="1">
        <v>373669000000</v>
      </c>
      <c r="I153" s="1">
        <v>380210000000</v>
      </c>
      <c r="J153" s="1">
        <v>385271000000</v>
      </c>
      <c r="K153" s="1">
        <v>389062000000</v>
      </c>
      <c r="L153" s="1">
        <v>393558000000</v>
      </c>
      <c r="M153" s="1">
        <v>393864000000</v>
      </c>
      <c r="N153" s="1">
        <v>394930000000</v>
      </c>
      <c r="O153" s="1">
        <v>395578000000</v>
      </c>
      <c r="P153" s="1">
        <v>395266000000</v>
      </c>
      <c r="Q153" s="1">
        <v>393548000000</v>
      </c>
      <c r="R153" s="1">
        <v>392321000000</v>
      </c>
      <c r="S153" s="1">
        <v>389821000000</v>
      </c>
      <c r="T153" s="1">
        <v>386801000000</v>
      </c>
      <c r="U153" s="1">
        <v>383284000000</v>
      </c>
      <c r="V153" s="1">
        <v>379159000000</v>
      </c>
      <c r="W153" s="1">
        <v>374577000000</v>
      </c>
      <c r="X153" s="1">
        <v>369718000000</v>
      </c>
      <c r="Y153" s="1">
        <v>364465000000</v>
      </c>
      <c r="Z153" s="1">
        <v>359053000000</v>
      </c>
      <c r="AA153" s="1">
        <v>353422000000</v>
      </c>
      <c r="AB153" s="1">
        <v>347798000000</v>
      </c>
      <c r="AC153" s="1">
        <v>342202000000</v>
      </c>
      <c r="AD153" s="1">
        <v>336490000000</v>
      </c>
      <c r="AE153" s="1">
        <v>330938000000</v>
      </c>
      <c r="AF153" s="1">
        <v>325701000000</v>
      </c>
      <c r="AG153" s="1">
        <v>320620000000</v>
      </c>
      <c r="AH153" s="1">
        <v>315774000000</v>
      </c>
      <c r="AI153" s="1">
        <v>311300000000</v>
      </c>
      <c r="AJ153" s="1">
        <v>307261000000</v>
      </c>
      <c r="AK153" s="1">
        <v>303485000000</v>
      </c>
      <c r="AL153" s="1">
        <v>300034000000</v>
      </c>
      <c r="AM153" s="1">
        <v>297053000000</v>
      </c>
      <c r="AN153" s="1">
        <v>294313000000</v>
      </c>
      <c r="AO153" s="1">
        <v>291912000000</v>
      </c>
      <c r="AP153" s="1">
        <v>289924000000</v>
      </c>
    </row>
    <row r="154" spans="2:42" x14ac:dyDescent="0.2">
      <c r="B154" t="str">
        <f t="shared" si="4"/>
        <v>cement and other nonmetallic minerals 239</v>
      </c>
      <c r="C154" t="str">
        <f t="shared" si="5"/>
        <v>OC</v>
      </c>
      <c r="D154" t="s">
        <v>719</v>
      </c>
      <c r="E154" s="1">
        <v>600700000000</v>
      </c>
      <c r="F154" s="1">
        <v>597214000000</v>
      </c>
      <c r="G154" s="1">
        <v>606522000000</v>
      </c>
      <c r="H154" s="1">
        <v>622781000000</v>
      </c>
      <c r="I154" s="1">
        <v>633683000000</v>
      </c>
      <c r="J154" s="1">
        <v>642053000000</v>
      </c>
      <c r="K154" s="1">
        <v>648437000000</v>
      </c>
      <c r="L154" s="1">
        <v>655864000000</v>
      </c>
      <c r="M154" s="1">
        <v>656407000000</v>
      </c>
      <c r="N154" s="1">
        <v>658316000000</v>
      </c>
      <c r="O154" s="1">
        <v>659230000000</v>
      </c>
      <c r="P154" s="1">
        <v>658777000000</v>
      </c>
      <c r="Q154" s="1">
        <v>655947000000</v>
      </c>
      <c r="R154" s="1">
        <v>653935000000</v>
      </c>
      <c r="S154" s="1">
        <v>649701000000</v>
      </c>
      <c r="T154" s="1">
        <v>644702000000</v>
      </c>
      <c r="U154" s="1">
        <v>638841000000</v>
      </c>
      <c r="V154" s="1">
        <v>631898000000</v>
      </c>
      <c r="W154" s="1">
        <v>624363000000</v>
      </c>
      <c r="X154" s="1">
        <v>616196000000</v>
      </c>
      <c r="Y154" s="1">
        <v>607373000000</v>
      </c>
      <c r="Z154" s="1">
        <v>598422000000</v>
      </c>
      <c r="AA154" s="1">
        <v>589070000000</v>
      </c>
      <c r="AB154" s="1">
        <v>579732000000</v>
      </c>
      <c r="AC154" s="1">
        <v>570269000000</v>
      </c>
      <c r="AD154" s="1">
        <v>560715000000</v>
      </c>
      <c r="AE154" s="1">
        <v>551563000000</v>
      </c>
      <c r="AF154" s="1">
        <v>542835000000</v>
      </c>
      <c r="AG154" s="1">
        <v>534333000000</v>
      </c>
      <c r="AH154" s="1">
        <v>526392000000</v>
      </c>
      <c r="AI154" s="1">
        <v>518901000000</v>
      </c>
      <c r="AJ154" s="1">
        <v>512067000000</v>
      </c>
      <c r="AK154" s="1">
        <v>505775000000</v>
      </c>
      <c r="AL154" s="1">
        <v>500125000000</v>
      </c>
      <c r="AM154" s="1">
        <v>495020000000</v>
      </c>
      <c r="AN154" s="1">
        <v>490419000000</v>
      </c>
      <c r="AO154" s="1">
        <v>486589000000</v>
      </c>
      <c r="AP154" s="1">
        <v>483173000000</v>
      </c>
    </row>
    <row r="155" spans="2:42" x14ac:dyDescent="0.2">
      <c r="B155" t="str">
        <f t="shared" si="4"/>
        <v>cement and other nonmetallic minerals 239</v>
      </c>
      <c r="C155" t="str">
        <f t="shared" si="5"/>
        <v>CH4</v>
      </c>
      <c r="D155" t="s">
        <v>720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 spans="2:42" x14ac:dyDescent="0.2">
      <c r="B156" t="str">
        <f t="shared" si="4"/>
        <v>cement and other nonmetallic minerals 239</v>
      </c>
      <c r="C156" t="str">
        <f t="shared" si="5"/>
        <v>N2O</v>
      </c>
      <c r="D156" t="s">
        <v>721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</row>
    <row r="157" spans="2:42" x14ac:dyDescent="0.2">
      <c r="B157" t="str">
        <f t="shared" si="4"/>
        <v>cement and other nonmetallic minerals 239</v>
      </c>
      <c r="C157" t="str">
        <f t="shared" si="5"/>
        <v>F gases</v>
      </c>
      <c r="D157" t="s">
        <v>722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</row>
    <row r="158" spans="2:42" x14ac:dyDescent="0.2">
      <c r="B158" t="str">
        <f t="shared" si="4"/>
        <v>iron and steel 241</v>
      </c>
      <c r="C158" t="str">
        <f t="shared" si="5"/>
        <v>CO2</v>
      </c>
      <c r="D158" t="s">
        <v>723</v>
      </c>
      <c r="E158" s="1">
        <v>198826000000000</v>
      </c>
      <c r="F158" s="1">
        <v>175198000000000</v>
      </c>
      <c r="G158" s="1">
        <v>175031000000000</v>
      </c>
      <c r="H158" s="1">
        <v>181491000000000</v>
      </c>
      <c r="I158" s="1">
        <v>185304000000000</v>
      </c>
      <c r="J158" s="1">
        <v>183671000000000</v>
      </c>
      <c r="K158" s="1">
        <v>180643000000000</v>
      </c>
      <c r="L158" s="1">
        <v>179453000000000</v>
      </c>
      <c r="M158" s="1">
        <v>178064000000000</v>
      </c>
      <c r="N158" s="1">
        <v>176528000000000</v>
      </c>
      <c r="O158" s="1">
        <v>174961000000000</v>
      </c>
      <c r="P158" s="1">
        <v>173214000000000</v>
      </c>
      <c r="Q158" s="1">
        <v>171303000000000</v>
      </c>
      <c r="R158" s="1">
        <v>167267000000000</v>
      </c>
      <c r="S158" s="1">
        <v>163538000000000</v>
      </c>
      <c r="T158" s="1">
        <v>160242000000000</v>
      </c>
      <c r="U158" s="1">
        <v>156634000000000</v>
      </c>
      <c r="V158" s="1">
        <v>151718000000000</v>
      </c>
      <c r="W158" s="1">
        <v>147826000000000</v>
      </c>
      <c r="X158" s="1">
        <v>144020000000000</v>
      </c>
      <c r="Y158" s="1">
        <v>140107000000000</v>
      </c>
      <c r="Z158" s="1">
        <v>136329000000000</v>
      </c>
      <c r="AA158" s="1">
        <v>132578000000000</v>
      </c>
      <c r="AB158" s="1">
        <v>128831000000000</v>
      </c>
      <c r="AC158" s="1">
        <v>125107000000000</v>
      </c>
      <c r="AD158" s="1">
        <v>121319000000000</v>
      </c>
      <c r="AE158" s="1">
        <v>117647000000000</v>
      </c>
      <c r="AF158" s="1">
        <v>114009000000000</v>
      </c>
      <c r="AG158" s="1">
        <v>111768000000000</v>
      </c>
      <c r="AH158" s="1">
        <v>109635000000000</v>
      </c>
      <c r="AI158" s="1">
        <v>107357000000000</v>
      </c>
      <c r="AJ158" s="1">
        <v>105218000000000</v>
      </c>
      <c r="AK158" s="1">
        <v>103042000000000</v>
      </c>
      <c r="AL158" s="1">
        <v>101997000000000</v>
      </c>
      <c r="AM158" s="1">
        <v>101058000000000</v>
      </c>
      <c r="AN158" s="1">
        <v>100001000000000</v>
      </c>
      <c r="AO158" s="1">
        <v>98987500000000</v>
      </c>
      <c r="AP158" s="1">
        <v>98020000000000</v>
      </c>
    </row>
    <row r="159" spans="2:42" x14ac:dyDescent="0.2">
      <c r="B159" t="str">
        <f t="shared" si="4"/>
        <v>iron and steel 241</v>
      </c>
      <c r="C159" t="str">
        <f t="shared" si="5"/>
        <v>VOC</v>
      </c>
      <c r="D159" t="s">
        <v>724</v>
      </c>
      <c r="E159" s="1">
        <v>34112900000</v>
      </c>
      <c r="F159" s="1">
        <v>30943400000</v>
      </c>
      <c r="G159" s="1">
        <v>31486400000</v>
      </c>
      <c r="H159" s="1">
        <v>33759900000</v>
      </c>
      <c r="I159" s="1">
        <v>35301800000</v>
      </c>
      <c r="J159" s="1">
        <v>35741200000</v>
      </c>
      <c r="K159" s="1">
        <v>35807200000</v>
      </c>
      <c r="L159" s="1">
        <v>36331200000</v>
      </c>
      <c r="M159" s="1">
        <v>36748700000</v>
      </c>
      <c r="N159" s="1">
        <v>37246300000</v>
      </c>
      <c r="O159" s="1">
        <v>37729100000</v>
      </c>
      <c r="P159" s="1">
        <v>38114700000</v>
      </c>
      <c r="Q159" s="1">
        <v>38347800000</v>
      </c>
      <c r="R159" s="1">
        <v>38607300000</v>
      </c>
      <c r="S159" s="1">
        <v>38822400000</v>
      </c>
      <c r="T159" s="1">
        <v>39095900000</v>
      </c>
      <c r="U159" s="1">
        <v>39240000000</v>
      </c>
      <c r="V159" s="1">
        <v>39002200000</v>
      </c>
      <c r="W159" s="1">
        <v>38669400000</v>
      </c>
      <c r="X159" s="1">
        <v>38306900000</v>
      </c>
      <c r="Y159" s="1">
        <v>37870500000</v>
      </c>
      <c r="Z159" s="1">
        <v>37393800000</v>
      </c>
      <c r="AA159" s="1">
        <v>36873400000</v>
      </c>
      <c r="AB159" s="1">
        <v>36303600000</v>
      </c>
      <c r="AC159" s="1">
        <v>35699400000</v>
      </c>
      <c r="AD159" s="1">
        <v>35063200000</v>
      </c>
      <c r="AE159" s="1">
        <v>34402700000</v>
      </c>
      <c r="AF159" s="1">
        <v>33712200000</v>
      </c>
      <c r="AG159" s="1">
        <v>33004600000</v>
      </c>
      <c r="AH159" s="1">
        <v>32283900000</v>
      </c>
      <c r="AI159" s="1">
        <v>31520800000</v>
      </c>
      <c r="AJ159" s="1">
        <v>30763100000</v>
      </c>
      <c r="AK159" s="1">
        <v>29994800000</v>
      </c>
      <c r="AL159" s="1">
        <v>29240300000</v>
      </c>
      <c r="AM159" s="1">
        <v>28466000000</v>
      </c>
      <c r="AN159" s="1">
        <v>27678100000</v>
      </c>
      <c r="AO159" s="1">
        <v>26878300000</v>
      </c>
      <c r="AP159" s="1">
        <v>26084900000</v>
      </c>
    </row>
    <row r="160" spans="2:42" x14ac:dyDescent="0.2">
      <c r="B160" t="str">
        <f t="shared" si="4"/>
        <v>iron and steel 241</v>
      </c>
      <c r="C160" t="str">
        <f t="shared" si="5"/>
        <v>CO</v>
      </c>
      <c r="D160" t="s">
        <v>725</v>
      </c>
      <c r="E160" s="1">
        <v>12339600000000</v>
      </c>
      <c r="F160" s="1">
        <v>11196600000000</v>
      </c>
      <c r="G160" s="1">
        <v>11393500000000</v>
      </c>
      <c r="H160" s="1">
        <v>12211200000000</v>
      </c>
      <c r="I160" s="1">
        <v>12769300000000</v>
      </c>
      <c r="J160" s="1">
        <v>12928500000000</v>
      </c>
      <c r="K160" s="1">
        <v>12958200000000</v>
      </c>
      <c r="L160" s="1">
        <v>13144600000000</v>
      </c>
      <c r="M160" s="1">
        <v>13299400000000</v>
      </c>
      <c r="N160" s="1">
        <v>13474000000000</v>
      </c>
      <c r="O160" s="1">
        <v>13656800000000</v>
      </c>
      <c r="P160" s="1">
        <v>13793300000000</v>
      </c>
      <c r="Q160" s="1">
        <v>13881300000000</v>
      </c>
      <c r="R160" s="1">
        <v>13970400000000</v>
      </c>
      <c r="S160" s="1">
        <v>14050000000000</v>
      </c>
      <c r="T160" s="1">
        <v>14142900000000</v>
      </c>
      <c r="U160" s="1">
        <v>14194000000000</v>
      </c>
      <c r="V160" s="1">
        <v>14108600000000</v>
      </c>
      <c r="W160" s="1">
        <v>13990500000000</v>
      </c>
      <c r="X160" s="1">
        <v>13859700000000</v>
      </c>
      <c r="Y160" s="1">
        <v>13707300000000</v>
      </c>
      <c r="Z160" s="1">
        <v>13529000000000</v>
      </c>
      <c r="AA160" s="1">
        <v>13342600000000</v>
      </c>
      <c r="AB160" s="1">
        <v>13136500000000</v>
      </c>
      <c r="AC160" s="1">
        <v>12922100000000</v>
      </c>
      <c r="AD160" s="1">
        <v>12691000000000</v>
      </c>
      <c r="AE160" s="1">
        <v>12451800000000</v>
      </c>
      <c r="AF160" s="1">
        <v>12196700000000</v>
      </c>
      <c r="AG160" s="1">
        <v>11942200000000</v>
      </c>
      <c r="AH160" s="1">
        <v>11680300000000</v>
      </c>
      <c r="AI160" s="1">
        <v>11403900000000</v>
      </c>
      <c r="AJ160" s="1">
        <v>11132700000000</v>
      </c>
      <c r="AK160" s="1">
        <v>10858500000000</v>
      </c>
      <c r="AL160" s="1">
        <v>10580100000000</v>
      </c>
      <c r="AM160" s="1">
        <v>10304500000000</v>
      </c>
      <c r="AN160" s="1">
        <v>10018100000000</v>
      </c>
      <c r="AO160" s="1">
        <v>9728230000000</v>
      </c>
      <c r="AP160" s="1">
        <v>9434980000000</v>
      </c>
    </row>
    <row r="161" spans="2:42" x14ac:dyDescent="0.2">
      <c r="B161" t="str">
        <f t="shared" si="4"/>
        <v>iron and steel 241</v>
      </c>
      <c r="C161" t="str">
        <f t="shared" si="5"/>
        <v>NOx</v>
      </c>
      <c r="D161" t="s">
        <v>726</v>
      </c>
      <c r="E161" s="1">
        <v>81142600000</v>
      </c>
      <c r="F161" s="1">
        <v>73598700000</v>
      </c>
      <c r="G161" s="1">
        <v>74896400000</v>
      </c>
      <c r="H161" s="1">
        <v>80293100000</v>
      </c>
      <c r="I161" s="1">
        <v>83959300000</v>
      </c>
      <c r="J161" s="1">
        <v>85004800000</v>
      </c>
      <c r="K161" s="1">
        <v>85169600000</v>
      </c>
      <c r="L161" s="1">
        <v>86412900000</v>
      </c>
      <c r="M161" s="1">
        <v>87397100000</v>
      </c>
      <c r="N161" s="1">
        <v>88598100000</v>
      </c>
      <c r="O161" s="1">
        <v>89741000000</v>
      </c>
      <c r="P161" s="1">
        <v>90651300000</v>
      </c>
      <c r="Q161" s="1">
        <v>91217300000</v>
      </c>
      <c r="R161" s="1">
        <v>91817300000</v>
      </c>
      <c r="S161" s="1">
        <v>92330100000</v>
      </c>
      <c r="T161" s="1">
        <v>92974500000</v>
      </c>
      <c r="U161" s="1">
        <v>93327200000</v>
      </c>
      <c r="V161" s="1">
        <v>92773800000</v>
      </c>
      <c r="W161" s="1">
        <v>91978200000</v>
      </c>
      <c r="X161" s="1">
        <v>91101400000</v>
      </c>
      <c r="Y161" s="1">
        <v>90073900000</v>
      </c>
      <c r="Z161" s="1">
        <v>88940100000</v>
      </c>
      <c r="AA161" s="1">
        <v>87701400000</v>
      </c>
      <c r="AB161" s="1">
        <v>86353600000</v>
      </c>
      <c r="AC161" s="1">
        <v>84910000000</v>
      </c>
      <c r="AD161" s="1">
        <v>83404400000</v>
      </c>
      <c r="AE161" s="1">
        <v>81823500000</v>
      </c>
      <c r="AF161" s="1">
        <v>80194800000</v>
      </c>
      <c r="AG161" s="1">
        <v>78504800000</v>
      </c>
      <c r="AH161" s="1">
        <v>76781200000</v>
      </c>
      <c r="AI161" s="1">
        <v>74976300000</v>
      </c>
      <c r="AJ161" s="1">
        <v>73160400000</v>
      </c>
      <c r="AK161" s="1">
        <v>71347900000</v>
      </c>
      <c r="AL161" s="1">
        <v>69540800000</v>
      </c>
      <c r="AM161" s="1">
        <v>67706100000</v>
      </c>
      <c r="AN161" s="1">
        <v>65824400000</v>
      </c>
      <c r="AO161" s="1">
        <v>63933500000</v>
      </c>
      <c r="AP161" s="1">
        <v>62034500000</v>
      </c>
    </row>
    <row r="162" spans="2:42" x14ac:dyDescent="0.2">
      <c r="B162" t="str">
        <f t="shared" si="4"/>
        <v>iron and steel 241</v>
      </c>
      <c r="C162" t="str">
        <f t="shared" si="5"/>
        <v>PM10</v>
      </c>
      <c r="D162" t="s">
        <v>727</v>
      </c>
      <c r="E162" s="1">
        <v>11722600000000</v>
      </c>
      <c r="F162" s="1">
        <v>10628900000000</v>
      </c>
      <c r="G162" s="1">
        <v>10819900000000</v>
      </c>
      <c r="H162" s="1">
        <v>11594800000000</v>
      </c>
      <c r="I162" s="1">
        <v>12127100000000</v>
      </c>
      <c r="J162" s="1">
        <v>12278800000000</v>
      </c>
      <c r="K162" s="1">
        <v>12297000000000</v>
      </c>
      <c r="L162" s="1">
        <v>12483700000000</v>
      </c>
      <c r="M162" s="1">
        <v>12625100000000</v>
      </c>
      <c r="N162" s="1">
        <v>12796200000000</v>
      </c>
      <c r="O162" s="1">
        <v>12965600000000</v>
      </c>
      <c r="P162" s="1">
        <v>13089600000000</v>
      </c>
      <c r="Q162" s="1">
        <v>13175000000000</v>
      </c>
      <c r="R162" s="1">
        <v>13262400000000</v>
      </c>
      <c r="S162" s="1">
        <v>13339000000000</v>
      </c>
      <c r="T162" s="1">
        <v>13426700000000</v>
      </c>
      <c r="U162" s="1">
        <v>13483400000000</v>
      </c>
      <c r="V162" s="1">
        <v>13399800000000</v>
      </c>
      <c r="W162" s="1">
        <v>13284300000000</v>
      </c>
      <c r="X162" s="1">
        <v>13155800000000</v>
      </c>
      <c r="Y162" s="1">
        <v>13005800000000</v>
      </c>
      <c r="Z162" s="1">
        <v>12848800000000</v>
      </c>
      <c r="AA162" s="1">
        <v>12664600000000</v>
      </c>
      <c r="AB162" s="1">
        <v>12470300000000</v>
      </c>
      <c r="AC162" s="1">
        <v>12267600000000</v>
      </c>
      <c r="AD162" s="1">
        <v>12048000000000</v>
      </c>
      <c r="AE162" s="1">
        <v>11820400000000</v>
      </c>
      <c r="AF162" s="1">
        <v>11586000000000</v>
      </c>
      <c r="AG162" s="1">
        <v>11342800000000</v>
      </c>
      <c r="AH162" s="1">
        <v>11092100000000</v>
      </c>
      <c r="AI162" s="1">
        <v>10827300000000</v>
      </c>
      <c r="AJ162" s="1">
        <v>10567400000000</v>
      </c>
      <c r="AK162" s="1">
        <v>10304200000000</v>
      </c>
      <c r="AL162" s="1">
        <v>10045700000000</v>
      </c>
      <c r="AM162" s="1">
        <v>9780680000000</v>
      </c>
      <c r="AN162" s="1">
        <v>9505070000000</v>
      </c>
      <c r="AO162" s="1">
        <v>9234640000000</v>
      </c>
      <c r="AP162" s="1">
        <v>8960550000000</v>
      </c>
    </row>
    <row r="163" spans="2:42" x14ac:dyDescent="0.2">
      <c r="B163" t="str">
        <f t="shared" si="4"/>
        <v>iron and steel 241</v>
      </c>
      <c r="C163" t="str">
        <f t="shared" si="5"/>
        <v>PM25</v>
      </c>
      <c r="D163" t="s">
        <v>728</v>
      </c>
      <c r="E163" s="1">
        <v>8014750000000</v>
      </c>
      <c r="F163" s="1">
        <v>7270790000000</v>
      </c>
      <c r="G163" s="1">
        <v>7398390000000</v>
      </c>
      <c r="H163" s="1">
        <v>7931400000000</v>
      </c>
      <c r="I163" s="1">
        <v>8293550000000</v>
      </c>
      <c r="J163" s="1">
        <v>8396530000000</v>
      </c>
      <c r="K163" s="1">
        <v>8413180000000</v>
      </c>
      <c r="L163" s="1">
        <v>8535730000000</v>
      </c>
      <c r="M163" s="1">
        <v>8632570000000</v>
      </c>
      <c r="N163" s="1">
        <v>8751170000000</v>
      </c>
      <c r="O163" s="1">
        <v>8864810000000</v>
      </c>
      <c r="P163" s="1">
        <v>8954410000000</v>
      </c>
      <c r="Q163" s="1">
        <v>9010600000000</v>
      </c>
      <c r="R163" s="1">
        <v>9070350000000</v>
      </c>
      <c r="S163" s="1">
        <v>9121140000000</v>
      </c>
      <c r="T163" s="1">
        <v>9184770000000</v>
      </c>
      <c r="U163" s="1">
        <v>9219390000000</v>
      </c>
      <c r="V163" s="1">
        <v>9164360000000</v>
      </c>
      <c r="W163" s="1">
        <v>9086160000000</v>
      </c>
      <c r="X163" s="1">
        <v>8998840000000</v>
      </c>
      <c r="Y163" s="1">
        <v>8897430000000</v>
      </c>
      <c r="Z163" s="1">
        <v>8785360000000</v>
      </c>
      <c r="AA163" s="1">
        <v>8662800000000</v>
      </c>
      <c r="AB163" s="1">
        <v>8529330000000</v>
      </c>
      <c r="AC163" s="1">
        <v>8388140000000</v>
      </c>
      <c r="AD163" s="1">
        <v>8238870000000</v>
      </c>
      <c r="AE163" s="1">
        <v>8082070000000</v>
      </c>
      <c r="AF163" s="1">
        <v>7921390000000</v>
      </c>
      <c r="AG163" s="1">
        <v>7754570000000</v>
      </c>
      <c r="AH163" s="1">
        <v>7584380000000</v>
      </c>
      <c r="AI163" s="1">
        <v>7406100000000</v>
      </c>
      <c r="AJ163" s="1">
        <v>7226690000000</v>
      </c>
      <c r="AK163" s="1">
        <v>7048460000000</v>
      </c>
      <c r="AL163" s="1">
        <v>6868930000000</v>
      </c>
      <c r="AM163" s="1">
        <v>6688430000000</v>
      </c>
      <c r="AN163" s="1">
        <v>6502330000000</v>
      </c>
      <c r="AO163" s="1">
        <v>6315270000000</v>
      </c>
      <c r="AP163" s="1">
        <v>6127370000000</v>
      </c>
    </row>
    <row r="164" spans="2:42" x14ac:dyDescent="0.2">
      <c r="B164" t="str">
        <f t="shared" si="4"/>
        <v>iron and steel 241</v>
      </c>
      <c r="C164" t="str">
        <f t="shared" si="5"/>
        <v>SOx</v>
      </c>
      <c r="D164" t="s">
        <v>729</v>
      </c>
      <c r="E164" s="1">
        <v>66822700000</v>
      </c>
      <c r="F164" s="1">
        <v>60611800000</v>
      </c>
      <c r="G164" s="1">
        <v>61677900000</v>
      </c>
      <c r="H164" s="1">
        <v>66123700000</v>
      </c>
      <c r="I164" s="1">
        <v>69142400000</v>
      </c>
      <c r="J164" s="1">
        <v>69997400000</v>
      </c>
      <c r="K164" s="1">
        <v>70145100000</v>
      </c>
      <c r="L164" s="1">
        <v>71157100000</v>
      </c>
      <c r="M164" s="1">
        <v>71973500000</v>
      </c>
      <c r="N164" s="1">
        <v>72960400000</v>
      </c>
      <c r="O164" s="1">
        <v>73907600000</v>
      </c>
      <c r="P164" s="1">
        <v>74652900000</v>
      </c>
      <c r="Q164" s="1">
        <v>75122900000</v>
      </c>
      <c r="R164" s="1">
        <v>75619300000</v>
      </c>
      <c r="S164" s="1">
        <v>76033200000</v>
      </c>
      <c r="T164" s="1">
        <v>76568400000</v>
      </c>
      <c r="U164" s="1">
        <v>76857100000</v>
      </c>
      <c r="V164" s="1">
        <v>76395200000</v>
      </c>
      <c r="W164" s="1">
        <v>75745100000</v>
      </c>
      <c r="X164" s="1">
        <v>75025200000</v>
      </c>
      <c r="Y164" s="1">
        <v>74176800000</v>
      </c>
      <c r="Z164" s="1">
        <v>73247600000</v>
      </c>
      <c r="AA164" s="1">
        <v>72221300000</v>
      </c>
      <c r="AB164" s="1">
        <v>71115300000</v>
      </c>
      <c r="AC164" s="1">
        <v>69930800000</v>
      </c>
      <c r="AD164" s="1">
        <v>68682100000</v>
      </c>
      <c r="AE164" s="1">
        <v>67384600000</v>
      </c>
      <c r="AF164" s="1">
        <v>66036200000</v>
      </c>
      <c r="AG164" s="1">
        <v>64653700000</v>
      </c>
      <c r="AH164" s="1">
        <v>63226200000</v>
      </c>
      <c r="AI164" s="1">
        <v>61741900000</v>
      </c>
      <c r="AJ164" s="1">
        <v>60249700000</v>
      </c>
      <c r="AK164" s="1">
        <v>58763000000</v>
      </c>
      <c r="AL164" s="1">
        <v>57266700000</v>
      </c>
      <c r="AM164" s="1">
        <v>55758000000</v>
      </c>
      <c r="AN164" s="1">
        <v>54204100000</v>
      </c>
      <c r="AO164" s="1">
        <v>52652700000</v>
      </c>
      <c r="AP164" s="1">
        <v>51086700000</v>
      </c>
    </row>
    <row r="165" spans="2:42" x14ac:dyDescent="0.2">
      <c r="B165" t="str">
        <f t="shared" si="4"/>
        <v>iron and steel 241</v>
      </c>
      <c r="C165" t="str">
        <f t="shared" si="5"/>
        <v>BC</v>
      </c>
      <c r="D165" t="s">
        <v>730</v>
      </c>
      <c r="E165" s="1">
        <v>286397000000</v>
      </c>
      <c r="F165" s="1">
        <v>259740000000</v>
      </c>
      <c r="G165" s="1">
        <v>264371000000</v>
      </c>
      <c r="H165" s="1">
        <v>283387000000</v>
      </c>
      <c r="I165" s="1">
        <v>296338000000</v>
      </c>
      <c r="J165" s="1">
        <v>299962000000</v>
      </c>
      <c r="K165" s="1">
        <v>300582000000</v>
      </c>
      <c r="L165" s="1">
        <v>304933000000</v>
      </c>
      <c r="M165" s="1">
        <v>308471000000</v>
      </c>
      <c r="N165" s="1">
        <v>312661000000</v>
      </c>
      <c r="O165" s="1">
        <v>316760000000</v>
      </c>
      <c r="P165" s="1">
        <v>319968000000</v>
      </c>
      <c r="Q165" s="1">
        <v>321982000000</v>
      </c>
      <c r="R165" s="1">
        <v>324056000000</v>
      </c>
      <c r="S165" s="1">
        <v>325843000000</v>
      </c>
      <c r="T165" s="1">
        <v>328123000000</v>
      </c>
      <c r="U165" s="1">
        <v>329401000000</v>
      </c>
      <c r="V165" s="1">
        <v>327381000000</v>
      </c>
      <c r="W165" s="1">
        <v>324663000000</v>
      </c>
      <c r="X165" s="1">
        <v>321523000000</v>
      </c>
      <c r="Y165" s="1">
        <v>317941000000</v>
      </c>
      <c r="Z165" s="1">
        <v>313945000000</v>
      </c>
      <c r="AA165" s="1">
        <v>309507000000</v>
      </c>
      <c r="AB165" s="1">
        <v>304766000000</v>
      </c>
      <c r="AC165" s="1">
        <v>299677000000</v>
      </c>
      <c r="AD165" s="1">
        <v>294352000000</v>
      </c>
      <c r="AE165" s="1">
        <v>288778000000</v>
      </c>
      <c r="AF165" s="1">
        <v>282986000000</v>
      </c>
      <c r="AG165" s="1">
        <v>277114000000</v>
      </c>
      <c r="AH165" s="1">
        <v>271009000000</v>
      </c>
      <c r="AI165" s="1">
        <v>264595000000</v>
      </c>
      <c r="AJ165" s="1">
        <v>258213000000</v>
      </c>
      <c r="AK165" s="1">
        <v>251789000000</v>
      </c>
      <c r="AL165" s="1">
        <v>245390000000</v>
      </c>
      <c r="AM165" s="1">
        <v>238963000000</v>
      </c>
      <c r="AN165" s="1">
        <v>232316000000</v>
      </c>
      <c r="AO165" s="1">
        <v>225616000000</v>
      </c>
      <c r="AP165" s="1">
        <v>218956000000</v>
      </c>
    </row>
    <row r="166" spans="2:42" x14ac:dyDescent="0.2">
      <c r="B166" t="str">
        <f t="shared" si="4"/>
        <v>iron and steel 241</v>
      </c>
      <c r="C166" t="str">
        <f t="shared" si="5"/>
        <v>OC</v>
      </c>
      <c r="D166" t="s">
        <v>731</v>
      </c>
      <c r="E166" s="1">
        <v>685542000000</v>
      </c>
      <c r="F166" s="1">
        <v>621838000000</v>
      </c>
      <c r="G166" s="1">
        <v>632857000000</v>
      </c>
      <c r="H166" s="1">
        <v>678371000000</v>
      </c>
      <c r="I166" s="1">
        <v>709387000000</v>
      </c>
      <c r="J166" s="1">
        <v>718165000000</v>
      </c>
      <c r="K166" s="1">
        <v>719634000000</v>
      </c>
      <c r="L166" s="1">
        <v>730113000000</v>
      </c>
      <c r="M166" s="1">
        <v>738391000000</v>
      </c>
      <c r="N166" s="1">
        <v>748548000000</v>
      </c>
      <c r="O166" s="1">
        <v>758226000000</v>
      </c>
      <c r="P166" s="1">
        <v>765859000000</v>
      </c>
      <c r="Q166" s="1">
        <v>770723000000</v>
      </c>
      <c r="R166" s="1">
        <v>775827000000</v>
      </c>
      <c r="S166" s="1">
        <v>780146000000</v>
      </c>
      <c r="T166" s="1">
        <v>785547000000</v>
      </c>
      <c r="U166" s="1">
        <v>788546000000</v>
      </c>
      <c r="V166" s="1">
        <v>783779000000</v>
      </c>
      <c r="W166" s="1">
        <v>777205000000</v>
      </c>
      <c r="X166" s="1">
        <v>769753000000</v>
      </c>
      <c r="Y166" s="1">
        <v>761012000000</v>
      </c>
      <c r="Z166" s="1">
        <v>751465000000</v>
      </c>
      <c r="AA166" s="1">
        <v>740951000000</v>
      </c>
      <c r="AB166" s="1">
        <v>729544000000</v>
      </c>
      <c r="AC166" s="1">
        <v>717448000000</v>
      </c>
      <c r="AD166" s="1">
        <v>704618000000</v>
      </c>
      <c r="AE166" s="1">
        <v>691303000000</v>
      </c>
      <c r="AF166" s="1">
        <v>677575000000</v>
      </c>
      <c r="AG166" s="1">
        <v>663320000000</v>
      </c>
      <c r="AH166" s="1">
        <v>648712000000</v>
      </c>
      <c r="AI166" s="1">
        <v>633436000000</v>
      </c>
      <c r="AJ166" s="1">
        <v>618180000000</v>
      </c>
      <c r="AK166" s="1">
        <v>602804000000</v>
      </c>
      <c r="AL166" s="1">
        <v>587523000000</v>
      </c>
      <c r="AM166" s="1">
        <v>572030000000</v>
      </c>
      <c r="AN166" s="1">
        <v>556173000000</v>
      </c>
      <c r="AO166" s="1">
        <v>540168000000</v>
      </c>
      <c r="AP166" s="1">
        <v>524116000000</v>
      </c>
    </row>
    <row r="167" spans="2:42" x14ac:dyDescent="0.2">
      <c r="B167" t="str">
        <f t="shared" si="4"/>
        <v>iron and steel 241</v>
      </c>
      <c r="C167" t="str">
        <f t="shared" si="5"/>
        <v>CH4</v>
      </c>
      <c r="D167" t="s">
        <v>732</v>
      </c>
      <c r="E167" s="1">
        <v>5473190000</v>
      </c>
      <c r="F167" s="1">
        <v>4822740000</v>
      </c>
      <c r="G167" s="1">
        <v>4817250000</v>
      </c>
      <c r="H167" s="1">
        <v>4995990000</v>
      </c>
      <c r="I167" s="1">
        <v>5099360000</v>
      </c>
      <c r="J167" s="1">
        <v>5054440000</v>
      </c>
      <c r="K167" s="1">
        <v>4972050000</v>
      </c>
      <c r="L167" s="1">
        <v>4940240000</v>
      </c>
      <c r="M167" s="1">
        <v>4901370000</v>
      </c>
      <c r="N167" s="1">
        <v>4857530000</v>
      </c>
      <c r="O167" s="1">
        <v>4816330000</v>
      </c>
      <c r="P167" s="1">
        <v>4767620000</v>
      </c>
      <c r="Q167" s="1">
        <v>4713430000</v>
      </c>
      <c r="R167" s="1">
        <v>4602660000</v>
      </c>
      <c r="S167" s="1">
        <v>4500370000</v>
      </c>
      <c r="T167" s="1">
        <v>4409990000</v>
      </c>
      <c r="U167" s="1">
        <v>4311030000</v>
      </c>
      <c r="V167" s="1">
        <v>4175110000</v>
      </c>
      <c r="W167" s="1">
        <v>4067350000</v>
      </c>
      <c r="X167" s="1">
        <v>3962910000</v>
      </c>
      <c r="Y167" s="1">
        <v>3857200000</v>
      </c>
      <c r="Z167" s="1">
        <v>3752600000</v>
      </c>
      <c r="AA167" s="1">
        <v>3648730000</v>
      </c>
      <c r="AB167" s="1">
        <v>3544970000</v>
      </c>
      <c r="AC167" s="1">
        <v>3441840000</v>
      </c>
      <c r="AD167" s="1">
        <v>3339530000</v>
      </c>
      <c r="AE167" s="1">
        <v>3237840000</v>
      </c>
      <c r="AF167" s="1">
        <v>3138020000</v>
      </c>
      <c r="AG167" s="1">
        <v>3077300000</v>
      </c>
      <c r="AH167" s="1">
        <v>3017030000</v>
      </c>
      <c r="AI167" s="1">
        <v>2955300000</v>
      </c>
      <c r="AJ167" s="1">
        <v>2894870000</v>
      </c>
      <c r="AK167" s="1">
        <v>2836830000</v>
      </c>
      <c r="AL167" s="1">
        <v>2808080000</v>
      </c>
      <c r="AM167" s="1">
        <v>2779770000</v>
      </c>
      <c r="AN167" s="1">
        <v>2751610000</v>
      </c>
      <c r="AO167" s="1">
        <v>2723730000</v>
      </c>
      <c r="AP167" s="1">
        <v>2698010000</v>
      </c>
    </row>
    <row r="168" spans="2:42" x14ac:dyDescent="0.2">
      <c r="B168" t="str">
        <f t="shared" si="4"/>
        <v>iron and steel 241</v>
      </c>
      <c r="C168" t="str">
        <f t="shared" si="5"/>
        <v>N2O</v>
      </c>
      <c r="D168" t="s">
        <v>733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</row>
    <row r="169" spans="2:42" x14ac:dyDescent="0.2">
      <c r="B169" t="str">
        <f t="shared" si="4"/>
        <v>iron and steel 241</v>
      </c>
      <c r="C169" t="str">
        <f t="shared" si="5"/>
        <v>F gases</v>
      </c>
      <c r="D169" t="s">
        <v>734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2:42" x14ac:dyDescent="0.2">
      <c r="B170" t="str">
        <f t="shared" si="4"/>
        <v>other metals 242</v>
      </c>
      <c r="C170" t="str">
        <f t="shared" si="5"/>
        <v>CO2</v>
      </c>
      <c r="D170" t="s">
        <v>735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2:42" x14ac:dyDescent="0.2">
      <c r="B171" t="str">
        <f t="shared" si="4"/>
        <v>other metals 242</v>
      </c>
      <c r="C171" t="str">
        <f t="shared" si="5"/>
        <v>VOC</v>
      </c>
      <c r="D171" t="s">
        <v>736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</row>
    <row r="172" spans="2:42" x14ac:dyDescent="0.2">
      <c r="B172" t="str">
        <f t="shared" si="4"/>
        <v>other metals 242</v>
      </c>
      <c r="C172" t="str">
        <f t="shared" si="5"/>
        <v>CO</v>
      </c>
      <c r="D172" t="s">
        <v>737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</row>
    <row r="173" spans="2:42" x14ac:dyDescent="0.2">
      <c r="B173" t="str">
        <f t="shared" si="4"/>
        <v>other metals 242</v>
      </c>
      <c r="C173" t="str">
        <f t="shared" si="5"/>
        <v>NOx</v>
      </c>
      <c r="D173" t="s">
        <v>738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</row>
    <row r="174" spans="2:42" x14ac:dyDescent="0.2">
      <c r="B174" t="str">
        <f t="shared" si="4"/>
        <v>other metals 242</v>
      </c>
      <c r="C174" t="str">
        <f t="shared" si="5"/>
        <v>PM10</v>
      </c>
      <c r="D174" t="s">
        <v>739</v>
      </c>
      <c r="E174" s="1">
        <v>4536000000</v>
      </c>
      <c r="F174" s="1">
        <v>4669250000</v>
      </c>
      <c r="G174" s="1">
        <v>4804020000</v>
      </c>
      <c r="H174" s="1">
        <v>4962150000</v>
      </c>
      <c r="I174" s="1">
        <v>5091120000</v>
      </c>
      <c r="J174" s="1">
        <v>5211280000</v>
      </c>
      <c r="K174" s="1">
        <v>5326490000</v>
      </c>
      <c r="L174" s="1">
        <v>5461440000</v>
      </c>
      <c r="M174" s="1">
        <v>5551110000</v>
      </c>
      <c r="N174" s="1">
        <v>5664650000</v>
      </c>
      <c r="O174" s="1">
        <v>5779100000</v>
      </c>
      <c r="P174" s="1">
        <v>5891060000</v>
      </c>
      <c r="Q174" s="1">
        <v>5987680000</v>
      </c>
      <c r="R174" s="1">
        <v>6098010000</v>
      </c>
      <c r="S174" s="1">
        <v>6192240000</v>
      </c>
      <c r="T174" s="1">
        <v>6280520000</v>
      </c>
      <c r="U174" s="1">
        <v>6359070000</v>
      </c>
      <c r="V174" s="1">
        <v>6428130000</v>
      </c>
      <c r="W174" s="1">
        <v>6485750000</v>
      </c>
      <c r="X174" s="1">
        <v>6531230000</v>
      </c>
      <c r="Y174" s="1">
        <v>6561580000</v>
      </c>
      <c r="Z174" s="1">
        <v>6580870000</v>
      </c>
      <c r="AA174" s="1">
        <v>6585820000</v>
      </c>
      <c r="AB174" s="1">
        <v>6577290000</v>
      </c>
      <c r="AC174" s="1">
        <v>6557340000</v>
      </c>
      <c r="AD174" s="1">
        <v>6520940000</v>
      </c>
      <c r="AE174" s="1">
        <v>6472000000</v>
      </c>
      <c r="AF174" s="1">
        <v>6410810000</v>
      </c>
      <c r="AG174" s="1">
        <v>6334990000</v>
      </c>
      <c r="AH174" s="1">
        <v>6247550000</v>
      </c>
      <c r="AI174" s="1">
        <v>6146690000</v>
      </c>
      <c r="AJ174" s="1">
        <v>6034450000</v>
      </c>
      <c r="AK174" s="1">
        <v>5910190000</v>
      </c>
      <c r="AL174" s="1">
        <v>5774020000</v>
      </c>
      <c r="AM174" s="1">
        <v>5626060000</v>
      </c>
      <c r="AN174" s="1">
        <v>5462420000</v>
      </c>
      <c r="AO174" s="1">
        <v>5287070000</v>
      </c>
      <c r="AP174" s="1">
        <v>5101000000</v>
      </c>
    </row>
    <row r="175" spans="2:42" x14ac:dyDescent="0.2">
      <c r="B175" t="str">
        <f t="shared" si="4"/>
        <v>other metals 242</v>
      </c>
      <c r="C175" t="str">
        <f t="shared" si="5"/>
        <v>PM25</v>
      </c>
      <c r="D175" t="s">
        <v>740</v>
      </c>
      <c r="E175" s="1">
        <v>3503000000</v>
      </c>
      <c r="F175" s="1">
        <v>3605990000</v>
      </c>
      <c r="G175" s="1">
        <v>3710030000</v>
      </c>
      <c r="H175" s="1">
        <v>3831650000</v>
      </c>
      <c r="I175" s="1">
        <v>3931530000</v>
      </c>
      <c r="J175" s="1">
        <v>4025330000</v>
      </c>
      <c r="K175" s="1">
        <v>4113180000</v>
      </c>
      <c r="L175" s="1">
        <v>4217600000</v>
      </c>
      <c r="M175" s="1">
        <v>4287330000</v>
      </c>
      <c r="N175" s="1">
        <v>4374760000</v>
      </c>
      <c r="O175" s="1">
        <v>4463190000</v>
      </c>
      <c r="P175" s="1">
        <v>4549260000</v>
      </c>
      <c r="Q175" s="1">
        <v>4624280000</v>
      </c>
      <c r="R175" s="1">
        <v>4709840000</v>
      </c>
      <c r="S175" s="1">
        <v>4781580000</v>
      </c>
      <c r="T175" s="1">
        <v>4849650000</v>
      </c>
      <c r="U175" s="1">
        <v>4911160000</v>
      </c>
      <c r="V175" s="1">
        <v>4964300000</v>
      </c>
      <c r="W175" s="1">
        <v>5008100000</v>
      </c>
      <c r="X175" s="1">
        <v>5043780000</v>
      </c>
      <c r="Y175" s="1">
        <v>5067050000</v>
      </c>
      <c r="Z175" s="1">
        <v>5081820000</v>
      </c>
      <c r="AA175" s="1">
        <v>5086330000</v>
      </c>
      <c r="AB175" s="1">
        <v>5079470000</v>
      </c>
      <c r="AC175" s="1">
        <v>5063820000</v>
      </c>
      <c r="AD175" s="1">
        <v>5036050000</v>
      </c>
      <c r="AE175" s="1">
        <v>4998420000</v>
      </c>
      <c r="AF175" s="1">
        <v>4950360000</v>
      </c>
      <c r="AG175" s="1">
        <v>4892590000</v>
      </c>
      <c r="AH175" s="1">
        <v>4824880000</v>
      </c>
      <c r="AI175" s="1">
        <v>4746850000</v>
      </c>
      <c r="AJ175" s="1">
        <v>4660840000</v>
      </c>
      <c r="AK175" s="1">
        <v>4563820000</v>
      </c>
      <c r="AL175" s="1">
        <v>4458640000</v>
      </c>
      <c r="AM175" s="1">
        <v>4344390000</v>
      </c>
      <c r="AN175" s="1">
        <v>4219090000</v>
      </c>
      <c r="AO175" s="1">
        <v>4082980000</v>
      </c>
      <c r="AP175" s="1">
        <v>3939890000</v>
      </c>
    </row>
    <row r="176" spans="2:42" x14ac:dyDescent="0.2">
      <c r="B176" t="str">
        <f t="shared" si="4"/>
        <v>other metals 242</v>
      </c>
      <c r="C176" t="str">
        <f t="shared" si="5"/>
        <v>SOx</v>
      </c>
      <c r="D176" t="s">
        <v>741</v>
      </c>
      <c r="E176" s="1">
        <v>17380000</v>
      </c>
      <c r="F176" s="1">
        <v>17886200</v>
      </c>
      <c r="G176" s="1">
        <v>18401500</v>
      </c>
      <c r="H176" s="1">
        <v>19009900</v>
      </c>
      <c r="I176" s="1">
        <v>19504400</v>
      </c>
      <c r="J176" s="1">
        <v>19963600</v>
      </c>
      <c r="K176" s="1">
        <v>20402900</v>
      </c>
      <c r="L176" s="1">
        <v>20925000</v>
      </c>
      <c r="M176" s="1">
        <v>21263800</v>
      </c>
      <c r="N176" s="1">
        <v>21695900</v>
      </c>
      <c r="O176" s="1">
        <v>22142800</v>
      </c>
      <c r="P176" s="1">
        <v>22568000</v>
      </c>
      <c r="Q176" s="1">
        <v>22938100</v>
      </c>
      <c r="R176" s="1">
        <v>23360800</v>
      </c>
      <c r="S176" s="1">
        <v>23719400</v>
      </c>
      <c r="T176" s="1">
        <v>24059600</v>
      </c>
      <c r="U176" s="1">
        <v>24367000</v>
      </c>
      <c r="V176" s="1">
        <v>24622600</v>
      </c>
      <c r="W176" s="1">
        <v>24846400</v>
      </c>
      <c r="X176" s="1">
        <v>25019800</v>
      </c>
      <c r="Y176" s="1">
        <v>25141100</v>
      </c>
      <c r="Z176" s="1">
        <v>25209900</v>
      </c>
      <c r="AA176" s="1">
        <v>25227400</v>
      </c>
      <c r="AB176" s="1">
        <v>25203000</v>
      </c>
      <c r="AC176" s="1">
        <v>25124700</v>
      </c>
      <c r="AD176" s="1">
        <v>24980800</v>
      </c>
      <c r="AE176" s="1">
        <v>24792500</v>
      </c>
      <c r="AF176" s="1">
        <v>24557100</v>
      </c>
      <c r="AG176" s="1">
        <v>24273100</v>
      </c>
      <c r="AH176" s="1">
        <v>23934500</v>
      </c>
      <c r="AI176" s="1">
        <v>23544100</v>
      </c>
      <c r="AJ176" s="1">
        <v>23123900</v>
      </c>
      <c r="AK176" s="1">
        <v>22643500</v>
      </c>
      <c r="AL176" s="1">
        <v>22117300</v>
      </c>
      <c r="AM176" s="1">
        <v>21555800</v>
      </c>
      <c r="AN176" s="1">
        <v>20924000</v>
      </c>
      <c r="AO176" s="1">
        <v>20253300</v>
      </c>
      <c r="AP176" s="1">
        <v>19547600</v>
      </c>
    </row>
    <row r="177" spans="2:42" x14ac:dyDescent="0.2">
      <c r="B177" t="str">
        <f t="shared" si="4"/>
        <v>other metals 242</v>
      </c>
      <c r="C177" t="str">
        <f t="shared" si="5"/>
        <v>BC</v>
      </c>
      <c r="D177" t="s">
        <v>742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</row>
    <row r="178" spans="2:42" x14ac:dyDescent="0.2">
      <c r="B178" t="str">
        <f t="shared" si="4"/>
        <v>other metals 242</v>
      </c>
      <c r="C178" t="str">
        <f t="shared" si="5"/>
        <v>OC</v>
      </c>
      <c r="D178" t="s">
        <v>743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2:42" x14ac:dyDescent="0.2">
      <c r="B179" t="str">
        <f t="shared" si="4"/>
        <v>other metals 242</v>
      </c>
      <c r="C179" t="str">
        <f t="shared" si="5"/>
        <v>CH4</v>
      </c>
      <c r="D179" t="s">
        <v>744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</row>
    <row r="180" spans="2:42" x14ac:dyDescent="0.2">
      <c r="B180" t="str">
        <f t="shared" si="4"/>
        <v>other metals 242</v>
      </c>
      <c r="C180" t="str">
        <f t="shared" si="5"/>
        <v>N2O</v>
      </c>
      <c r="D180" t="s">
        <v>745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</row>
    <row r="181" spans="2:42" x14ac:dyDescent="0.2">
      <c r="B181" t="str">
        <f t="shared" si="4"/>
        <v>other metals 242</v>
      </c>
      <c r="C181" t="str">
        <f t="shared" si="5"/>
        <v>F gases</v>
      </c>
      <c r="D181" t="s">
        <v>746</v>
      </c>
      <c r="E181" s="1">
        <v>21940000000000</v>
      </c>
      <c r="F181" s="1">
        <v>22236400000000</v>
      </c>
      <c r="G181" s="1">
        <v>22741800000000</v>
      </c>
      <c r="H181" s="1">
        <v>22916700000000</v>
      </c>
      <c r="I181" s="1">
        <v>23112700000000</v>
      </c>
      <c r="J181" s="1">
        <v>23313900000000</v>
      </c>
      <c r="K181" s="1">
        <v>23525100000000</v>
      </c>
      <c r="L181" s="1">
        <v>23730800000000</v>
      </c>
      <c r="M181" s="1">
        <v>23575900000000</v>
      </c>
      <c r="N181" s="1">
        <v>23425600000000</v>
      </c>
      <c r="O181" s="1">
        <v>23290500000000</v>
      </c>
      <c r="P181" s="1">
        <v>23152300000000</v>
      </c>
      <c r="Q181" s="1">
        <v>23007400000000</v>
      </c>
      <c r="R181" s="1">
        <v>22547800000000</v>
      </c>
      <c r="S181" s="1">
        <v>22082500000000</v>
      </c>
      <c r="T181" s="1">
        <v>21626800000000</v>
      </c>
      <c r="U181" s="1">
        <v>21167100000000</v>
      </c>
      <c r="V181" s="1">
        <v>20704500000000</v>
      </c>
      <c r="W181" s="1">
        <v>20398600000000</v>
      </c>
      <c r="X181" s="1">
        <v>20091500000000</v>
      </c>
      <c r="Y181" s="1">
        <v>19774300000000</v>
      </c>
      <c r="Z181" s="1">
        <v>19462700000000</v>
      </c>
      <c r="AA181" s="1">
        <v>19149700000000</v>
      </c>
      <c r="AB181" s="1">
        <v>18934600000000</v>
      </c>
      <c r="AC181" s="1">
        <v>18733800000000</v>
      </c>
      <c r="AD181" s="1">
        <v>18528700000000</v>
      </c>
      <c r="AE181" s="1">
        <v>18317500000000</v>
      </c>
      <c r="AF181" s="1">
        <v>18118400000000</v>
      </c>
      <c r="AG181" s="1">
        <v>17920200000000</v>
      </c>
      <c r="AH181" s="1">
        <v>17715900000000</v>
      </c>
      <c r="AI181" s="1">
        <v>17520500000000</v>
      </c>
      <c r="AJ181" s="1">
        <v>17322900000000</v>
      </c>
      <c r="AK181" s="1">
        <v>17135700000000</v>
      </c>
      <c r="AL181" s="1">
        <v>17052700000000</v>
      </c>
      <c r="AM181" s="1">
        <v>16984900000000</v>
      </c>
      <c r="AN181" s="1">
        <v>16900500000000</v>
      </c>
      <c r="AO181" s="1">
        <v>16818800000000</v>
      </c>
      <c r="AP181" s="1">
        <v>16753600000000</v>
      </c>
    </row>
    <row r="182" spans="2:42" x14ac:dyDescent="0.2">
      <c r="B182" t="str">
        <f t="shared" si="4"/>
        <v>metal products except machinery and vehicles 25</v>
      </c>
      <c r="C182" t="str">
        <f t="shared" si="5"/>
        <v>CO2</v>
      </c>
      <c r="D182" t="s">
        <v>747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</row>
    <row r="183" spans="2:42" x14ac:dyDescent="0.2">
      <c r="B183" t="str">
        <f t="shared" si="4"/>
        <v>metal products except machinery and vehicles 25</v>
      </c>
      <c r="C183" t="str">
        <f t="shared" si="5"/>
        <v>VOC</v>
      </c>
      <c r="D183" t="s">
        <v>748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</row>
    <row r="184" spans="2:42" x14ac:dyDescent="0.2">
      <c r="B184" t="str">
        <f t="shared" si="4"/>
        <v>metal products except machinery and vehicles 25</v>
      </c>
      <c r="C184" t="str">
        <f t="shared" si="5"/>
        <v>CO</v>
      </c>
      <c r="D184" t="s">
        <v>749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2:42" x14ac:dyDescent="0.2">
      <c r="B185" t="str">
        <f t="shared" si="4"/>
        <v>metal products except machinery and vehicles 25</v>
      </c>
      <c r="C185" t="str">
        <f t="shared" si="5"/>
        <v>NOx</v>
      </c>
      <c r="D185" t="s">
        <v>750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</row>
    <row r="186" spans="2:42" x14ac:dyDescent="0.2">
      <c r="B186" t="str">
        <f t="shared" si="4"/>
        <v>metal products except machinery and vehicles 25</v>
      </c>
      <c r="C186" t="str">
        <f t="shared" si="5"/>
        <v>PM10</v>
      </c>
      <c r="D186" t="s">
        <v>751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</row>
    <row r="187" spans="2:42" x14ac:dyDescent="0.2">
      <c r="B187" t="str">
        <f t="shared" si="4"/>
        <v>metal products except machinery and vehicles 25</v>
      </c>
      <c r="C187" t="str">
        <f t="shared" si="5"/>
        <v>PM25</v>
      </c>
      <c r="D187" t="s">
        <v>752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</row>
    <row r="188" spans="2:42" x14ac:dyDescent="0.2">
      <c r="B188" t="str">
        <f t="shared" si="4"/>
        <v>metal products except machinery and vehicles 25</v>
      </c>
      <c r="C188" t="str">
        <f t="shared" si="5"/>
        <v>SOx</v>
      </c>
      <c r="D188" t="s">
        <v>753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2:42" x14ac:dyDescent="0.2">
      <c r="B189" t="str">
        <f t="shared" si="4"/>
        <v>metal products except machinery and vehicles 25</v>
      </c>
      <c r="C189" t="str">
        <f t="shared" si="5"/>
        <v>BC</v>
      </c>
      <c r="D189" t="s">
        <v>754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</row>
    <row r="190" spans="2:42" x14ac:dyDescent="0.2">
      <c r="B190" t="str">
        <f t="shared" si="4"/>
        <v>metal products except machinery and vehicles 25</v>
      </c>
      <c r="C190" t="str">
        <f t="shared" si="5"/>
        <v>OC</v>
      </c>
      <c r="D190" t="s">
        <v>755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</row>
    <row r="191" spans="2:42" x14ac:dyDescent="0.2">
      <c r="B191" t="str">
        <f t="shared" si="4"/>
        <v>metal products except machinery and vehicles 25</v>
      </c>
      <c r="C191" t="str">
        <f t="shared" si="5"/>
        <v>CH4</v>
      </c>
      <c r="D191" t="s">
        <v>756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2:42" x14ac:dyDescent="0.2">
      <c r="B192" t="str">
        <f t="shared" si="4"/>
        <v>metal products except machinery and vehicles 25</v>
      </c>
      <c r="C192" t="str">
        <f t="shared" si="5"/>
        <v>N2O</v>
      </c>
      <c r="D192" t="s">
        <v>757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</row>
    <row r="193" spans="2:42" x14ac:dyDescent="0.2">
      <c r="B193" t="str">
        <f t="shared" si="4"/>
        <v>metal products except machinery and vehicles 25</v>
      </c>
      <c r="C193" t="str">
        <f t="shared" si="5"/>
        <v>F gases</v>
      </c>
      <c r="D193" t="s">
        <v>758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</row>
    <row r="194" spans="2:42" x14ac:dyDescent="0.2">
      <c r="B194" t="str">
        <f t="shared" si="4"/>
        <v>computers and electronics 26</v>
      </c>
      <c r="C194" t="str">
        <f t="shared" si="5"/>
        <v>CO2</v>
      </c>
      <c r="D194" t="s">
        <v>759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 spans="2:42" x14ac:dyDescent="0.2">
      <c r="B195" t="str">
        <f t="shared" ref="B195:B258" si="6">MID(D195, FIND("[", D195) + 1, FIND(",", D195) - FIND("[", D195) - 1)</f>
        <v>computers and electronics 26</v>
      </c>
      <c r="C195" t="str">
        <f t="shared" ref="C195:C258" si="7">MID(D195, FIND(",", D195) + 1, FIND("]", D195) - FIND(",", D195) - 1)</f>
        <v>VOC</v>
      </c>
      <c r="D195" t="s">
        <v>760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</row>
    <row r="196" spans="2:42" x14ac:dyDescent="0.2">
      <c r="B196" t="str">
        <f t="shared" si="6"/>
        <v>computers and electronics 26</v>
      </c>
      <c r="C196" t="str">
        <f t="shared" si="7"/>
        <v>CO</v>
      </c>
      <c r="D196" t="s">
        <v>761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2:42" x14ac:dyDescent="0.2">
      <c r="B197" t="str">
        <f t="shared" si="6"/>
        <v>computers and electronics 26</v>
      </c>
      <c r="C197" t="str">
        <f t="shared" si="7"/>
        <v>NOx</v>
      </c>
      <c r="D197" t="s">
        <v>762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2:42" x14ac:dyDescent="0.2">
      <c r="B198" t="str">
        <f t="shared" si="6"/>
        <v>computers and electronics 26</v>
      </c>
      <c r="C198" t="str">
        <f t="shared" si="7"/>
        <v>PM10</v>
      </c>
      <c r="D198" t="s">
        <v>763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</row>
    <row r="199" spans="2:42" x14ac:dyDescent="0.2">
      <c r="B199" t="str">
        <f t="shared" si="6"/>
        <v>computers and electronics 26</v>
      </c>
      <c r="C199" t="str">
        <f t="shared" si="7"/>
        <v>PM25</v>
      </c>
      <c r="D199" t="s">
        <v>764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2:42" x14ac:dyDescent="0.2">
      <c r="B200" t="str">
        <f t="shared" si="6"/>
        <v>computers and electronics 26</v>
      </c>
      <c r="C200" t="str">
        <f t="shared" si="7"/>
        <v>SOx</v>
      </c>
      <c r="D200" t="s">
        <v>765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</row>
    <row r="201" spans="2:42" x14ac:dyDescent="0.2">
      <c r="B201" t="str">
        <f t="shared" si="6"/>
        <v>computers and electronics 26</v>
      </c>
      <c r="C201" t="str">
        <f t="shared" si="7"/>
        <v>BC</v>
      </c>
      <c r="D201" t="s">
        <v>766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</row>
    <row r="202" spans="2:42" x14ac:dyDescent="0.2">
      <c r="B202" t="str">
        <f t="shared" si="6"/>
        <v>computers and electronics 26</v>
      </c>
      <c r="C202" t="str">
        <f t="shared" si="7"/>
        <v>OC</v>
      </c>
      <c r="D202" t="s">
        <v>767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</row>
    <row r="203" spans="2:42" x14ac:dyDescent="0.2">
      <c r="B203" t="str">
        <f t="shared" si="6"/>
        <v>computers and electronics 26</v>
      </c>
      <c r="C203" t="str">
        <f t="shared" si="7"/>
        <v>CH4</v>
      </c>
      <c r="D203" t="s">
        <v>768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</row>
    <row r="204" spans="2:42" x14ac:dyDescent="0.2">
      <c r="B204" t="str">
        <f t="shared" si="6"/>
        <v>computers and electronics 26</v>
      </c>
      <c r="C204" t="str">
        <f t="shared" si="7"/>
        <v>N2O</v>
      </c>
      <c r="D204" t="s">
        <v>769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2:42" x14ac:dyDescent="0.2">
      <c r="B205" t="str">
        <f t="shared" si="6"/>
        <v>computers and electronics 26</v>
      </c>
      <c r="C205" t="str">
        <f t="shared" si="7"/>
        <v>F gases</v>
      </c>
      <c r="D205" t="s">
        <v>770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2:42" x14ac:dyDescent="0.2">
      <c r="B206" t="str">
        <f t="shared" si="6"/>
        <v>appliances and electrical equipment 27</v>
      </c>
      <c r="C206" t="str">
        <f t="shared" si="7"/>
        <v>CO2</v>
      </c>
      <c r="D206" t="s">
        <v>771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</row>
    <row r="207" spans="2:42" x14ac:dyDescent="0.2">
      <c r="B207" t="str">
        <f t="shared" si="6"/>
        <v>appliances and electrical equipment 27</v>
      </c>
      <c r="C207" t="str">
        <f t="shared" si="7"/>
        <v>VOC</v>
      </c>
      <c r="D207" t="s">
        <v>772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 spans="2:42" x14ac:dyDescent="0.2">
      <c r="B208" t="str">
        <f t="shared" si="6"/>
        <v>appliances and electrical equipment 27</v>
      </c>
      <c r="C208" t="str">
        <f t="shared" si="7"/>
        <v>CO</v>
      </c>
      <c r="D208" t="s">
        <v>773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</row>
    <row r="209" spans="2:42" x14ac:dyDescent="0.2">
      <c r="B209" t="str">
        <f t="shared" si="6"/>
        <v>appliances and electrical equipment 27</v>
      </c>
      <c r="C209" t="str">
        <f t="shared" si="7"/>
        <v>NOx</v>
      </c>
      <c r="D209" t="s">
        <v>774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</row>
    <row r="210" spans="2:42" x14ac:dyDescent="0.2">
      <c r="B210" t="str">
        <f t="shared" si="6"/>
        <v>appliances and electrical equipment 27</v>
      </c>
      <c r="C210" t="str">
        <f t="shared" si="7"/>
        <v>PM10</v>
      </c>
      <c r="D210" t="s">
        <v>775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</row>
    <row r="211" spans="2:42" x14ac:dyDescent="0.2">
      <c r="B211" t="str">
        <f t="shared" si="6"/>
        <v>appliances and electrical equipment 27</v>
      </c>
      <c r="C211" t="str">
        <f t="shared" si="7"/>
        <v>PM25</v>
      </c>
      <c r="D211" t="s">
        <v>776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</row>
    <row r="212" spans="2:42" x14ac:dyDescent="0.2">
      <c r="B212" t="str">
        <f t="shared" si="6"/>
        <v>appliances and electrical equipment 27</v>
      </c>
      <c r="C212" t="str">
        <f t="shared" si="7"/>
        <v>SOx</v>
      </c>
      <c r="D212" t="s">
        <v>777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</row>
    <row r="213" spans="2:42" x14ac:dyDescent="0.2">
      <c r="B213" t="str">
        <f t="shared" si="6"/>
        <v>appliances and electrical equipment 27</v>
      </c>
      <c r="C213" t="str">
        <f t="shared" si="7"/>
        <v>BC</v>
      </c>
      <c r="D213" t="s">
        <v>778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</row>
    <row r="214" spans="2:42" x14ac:dyDescent="0.2">
      <c r="B214" t="str">
        <f t="shared" si="6"/>
        <v>appliances and electrical equipment 27</v>
      </c>
      <c r="C214" t="str">
        <f t="shared" si="7"/>
        <v>OC</v>
      </c>
      <c r="D214" t="s">
        <v>779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</row>
    <row r="215" spans="2:42" x14ac:dyDescent="0.2">
      <c r="B215" t="str">
        <f t="shared" si="6"/>
        <v>appliances and electrical equipment 27</v>
      </c>
      <c r="C215" t="str">
        <f t="shared" si="7"/>
        <v>CH4</v>
      </c>
      <c r="D215" t="s">
        <v>780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</row>
    <row r="216" spans="2:42" x14ac:dyDescent="0.2">
      <c r="B216" t="str">
        <f t="shared" si="6"/>
        <v>appliances and electrical equipment 27</v>
      </c>
      <c r="C216" t="str">
        <f t="shared" si="7"/>
        <v>N2O</v>
      </c>
      <c r="D216" t="s">
        <v>781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</row>
    <row r="217" spans="2:42" x14ac:dyDescent="0.2">
      <c r="B217" t="str">
        <f t="shared" si="6"/>
        <v>appliances and electrical equipment 27</v>
      </c>
      <c r="C217" t="str">
        <f t="shared" si="7"/>
        <v>F gases</v>
      </c>
      <c r="D217" t="s">
        <v>782</v>
      </c>
      <c r="E217" s="1">
        <v>317400000000000</v>
      </c>
      <c r="F217" s="1">
        <v>335303000000000</v>
      </c>
      <c r="G217" s="1">
        <v>353087000000000</v>
      </c>
      <c r="H217" s="1">
        <v>370505000000000</v>
      </c>
      <c r="I217" s="1">
        <v>387454000000000</v>
      </c>
      <c r="J217" s="1">
        <v>403991000000000</v>
      </c>
      <c r="K217" s="1">
        <v>419936000000000</v>
      </c>
      <c r="L217" s="1">
        <v>435388000000000</v>
      </c>
      <c r="M217" s="1">
        <v>450349000000000</v>
      </c>
      <c r="N217" s="1">
        <v>464619000000000</v>
      </c>
      <c r="O217" s="1">
        <v>478315000000000</v>
      </c>
      <c r="P217" s="1">
        <v>491306000000000</v>
      </c>
      <c r="Q217" s="1">
        <v>503599000000000</v>
      </c>
      <c r="R217" s="1">
        <v>515206000000000</v>
      </c>
      <c r="S217" s="1">
        <v>525920000000000</v>
      </c>
      <c r="T217" s="1">
        <v>535908000000000</v>
      </c>
      <c r="U217" s="1">
        <v>545019000000000</v>
      </c>
      <c r="V217" s="1">
        <v>553323000000000</v>
      </c>
      <c r="W217" s="1">
        <v>560735000000000</v>
      </c>
      <c r="X217" s="1">
        <v>567363000000000</v>
      </c>
      <c r="Y217" s="1">
        <v>573061000000000</v>
      </c>
      <c r="Z217" s="1">
        <v>577895000000000</v>
      </c>
      <c r="AA217" s="1">
        <v>581832000000000</v>
      </c>
      <c r="AB217" s="1">
        <v>584940000000000</v>
      </c>
      <c r="AC217" s="1">
        <v>587179000000000</v>
      </c>
      <c r="AD217" s="1">
        <v>588615000000000</v>
      </c>
      <c r="AE217" s="1">
        <v>589370000000000</v>
      </c>
      <c r="AF217" s="1">
        <v>589223000000000</v>
      </c>
      <c r="AG217" s="1">
        <v>588363000000000</v>
      </c>
      <c r="AH217" s="1">
        <v>586727000000000</v>
      </c>
      <c r="AI217" s="1">
        <v>584466000000000</v>
      </c>
      <c r="AJ217" s="1">
        <v>581568000000000</v>
      </c>
      <c r="AK217" s="1">
        <v>577928000000000</v>
      </c>
      <c r="AL217" s="1">
        <v>573815000000000</v>
      </c>
      <c r="AM217" s="1">
        <v>569096000000000</v>
      </c>
      <c r="AN217" s="1">
        <v>563864000000000</v>
      </c>
      <c r="AO217" s="1">
        <v>558158000000000</v>
      </c>
      <c r="AP217" s="1">
        <v>551939000000000</v>
      </c>
    </row>
    <row r="218" spans="2:42" x14ac:dyDescent="0.2">
      <c r="B218" t="str">
        <f t="shared" si="6"/>
        <v>other machinery 28</v>
      </c>
      <c r="C218" t="str">
        <f t="shared" si="7"/>
        <v>CO2</v>
      </c>
      <c r="D218" t="s">
        <v>783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</row>
    <row r="219" spans="2:42" x14ac:dyDescent="0.2">
      <c r="B219" t="str">
        <f t="shared" si="6"/>
        <v>other machinery 28</v>
      </c>
      <c r="C219" t="str">
        <f t="shared" si="7"/>
        <v>VOC</v>
      </c>
      <c r="D219" t="s">
        <v>784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</row>
    <row r="220" spans="2:42" x14ac:dyDescent="0.2">
      <c r="B220" t="str">
        <f t="shared" si="6"/>
        <v>other machinery 28</v>
      </c>
      <c r="C220" t="str">
        <f t="shared" si="7"/>
        <v>CO</v>
      </c>
      <c r="D220" t="s">
        <v>785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</row>
    <row r="221" spans="2:42" x14ac:dyDescent="0.2">
      <c r="B221" t="str">
        <f t="shared" si="6"/>
        <v>other machinery 28</v>
      </c>
      <c r="C221" t="str">
        <f t="shared" si="7"/>
        <v>NOx</v>
      </c>
      <c r="D221" t="s">
        <v>786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</row>
    <row r="222" spans="2:42" x14ac:dyDescent="0.2">
      <c r="B222" t="str">
        <f t="shared" si="6"/>
        <v>other machinery 28</v>
      </c>
      <c r="C222" t="str">
        <f t="shared" si="7"/>
        <v>PM10</v>
      </c>
      <c r="D222" t="s">
        <v>787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</row>
    <row r="223" spans="2:42" x14ac:dyDescent="0.2">
      <c r="B223" t="str">
        <f t="shared" si="6"/>
        <v>other machinery 28</v>
      </c>
      <c r="C223" t="str">
        <f t="shared" si="7"/>
        <v>PM25</v>
      </c>
      <c r="D223" t="s">
        <v>788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</row>
    <row r="224" spans="2:42" x14ac:dyDescent="0.2">
      <c r="B224" t="str">
        <f t="shared" si="6"/>
        <v>other machinery 28</v>
      </c>
      <c r="C224" t="str">
        <f t="shared" si="7"/>
        <v>SOx</v>
      </c>
      <c r="D224" t="s">
        <v>789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</row>
    <row r="225" spans="2:42" x14ac:dyDescent="0.2">
      <c r="B225" t="str">
        <f t="shared" si="6"/>
        <v>other machinery 28</v>
      </c>
      <c r="C225" t="str">
        <f t="shared" si="7"/>
        <v>BC</v>
      </c>
      <c r="D225" t="s">
        <v>790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</row>
    <row r="226" spans="2:42" x14ac:dyDescent="0.2">
      <c r="B226" t="str">
        <f t="shared" si="6"/>
        <v>other machinery 28</v>
      </c>
      <c r="C226" t="str">
        <f t="shared" si="7"/>
        <v>OC</v>
      </c>
      <c r="D226" t="s">
        <v>791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</row>
    <row r="227" spans="2:42" x14ac:dyDescent="0.2">
      <c r="B227" t="str">
        <f t="shared" si="6"/>
        <v>other machinery 28</v>
      </c>
      <c r="C227" t="str">
        <f t="shared" si="7"/>
        <v>CH4</v>
      </c>
      <c r="D227" t="s">
        <v>792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</row>
    <row r="228" spans="2:42" x14ac:dyDescent="0.2">
      <c r="B228" t="str">
        <f t="shared" si="6"/>
        <v>other machinery 28</v>
      </c>
      <c r="C228" t="str">
        <f t="shared" si="7"/>
        <v>N2O</v>
      </c>
      <c r="D228" t="s">
        <v>793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</row>
    <row r="229" spans="2:42" x14ac:dyDescent="0.2">
      <c r="B229" t="str">
        <f t="shared" si="6"/>
        <v>other machinery 28</v>
      </c>
      <c r="C229" t="str">
        <f t="shared" si="7"/>
        <v>F gases</v>
      </c>
      <c r="D229" t="s">
        <v>794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</row>
    <row r="230" spans="2:42" x14ac:dyDescent="0.2">
      <c r="B230" t="str">
        <f t="shared" si="6"/>
        <v>road vehicles 29</v>
      </c>
      <c r="C230" t="str">
        <f t="shared" si="7"/>
        <v>CO2</v>
      </c>
      <c r="D230" t="s">
        <v>795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</row>
    <row r="231" spans="2:42" x14ac:dyDescent="0.2">
      <c r="B231" t="str">
        <f t="shared" si="6"/>
        <v>road vehicles 29</v>
      </c>
      <c r="C231" t="str">
        <f t="shared" si="7"/>
        <v>VOC</v>
      </c>
      <c r="D231" t="s">
        <v>796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</row>
    <row r="232" spans="2:42" x14ac:dyDescent="0.2">
      <c r="B232" t="str">
        <f t="shared" si="6"/>
        <v>road vehicles 29</v>
      </c>
      <c r="C232" t="str">
        <f t="shared" si="7"/>
        <v>CO</v>
      </c>
      <c r="D232" t="s">
        <v>797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</row>
    <row r="233" spans="2:42" x14ac:dyDescent="0.2">
      <c r="B233" t="str">
        <f t="shared" si="6"/>
        <v>road vehicles 29</v>
      </c>
      <c r="C233" t="str">
        <f t="shared" si="7"/>
        <v>NOx</v>
      </c>
      <c r="D233" t="s">
        <v>798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</row>
    <row r="234" spans="2:42" x14ac:dyDescent="0.2">
      <c r="B234" t="str">
        <f t="shared" si="6"/>
        <v>road vehicles 29</v>
      </c>
      <c r="C234" t="str">
        <f t="shared" si="7"/>
        <v>PM10</v>
      </c>
      <c r="D234" t="s">
        <v>799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</row>
    <row r="235" spans="2:42" x14ac:dyDescent="0.2">
      <c r="B235" t="str">
        <f t="shared" si="6"/>
        <v>road vehicles 29</v>
      </c>
      <c r="C235" t="str">
        <f t="shared" si="7"/>
        <v>PM25</v>
      </c>
      <c r="D235" t="s">
        <v>800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</row>
    <row r="236" spans="2:42" x14ac:dyDescent="0.2">
      <c r="B236" t="str">
        <f t="shared" si="6"/>
        <v>road vehicles 29</v>
      </c>
      <c r="C236" t="str">
        <f t="shared" si="7"/>
        <v>SOx</v>
      </c>
      <c r="D236" t="s">
        <v>801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</row>
    <row r="237" spans="2:42" x14ac:dyDescent="0.2">
      <c r="B237" t="str">
        <f t="shared" si="6"/>
        <v>road vehicles 29</v>
      </c>
      <c r="C237" t="str">
        <f t="shared" si="7"/>
        <v>BC</v>
      </c>
      <c r="D237" t="s">
        <v>802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</row>
    <row r="238" spans="2:42" x14ac:dyDescent="0.2">
      <c r="B238" t="str">
        <f t="shared" si="6"/>
        <v>road vehicles 29</v>
      </c>
      <c r="C238" t="str">
        <f t="shared" si="7"/>
        <v>OC</v>
      </c>
      <c r="D238" t="s">
        <v>803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</row>
    <row r="239" spans="2:42" x14ac:dyDescent="0.2">
      <c r="B239" t="str">
        <f t="shared" si="6"/>
        <v>road vehicles 29</v>
      </c>
      <c r="C239" t="str">
        <f t="shared" si="7"/>
        <v>CH4</v>
      </c>
      <c r="D239" t="s">
        <v>804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</row>
    <row r="240" spans="2:42" x14ac:dyDescent="0.2">
      <c r="B240" t="str">
        <f t="shared" si="6"/>
        <v>road vehicles 29</v>
      </c>
      <c r="C240" t="str">
        <f t="shared" si="7"/>
        <v>N2O</v>
      </c>
      <c r="D240" t="s">
        <v>805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</row>
    <row r="241" spans="2:42" x14ac:dyDescent="0.2">
      <c r="B241" t="str">
        <f t="shared" si="6"/>
        <v>road vehicles 29</v>
      </c>
      <c r="C241" t="str">
        <f t="shared" si="7"/>
        <v>F gases</v>
      </c>
      <c r="D241" t="s">
        <v>806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</row>
    <row r="242" spans="2:42" x14ac:dyDescent="0.2">
      <c r="B242" t="str">
        <f t="shared" si="6"/>
        <v>nonroad vehicles 30</v>
      </c>
      <c r="C242" t="str">
        <f t="shared" si="7"/>
        <v>CO2</v>
      </c>
      <c r="D242" t="s">
        <v>807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</row>
    <row r="243" spans="2:42" x14ac:dyDescent="0.2">
      <c r="B243" t="str">
        <f t="shared" si="6"/>
        <v>nonroad vehicles 30</v>
      </c>
      <c r="C243" t="str">
        <f t="shared" si="7"/>
        <v>VOC</v>
      </c>
      <c r="D243" t="s">
        <v>808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</row>
    <row r="244" spans="2:42" x14ac:dyDescent="0.2">
      <c r="B244" t="str">
        <f t="shared" si="6"/>
        <v>nonroad vehicles 30</v>
      </c>
      <c r="C244" t="str">
        <f t="shared" si="7"/>
        <v>CO</v>
      </c>
      <c r="D244" t="s">
        <v>809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</row>
    <row r="245" spans="2:42" x14ac:dyDescent="0.2">
      <c r="B245" t="str">
        <f t="shared" si="6"/>
        <v>nonroad vehicles 30</v>
      </c>
      <c r="C245" t="str">
        <f t="shared" si="7"/>
        <v>NOx</v>
      </c>
      <c r="D245" t="s">
        <v>810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</row>
    <row r="246" spans="2:42" x14ac:dyDescent="0.2">
      <c r="B246" t="str">
        <f t="shared" si="6"/>
        <v>nonroad vehicles 30</v>
      </c>
      <c r="C246" t="str">
        <f t="shared" si="7"/>
        <v>PM10</v>
      </c>
      <c r="D246" t="s">
        <v>811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</row>
    <row r="247" spans="2:42" x14ac:dyDescent="0.2">
      <c r="B247" t="str">
        <f t="shared" si="6"/>
        <v>nonroad vehicles 30</v>
      </c>
      <c r="C247" t="str">
        <f t="shared" si="7"/>
        <v>PM25</v>
      </c>
      <c r="D247" t="s">
        <v>812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</row>
    <row r="248" spans="2:42" x14ac:dyDescent="0.2">
      <c r="B248" t="str">
        <f t="shared" si="6"/>
        <v>nonroad vehicles 30</v>
      </c>
      <c r="C248" t="str">
        <f t="shared" si="7"/>
        <v>SOx</v>
      </c>
      <c r="D248" t="s">
        <v>813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</row>
    <row r="249" spans="2:42" x14ac:dyDescent="0.2">
      <c r="B249" t="str">
        <f t="shared" si="6"/>
        <v>nonroad vehicles 30</v>
      </c>
      <c r="C249" t="str">
        <f t="shared" si="7"/>
        <v>BC</v>
      </c>
      <c r="D249" t="s">
        <v>814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</row>
    <row r="250" spans="2:42" x14ac:dyDescent="0.2">
      <c r="B250" t="str">
        <f t="shared" si="6"/>
        <v>nonroad vehicles 30</v>
      </c>
      <c r="C250" t="str">
        <f t="shared" si="7"/>
        <v>OC</v>
      </c>
      <c r="D250" t="s">
        <v>815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</row>
    <row r="251" spans="2:42" x14ac:dyDescent="0.2">
      <c r="B251" t="str">
        <f t="shared" si="6"/>
        <v>nonroad vehicles 30</v>
      </c>
      <c r="C251" t="str">
        <f t="shared" si="7"/>
        <v>CH4</v>
      </c>
      <c r="D251" t="s">
        <v>816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</row>
    <row r="252" spans="2:42" x14ac:dyDescent="0.2">
      <c r="B252" t="str">
        <f t="shared" si="6"/>
        <v>nonroad vehicles 30</v>
      </c>
      <c r="C252" t="str">
        <f t="shared" si="7"/>
        <v>N2O</v>
      </c>
      <c r="D252" t="s">
        <v>817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</row>
    <row r="253" spans="2:42" x14ac:dyDescent="0.2">
      <c r="B253" t="str">
        <f t="shared" si="6"/>
        <v>nonroad vehicles 30</v>
      </c>
      <c r="C253" t="str">
        <f t="shared" si="7"/>
        <v>F gases</v>
      </c>
      <c r="D253" t="s">
        <v>818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</row>
    <row r="254" spans="2:42" x14ac:dyDescent="0.2">
      <c r="B254" t="str">
        <f t="shared" si="6"/>
        <v>other manufacturing 31T33</v>
      </c>
      <c r="C254" t="str">
        <f t="shared" si="7"/>
        <v>CO2</v>
      </c>
      <c r="D254" t="s">
        <v>819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</row>
    <row r="255" spans="2:42" x14ac:dyDescent="0.2">
      <c r="B255" t="str">
        <f t="shared" si="6"/>
        <v>other manufacturing 31T33</v>
      </c>
      <c r="C255" t="str">
        <f t="shared" si="7"/>
        <v>VOC</v>
      </c>
      <c r="D255" t="s">
        <v>820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</row>
    <row r="256" spans="2:42" x14ac:dyDescent="0.2">
      <c r="B256" t="str">
        <f t="shared" si="6"/>
        <v>other manufacturing 31T33</v>
      </c>
      <c r="C256" t="str">
        <f t="shared" si="7"/>
        <v>CO</v>
      </c>
      <c r="D256" t="s">
        <v>821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</row>
    <row r="257" spans="2:42" x14ac:dyDescent="0.2">
      <c r="B257" t="str">
        <f t="shared" si="6"/>
        <v>other manufacturing 31T33</v>
      </c>
      <c r="C257" t="str">
        <f t="shared" si="7"/>
        <v>NOx</v>
      </c>
      <c r="D257" t="s">
        <v>822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</row>
    <row r="258" spans="2:42" x14ac:dyDescent="0.2">
      <c r="B258" t="str">
        <f t="shared" si="6"/>
        <v>other manufacturing 31T33</v>
      </c>
      <c r="C258" t="str">
        <f t="shared" si="7"/>
        <v>PM10</v>
      </c>
      <c r="D258" t="s">
        <v>823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</row>
    <row r="259" spans="2:42" x14ac:dyDescent="0.2">
      <c r="B259" t="str">
        <f t="shared" ref="B259:B300" si="8">MID(D259, FIND("[", D259) + 1, FIND(",", D259) - FIND("[", D259) - 1)</f>
        <v>other manufacturing 31T33</v>
      </c>
      <c r="C259" t="str">
        <f t="shared" ref="C259:C300" si="9">MID(D259, FIND(",", D259) + 1, FIND("]", D259) - FIND(",", D259) - 1)</f>
        <v>PM25</v>
      </c>
      <c r="D259" t="s">
        <v>824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</row>
    <row r="260" spans="2:42" x14ac:dyDescent="0.2">
      <c r="B260" t="str">
        <f t="shared" si="8"/>
        <v>other manufacturing 31T33</v>
      </c>
      <c r="C260" t="str">
        <f t="shared" si="9"/>
        <v>SOx</v>
      </c>
      <c r="D260" t="s">
        <v>825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</row>
    <row r="261" spans="2:42" x14ac:dyDescent="0.2">
      <c r="B261" t="str">
        <f t="shared" si="8"/>
        <v>other manufacturing 31T33</v>
      </c>
      <c r="C261" t="str">
        <f t="shared" si="9"/>
        <v>BC</v>
      </c>
      <c r="D261" t="s">
        <v>826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</row>
    <row r="262" spans="2:42" x14ac:dyDescent="0.2">
      <c r="B262" t="str">
        <f t="shared" si="8"/>
        <v>other manufacturing 31T33</v>
      </c>
      <c r="C262" t="str">
        <f t="shared" si="9"/>
        <v>OC</v>
      </c>
      <c r="D262" t="s">
        <v>827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</row>
    <row r="263" spans="2:42" x14ac:dyDescent="0.2">
      <c r="B263" t="str">
        <f t="shared" si="8"/>
        <v>other manufacturing 31T33</v>
      </c>
      <c r="C263" t="str">
        <f t="shared" si="9"/>
        <v>CH4</v>
      </c>
      <c r="D263" t="s">
        <v>828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</row>
    <row r="264" spans="2:42" x14ac:dyDescent="0.2">
      <c r="B264" t="str">
        <f t="shared" si="8"/>
        <v>other manufacturing 31T33</v>
      </c>
      <c r="C264" t="str">
        <f t="shared" si="9"/>
        <v>N2O</v>
      </c>
      <c r="D264" t="s">
        <v>829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</row>
    <row r="265" spans="2:42" x14ac:dyDescent="0.2">
      <c r="B265" t="str">
        <f t="shared" si="8"/>
        <v>other manufacturing 31T33</v>
      </c>
      <c r="C265" t="str">
        <f t="shared" si="9"/>
        <v>F gases</v>
      </c>
      <c r="D265" t="s">
        <v>830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</row>
    <row r="266" spans="2:42" x14ac:dyDescent="0.2">
      <c r="B266" t="str">
        <f t="shared" si="8"/>
        <v>energy pipelines and gas processing 352T353</v>
      </c>
      <c r="C266" t="str">
        <f t="shared" si="9"/>
        <v>CO2</v>
      </c>
      <c r="D266" t="s">
        <v>831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</row>
    <row r="267" spans="2:42" x14ac:dyDescent="0.2">
      <c r="B267" t="str">
        <f t="shared" si="8"/>
        <v>energy pipelines and gas processing 352T353</v>
      </c>
      <c r="C267" t="str">
        <f t="shared" si="9"/>
        <v>VOC</v>
      </c>
      <c r="D267" t="s">
        <v>832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</row>
    <row r="268" spans="2:42" x14ac:dyDescent="0.2">
      <c r="B268" t="str">
        <f t="shared" si="8"/>
        <v>energy pipelines and gas processing 352T353</v>
      </c>
      <c r="C268" t="str">
        <f t="shared" si="9"/>
        <v>CO</v>
      </c>
      <c r="D268" t="s">
        <v>833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</row>
    <row r="269" spans="2:42" x14ac:dyDescent="0.2">
      <c r="B269" t="str">
        <f t="shared" si="8"/>
        <v>energy pipelines and gas processing 352T353</v>
      </c>
      <c r="C269" t="str">
        <f t="shared" si="9"/>
        <v>NOx</v>
      </c>
      <c r="D269" t="s">
        <v>834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</row>
    <row r="270" spans="2:42" x14ac:dyDescent="0.2">
      <c r="B270" t="str">
        <f t="shared" si="8"/>
        <v>energy pipelines and gas processing 352T353</v>
      </c>
      <c r="C270" t="str">
        <f t="shared" si="9"/>
        <v>PM10</v>
      </c>
      <c r="D270" t="s">
        <v>835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</row>
    <row r="271" spans="2:42" x14ac:dyDescent="0.2">
      <c r="B271" t="str">
        <f t="shared" si="8"/>
        <v>energy pipelines and gas processing 352T353</v>
      </c>
      <c r="C271" t="str">
        <f t="shared" si="9"/>
        <v>PM25</v>
      </c>
      <c r="D271" t="s">
        <v>836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</row>
    <row r="272" spans="2:42" x14ac:dyDescent="0.2">
      <c r="B272" t="str">
        <f t="shared" si="8"/>
        <v>energy pipelines and gas processing 352T353</v>
      </c>
      <c r="C272" t="str">
        <f t="shared" si="9"/>
        <v>SOx</v>
      </c>
      <c r="D272" t="s">
        <v>837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</row>
    <row r="273" spans="2:42" x14ac:dyDescent="0.2">
      <c r="B273" t="str">
        <f t="shared" si="8"/>
        <v>energy pipelines and gas processing 352T353</v>
      </c>
      <c r="C273" t="str">
        <f t="shared" si="9"/>
        <v>BC</v>
      </c>
      <c r="D273" t="s">
        <v>838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</row>
    <row r="274" spans="2:42" x14ac:dyDescent="0.2">
      <c r="B274" t="str">
        <f t="shared" si="8"/>
        <v>energy pipelines and gas processing 352T353</v>
      </c>
      <c r="C274" t="str">
        <f t="shared" si="9"/>
        <v>OC</v>
      </c>
      <c r="D274" t="s">
        <v>839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</row>
    <row r="275" spans="2:42" x14ac:dyDescent="0.2">
      <c r="B275" t="str">
        <f t="shared" si="8"/>
        <v>energy pipelines and gas processing 352T353</v>
      </c>
      <c r="C275" t="str">
        <f t="shared" si="9"/>
        <v>CH4</v>
      </c>
      <c r="D275" t="s">
        <v>840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</row>
    <row r="276" spans="2:42" x14ac:dyDescent="0.2">
      <c r="B276" t="str">
        <f t="shared" si="8"/>
        <v>energy pipelines and gas processing 352T353</v>
      </c>
      <c r="C276" t="str">
        <f t="shared" si="9"/>
        <v>N2O</v>
      </c>
      <c r="D276" t="s">
        <v>841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</row>
    <row r="277" spans="2:42" x14ac:dyDescent="0.2">
      <c r="B277" t="str">
        <f t="shared" si="8"/>
        <v>energy pipelines and gas processing 352T353</v>
      </c>
      <c r="C277" t="str">
        <f t="shared" si="9"/>
        <v>F gases</v>
      </c>
      <c r="D277" t="s">
        <v>842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</row>
    <row r="278" spans="2:42" x14ac:dyDescent="0.2">
      <c r="B278" t="str">
        <f t="shared" si="8"/>
        <v>water and waste 36T39</v>
      </c>
      <c r="C278" t="str">
        <f t="shared" si="9"/>
        <v>CO2</v>
      </c>
      <c r="D278" t="s">
        <v>843</v>
      </c>
      <c r="E278" s="1">
        <v>3485000000000</v>
      </c>
      <c r="F278" s="1">
        <v>3492000000000</v>
      </c>
      <c r="G278" s="1">
        <v>3499000000000</v>
      </c>
      <c r="H278" s="1">
        <v>3498000000000</v>
      </c>
      <c r="I278" s="1">
        <v>3497000000000</v>
      </c>
      <c r="J278" s="1">
        <v>3496000000000</v>
      </c>
      <c r="K278" s="1">
        <v>3495000000000</v>
      </c>
      <c r="L278" s="1">
        <v>3494000000000</v>
      </c>
      <c r="M278" s="1">
        <v>3489000000000</v>
      </c>
      <c r="N278" s="1">
        <v>3484000000000</v>
      </c>
      <c r="O278" s="1">
        <v>3479000000000</v>
      </c>
      <c r="P278" s="1">
        <v>3474000000000</v>
      </c>
      <c r="Q278" s="1">
        <v>3470000000000</v>
      </c>
      <c r="R278" s="1">
        <v>3461000000000</v>
      </c>
      <c r="S278" s="1">
        <v>3452000000000</v>
      </c>
      <c r="T278" s="1">
        <v>3444000000000</v>
      </c>
      <c r="U278" s="1">
        <v>3435000000000</v>
      </c>
      <c r="V278" s="1">
        <v>3426000000000</v>
      </c>
      <c r="W278" s="1">
        <v>3414000000000</v>
      </c>
      <c r="X278" s="1">
        <v>3403000000000</v>
      </c>
      <c r="Y278" s="1">
        <v>3391000000000</v>
      </c>
      <c r="Z278" s="1">
        <v>3379000000000</v>
      </c>
      <c r="AA278" s="1">
        <v>3367000000000</v>
      </c>
      <c r="AB278" s="1">
        <v>3350000000000</v>
      </c>
      <c r="AC278" s="1">
        <v>3333000000000</v>
      </c>
      <c r="AD278" s="1">
        <v>3316000000000</v>
      </c>
      <c r="AE278" s="1">
        <v>3298000000000</v>
      </c>
      <c r="AF278" s="1">
        <v>3281000000000</v>
      </c>
      <c r="AG278" s="1">
        <v>3258000000000</v>
      </c>
      <c r="AH278" s="1">
        <v>3235000000000</v>
      </c>
      <c r="AI278" s="1">
        <v>3212000000000</v>
      </c>
      <c r="AJ278" s="1">
        <v>3189000000000</v>
      </c>
      <c r="AK278" s="1">
        <v>3166000000000</v>
      </c>
      <c r="AL278" s="1">
        <v>3138000000000</v>
      </c>
      <c r="AM278" s="1">
        <v>3110000000000</v>
      </c>
      <c r="AN278" s="1">
        <v>3083000000000</v>
      </c>
      <c r="AO278" s="1">
        <v>3055000000000</v>
      </c>
      <c r="AP278" s="1">
        <v>3027000000000</v>
      </c>
    </row>
    <row r="279" spans="2:42" x14ac:dyDescent="0.2">
      <c r="B279" t="str">
        <f t="shared" si="8"/>
        <v>water and waste 36T39</v>
      </c>
      <c r="C279" t="str">
        <f t="shared" si="9"/>
        <v>VOC</v>
      </c>
      <c r="D279" t="s">
        <v>844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</row>
    <row r="280" spans="2:42" x14ac:dyDescent="0.2">
      <c r="B280" t="str">
        <f t="shared" si="8"/>
        <v>water and waste 36T39</v>
      </c>
      <c r="C280" t="str">
        <f t="shared" si="9"/>
        <v>CO</v>
      </c>
      <c r="D280" t="s">
        <v>845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</row>
    <row r="281" spans="2:42" x14ac:dyDescent="0.2">
      <c r="B281" t="str">
        <f t="shared" si="8"/>
        <v>water and waste 36T39</v>
      </c>
      <c r="C281" t="str">
        <f t="shared" si="9"/>
        <v>NOx</v>
      </c>
      <c r="D281" t="s">
        <v>846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</row>
    <row r="282" spans="2:42" x14ac:dyDescent="0.2">
      <c r="B282" t="str">
        <f t="shared" si="8"/>
        <v>water and waste 36T39</v>
      </c>
      <c r="C282" t="str">
        <f t="shared" si="9"/>
        <v>PM10</v>
      </c>
      <c r="D282" t="s">
        <v>847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</row>
    <row r="283" spans="2:42" x14ac:dyDescent="0.2">
      <c r="B283" t="str">
        <f t="shared" si="8"/>
        <v>water and waste 36T39</v>
      </c>
      <c r="C283" t="str">
        <f t="shared" si="9"/>
        <v>PM25</v>
      </c>
      <c r="D283" t="s">
        <v>848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</row>
    <row r="284" spans="2:42" x14ac:dyDescent="0.2">
      <c r="B284" t="str">
        <f t="shared" si="8"/>
        <v>water and waste 36T39</v>
      </c>
      <c r="C284" t="str">
        <f t="shared" si="9"/>
        <v>SOx</v>
      </c>
      <c r="D284" t="s">
        <v>849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</row>
    <row r="285" spans="2:42" x14ac:dyDescent="0.2">
      <c r="B285" t="str">
        <f t="shared" si="8"/>
        <v>water and waste 36T39</v>
      </c>
      <c r="C285" t="str">
        <f t="shared" si="9"/>
        <v>BC</v>
      </c>
      <c r="D285" t="s">
        <v>850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</row>
    <row r="286" spans="2:42" x14ac:dyDescent="0.2">
      <c r="B286" t="str">
        <f t="shared" si="8"/>
        <v>water and waste 36T39</v>
      </c>
      <c r="C286" t="str">
        <f t="shared" si="9"/>
        <v>OC</v>
      </c>
      <c r="D286" t="s">
        <v>851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</row>
    <row r="287" spans="2:42" x14ac:dyDescent="0.2">
      <c r="B287" t="str">
        <f t="shared" si="8"/>
        <v>water and waste 36T39</v>
      </c>
      <c r="C287" t="str">
        <f t="shared" si="9"/>
        <v>CH4</v>
      </c>
      <c r="D287" t="s">
        <v>852</v>
      </c>
      <c r="E287" s="1">
        <v>7766000000000</v>
      </c>
      <c r="F287" s="1">
        <v>7782000000000</v>
      </c>
      <c r="G287" s="1">
        <v>7798000000000</v>
      </c>
      <c r="H287" s="1">
        <v>7795000000000</v>
      </c>
      <c r="I287" s="1">
        <v>7793000000000</v>
      </c>
      <c r="J287" s="1">
        <v>7791000000000</v>
      </c>
      <c r="K287" s="1">
        <v>7788000000000</v>
      </c>
      <c r="L287" s="1">
        <v>7786000000000</v>
      </c>
      <c r="M287" s="1">
        <v>7775000000000</v>
      </c>
      <c r="N287" s="1">
        <v>7765000000000</v>
      </c>
      <c r="O287" s="1">
        <v>7754000000000</v>
      </c>
      <c r="P287" s="1">
        <v>7743000000000</v>
      </c>
      <c r="Q287" s="1">
        <v>7733000000000</v>
      </c>
      <c r="R287" s="1">
        <v>7713000000000</v>
      </c>
      <c r="S287" s="1">
        <v>7694000000000</v>
      </c>
      <c r="T287" s="1">
        <v>7675000000000</v>
      </c>
      <c r="U287" s="1">
        <v>7655000000000</v>
      </c>
      <c r="V287" s="1">
        <v>7636000000000</v>
      </c>
      <c r="W287" s="1">
        <v>7610000000000</v>
      </c>
      <c r="X287" s="1">
        <v>7583000000000</v>
      </c>
      <c r="Y287" s="1">
        <v>7557000000000</v>
      </c>
      <c r="Z287" s="1">
        <v>7530000000000</v>
      </c>
      <c r="AA287" s="1">
        <v>7504000000000</v>
      </c>
      <c r="AB287" s="1">
        <v>7466000000000</v>
      </c>
      <c r="AC287" s="1">
        <v>7427000000000</v>
      </c>
      <c r="AD287" s="1">
        <v>7389000000000</v>
      </c>
      <c r="AE287" s="1">
        <v>7351000000000</v>
      </c>
      <c r="AF287" s="1">
        <v>7313000000000</v>
      </c>
      <c r="AG287" s="1">
        <v>7261000000000</v>
      </c>
      <c r="AH287" s="1">
        <v>7210000000000</v>
      </c>
      <c r="AI287" s="1">
        <v>7158000000000</v>
      </c>
      <c r="AJ287" s="1">
        <v>7107000000000</v>
      </c>
      <c r="AK287" s="1">
        <v>7056000000000</v>
      </c>
      <c r="AL287" s="1">
        <v>6994000000000</v>
      </c>
      <c r="AM287" s="1">
        <v>6932000000000</v>
      </c>
      <c r="AN287" s="1">
        <v>6870000000000</v>
      </c>
      <c r="AO287" s="1">
        <v>6809000000000</v>
      </c>
      <c r="AP287" s="1">
        <v>6747000000000</v>
      </c>
    </row>
    <row r="288" spans="2:42" x14ac:dyDescent="0.2">
      <c r="B288" t="str">
        <f t="shared" si="8"/>
        <v>water and waste 36T39</v>
      </c>
      <c r="C288" t="str">
        <f t="shared" si="9"/>
        <v>N2O</v>
      </c>
      <c r="D288" t="s">
        <v>853</v>
      </c>
      <c r="E288" s="1">
        <v>121300000000</v>
      </c>
      <c r="F288" s="1">
        <v>121500000000</v>
      </c>
      <c r="G288" s="1">
        <v>121700000000</v>
      </c>
      <c r="H288" s="1">
        <v>121700000000</v>
      </c>
      <c r="I288" s="1">
        <v>121700000000</v>
      </c>
      <c r="J288" s="1">
        <v>121600000000</v>
      </c>
      <c r="K288" s="1">
        <v>121600000000</v>
      </c>
      <c r="L288" s="1">
        <v>121600000000</v>
      </c>
      <c r="M288" s="1">
        <v>121400000000</v>
      </c>
      <c r="N288" s="1">
        <v>121200000000</v>
      </c>
      <c r="O288" s="1">
        <v>121100000000</v>
      </c>
      <c r="P288" s="1">
        <v>120900000000</v>
      </c>
      <c r="Q288" s="1">
        <v>120700000000</v>
      </c>
      <c r="R288" s="1">
        <v>120400000000</v>
      </c>
      <c r="S288" s="1">
        <v>120100000000</v>
      </c>
      <c r="T288" s="1">
        <v>119800000000</v>
      </c>
      <c r="U288" s="1">
        <v>119500000000</v>
      </c>
      <c r="V288" s="1">
        <v>119200000000</v>
      </c>
      <c r="W288" s="1">
        <v>118800000000</v>
      </c>
      <c r="X288" s="1">
        <v>118400000000</v>
      </c>
      <c r="Y288" s="1">
        <v>118000000000</v>
      </c>
      <c r="Z288" s="1">
        <v>117600000000</v>
      </c>
      <c r="AA288" s="1">
        <v>117200000000</v>
      </c>
      <c r="AB288" s="1">
        <v>116600000000</v>
      </c>
      <c r="AC288" s="1">
        <v>116000000000</v>
      </c>
      <c r="AD288" s="1">
        <v>115400000000</v>
      </c>
      <c r="AE288" s="1">
        <v>114800000000</v>
      </c>
      <c r="AF288" s="1">
        <v>114200000000</v>
      </c>
      <c r="AG288" s="1">
        <v>113400000000</v>
      </c>
      <c r="AH288" s="1">
        <v>112600000000</v>
      </c>
      <c r="AI288" s="1">
        <v>111800000000</v>
      </c>
      <c r="AJ288" s="1">
        <v>111000000000</v>
      </c>
      <c r="AK288" s="1">
        <v>110200000000</v>
      </c>
      <c r="AL288" s="1">
        <v>109200000000</v>
      </c>
      <c r="AM288" s="1">
        <v>108200000000</v>
      </c>
      <c r="AN288" s="1">
        <v>107300000000</v>
      </c>
      <c r="AO288" s="1">
        <v>106300000000</v>
      </c>
      <c r="AP288" s="1">
        <v>105300000000</v>
      </c>
    </row>
    <row r="289" spans="2:42" x14ac:dyDescent="0.2">
      <c r="B289" t="str">
        <f t="shared" si="8"/>
        <v>water and waste 36T39</v>
      </c>
      <c r="C289" t="str">
        <f t="shared" si="9"/>
        <v>F gases</v>
      </c>
      <c r="D289" t="s">
        <v>854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</row>
    <row r="290" spans="2:42" x14ac:dyDescent="0.2">
      <c r="B290" t="str">
        <f t="shared" si="8"/>
        <v>construction 41T43</v>
      </c>
      <c r="C290" t="str">
        <f t="shared" si="9"/>
        <v>CO2</v>
      </c>
      <c r="D290" t="s">
        <v>3866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</row>
    <row r="291" spans="2:42" x14ac:dyDescent="0.2">
      <c r="B291" t="str">
        <f t="shared" si="8"/>
        <v>construction 41T43</v>
      </c>
      <c r="C291" t="str">
        <f t="shared" si="9"/>
        <v>VOC</v>
      </c>
      <c r="D291" t="s">
        <v>855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</row>
    <row r="292" spans="2:42" x14ac:dyDescent="0.2">
      <c r="B292" t="str">
        <f t="shared" si="8"/>
        <v>construction 41T43</v>
      </c>
      <c r="C292" t="str">
        <f t="shared" si="9"/>
        <v>CO</v>
      </c>
      <c r="D292" t="s">
        <v>856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</row>
    <row r="293" spans="2:42" x14ac:dyDescent="0.2">
      <c r="B293" t="str">
        <f t="shared" si="8"/>
        <v>construction 41T43</v>
      </c>
      <c r="C293" t="str">
        <f t="shared" si="9"/>
        <v>NOx</v>
      </c>
      <c r="D293" t="s">
        <v>857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</row>
    <row r="294" spans="2:42" x14ac:dyDescent="0.2">
      <c r="B294" t="str">
        <f t="shared" si="8"/>
        <v>construction 41T43</v>
      </c>
      <c r="C294" t="str">
        <f t="shared" si="9"/>
        <v>PM10</v>
      </c>
      <c r="D294" t="s">
        <v>858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</row>
    <row r="295" spans="2:42" x14ac:dyDescent="0.2">
      <c r="B295" t="str">
        <f t="shared" si="8"/>
        <v>construction 41T43</v>
      </c>
      <c r="C295" t="str">
        <f t="shared" si="9"/>
        <v>PM25</v>
      </c>
      <c r="D295" t="s">
        <v>859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</row>
    <row r="296" spans="2:42" x14ac:dyDescent="0.2">
      <c r="B296" t="str">
        <f t="shared" si="8"/>
        <v>construction 41T43</v>
      </c>
      <c r="C296" t="str">
        <f t="shared" si="9"/>
        <v>SOx</v>
      </c>
      <c r="D296" t="s">
        <v>860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</row>
    <row r="297" spans="2:42" x14ac:dyDescent="0.2">
      <c r="B297" t="str">
        <f t="shared" si="8"/>
        <v>construction 41T43</v>
      </c>
      <c r="C297" t="str">
        <f t="shared" si="9"/>
        <v>BC</v>
      </c>
      <c r="D297" t="s">
        <v>861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</row>
    <row r="298" spans="2:42" x14ac:dyDescent="0.2">
      <c r="B298" t="str">
        <f t="shared" si="8"/>
        <v>construction 41T43</v>
      </c>
      <c r="C298" t="str">
        <f t="shared" si="9"/>
        <v>OC</v>
      </c>
      <c r="D298" t="s">
        <v>862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</row>
    <row r="299" spans="2:42" x14ac:dyDescent="0.2">
      <c r="B299" t="str">
        <f t="shared" si="8"/>
        <v>construction 41T43</v>
      </c>
      <c r="C299" t="str">
        <f t="shared" si="9"/>
        <v>CH4</v>
      </c>
      <c r="D299" t="s">
        <v>863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</row>
    <row r="300" spans="2:42" x14ac:dyDescent="0.2">
      <c r="B300" t="str">
        <f t="shared" si="8"/>
        <v>construction 41T43</v>
      </c>
      <c r="C300" t="str">
        <f t="shared" si="9"/>
        <v>N2O</v>
      </c>
      <c r="D300" t="s">
        <v>864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</row>
    <row r="301" spans="2:42" x14ac:dyDescent="0.2">
      <c r="B301" t="str">
        <f>MID(D301, FIND("[", D301) + 1, FIND(",", D301) - FIND("[", D301) - 1)</f>
        <v>construction 41T43</v>
      </c>
      <c r="C301" t="str">
        <f>MID(D301, FIND(",", D301) + 1, FIND("]", D301) - FIND(",", D301) - 1)</f>
        <v>F gases</v>
      </c>
      <c r="D301" t="s">
        <v>865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</row>
    <row r="302" spans="2:42" x14ac:dyDescent="0.2">
      <c r="E302">
        <f>SUM(E2:E301)</f>
        <v>2073732986770000</v>
      </c>
      <c r="F302">
        <f t="shared" ref="F302:AP302" si="10">SUM(F2:F301)</f>
        <v>2019453643766200</v>
      </c>
      <c r="G302">
        <f t="shared" si="10"/>
        <v>2027261358401500</v>
      </c>
      <c r="H302">
        <f t="shared" si="10"/>
        <v>2058844416499900</v>
      </c>
      <c r="I302">
        <f t="shared" si="10"/>
        <v>2081257051014400</v>
      </c>
      <c r="J302">
        <f t="shared" si="10"/>
        <v>2090775590413600</v>
      </c>
      <c r="K302">
        <f t="shared" si="10"/>
        <v>2097071321022900</v>
      </c>
      <c r="L302">
        <f t="shared" si="10"/>
        <v>2105406436405000</v>
      </c>
      <c r="M302">
        <f t="shared" si="10"/>
        <v>2099683226373800</v>
      </c>
      <c r="N302">
        <f t="shared" si="10"/>
        <v>2093847046435900</v>
      </c>
      <c r="O302">
        <f t="shared" si="10"/>
        <v>2087931004462800</v>
      </c>
      <c r="P302">
        <f t="shared" si="10"/>
        <v>2080515724408000</v>
      </c>
      <c r="Q302">
        <f t="shared" si="10"/>
        <v>2072030606328100</v>
      </c>
      <c r="R302">
        <f t="shared" si="10"/>
        <v>2061761995770800</v>
      </c>
      <c r="S302">
        <f t="shared" si="10"/>
        <v>2049578913609400</v>
      </c>
      <c r="T302">
        <f t="shared" si="10"/>
        <v>2037001596019600</v>
      </c>
      <c r="U302">
        <f t="shared" si="10"/>
        <v>2022771601927000</v>
      </c>
      <c r="V302">
        <f t="shared" si="10"/>
        <v>2005614844362600</v>
      </c>
      <c r="W302">
        <f t="shared" si="10"/>
        <v>1987998283746400</v>
      </c>
      <c r="X302">
        <f t="shared" si="10"/>
        <v>1969213402439800</v>
      </c>
      <c r="Y302">
        <f t="shared" si="10"/>
        <v>1949186703171100</v>
      </c>
      <c r="Z302">
        <f t="shared" si="10"/>
        <v>1928237383999900</v>
      </c>
      <c r="AA302">
        <f t="shared" si="10"/>
        <v>1906262804207400</v>
      </c>
      <c r="AB302">
        <f t="shared" si="10"/>
        <v>1887216409433000</v>
      </c>
      <c r="AC302">
        <f t="shared" si="10"/>
        <v>1867068622324700</v>
      </c>
      <c r="AD302">
        <f t="shared" si="10"/>
        <v>1846002887200800</v>
      </c>
      <c r="AE302">
        <f t="shared" si="10"/>
        <v>1824472172852500</v>
      </c>
      <c r="AF302">
        <f t="shared" si="10"/>
        <v>1802225284947100</v>
      </c>
      <c r="AG302">
        <f t="shared" si="10"/>
        <v>1780985535553100</v>
      </c>
      <c r="AH302">
        <f t="shared" si="10"/>
        <v>1759004634894500</v>
      </c>
      <c r="AI302">
        <f t="shared" si="10"/>
        <v>1736497628284100</v>
      </c>
      <c r="AJ302">
        <f t="shared" si="10"/>
        <v>1713756146883900</v>
      </c>
      <c r="AK302">
        <f t="shared" si="10"/>
        <v>1690470517383500</v>
      </c>
      <c r="AL302">
        <f t="shared" si="10"/>
        <v>1672413459757300</v>
      </c>
      <c r="AM302">
        <f t="shared" si="10"/>
        <v>1653929741175800</v>
      </c>
      <c r="AN302">
        <f t="shared" si="10"/>
        <v>1635046871644000</v>
      </c>
      <c r="AO302">
        <f t="shared" si="10"/>
        <v>1615764755033300</v>
      </c>
      <c r="AP302">
        <f t="shared" si="10"/>
        <v>1596273007047600</v>
      </c>
    </row>
    <row r="307" spans="1:42" x14ac:dyDescent="0.2">
      <c r="D307" t="s">
        <v>0</v>
      </c>
      <c r="E307">
        <v>2023</v>
      </c>
      <c r="F307">
        <v>2024</v>
      </c>
      <c r="G307">
        <v>2025</v>
      </c>
      <c r="H307">
        <v>2026</v>
      </c>
      <c r="I307">
        <v>2027</v>
      </c>
      <c r="J307">
        <v>2028</v>
      </c>
      <c r="K307">
        <v>2029</v>
      </c>
      <c r="L307">
        <v>2030</v>
      </c>
      <c r="M307">
        <v>2031</v>
      </c>
      <c r="N307">
        <v>2032</v>
      </c>
      <c r="O307">
        <v>2033</v>
      </c>
      <c r="P307">
        <v>2034</v>
      </c>
      <c r="Q307">
        <v>2035</v>
      </c>
      <c r="R307">
        <v>2036</v>
      </c>
      <c r="S307">
        <v>2037</v>
      </c>
      <c r="T307">
        <v>2038</v>
      </c>
      <c r="U307">
        <v>2039</v>
      </c>
      <c r="V307">
        <v>2040</v>
      </c>
      <c r="W307">
        <v>2041</v>
      </c>
      <c r="X307">
        <v>2042</v>
      </c>
      <c r="Y307">
        <v>2043</v>
      </c>
      <c r="Z307">
        <v>2044</v>
      </c>
      <c r="AA307">
        <v>2045</v>
      </c>
      <c r="AB307">
        <v>2046</v>
      </c>
      <c r="AC307">
        <v>2047</v>
      </c>
      <c r="AD307">
        <v>2048</v>
      </c>
      <c r="AE307">
        <v>2049</v>
      </c>
      <c r="AF307">
        <v>2050</v>
      </c>
      <c r="AG307">
        <v>2051</v>
      </c>
      <c r="AH307">
        <v>2052</v>
      </c>
      <c r="AI307">
        <v>2053</v>
      </c>
      <c r="AJ307">
        <v>2054</v>
      </c>
      <c r="AK307">
        <v>2055</v>
      </c>
      <c r="AL307">
        <v>2056</v>
      </c>
      <c r="AM307">
        <v>2057</v>
      </c>
      <c r="AN307">
        <v>2058</v>
      </c>
      <c r="AO307">
        <v>2059</v>
      </c>
      <c r="AP307">
        <v>2060</v>
      </c>
    </row>
    <row r="308" spans="1:42" x14ac:dyDescent="0.2">
      <c r="A308" t="str">
        <f>MID(D308, FIND("[", D308) + 1, FIND(" if", D308) - FIND("[", D308) - 1)</f>
        <v>electricity</v>
      </c>
      <c r="B308" t="str">
        <f>TRIM(MID(D308, FIND(",",D308) + 1, FIND(",", D308, FIND(",", D308) + 1) - FIND(",", D308) - 1))</f>
        <v>agriculture and forestry 01T03</v>
      </c>
      <c r="D308" t="s">
        <v>3864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</row>
    <row r="309" spans="1:42" x14ac:dyDescent="0.2">
      <c r="A309" t="str">
        <f t="shared" ref="A309:A372" si="11">MID(D309, FIND("[", D309) + 1, FIND(" if", D309) - FIND("[", D309) - 1)</f>
        <v>electricity</v>
      </c>
      <c r="B309" t="str">
        <f t="shared" ref="B309:B372" si="12">TRIM(MID(D309, FIND(",",D309) + 1, FIND(",", D309, FIND(",", D309) + 1) - FIND(",", D309) - 1))</f>
        <v>agriculture and forestry 01T03</v>
      </c>
      <c r="C309" t="str">
        <f t="shared" ref="C309:C371" si="13">MID(D231, FIND(",", D231) + 1, FIND("]", D231) - FIND(",", D231) - 1)</f>
        <v>VOC</v>
      </c>
      <c r="D309" t="s">
        <v>866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</row>
    <row r="310" spans="1:42" x14ac:dyDescent="0.2">
      <c r="A310" t="str">
        <f t="shared" si="11"/>
        <v>electricity</v>
      </c>
      <c r="B310" t="str">
        <f t="shared" si="12"/>
        <v>agriculture and forestry 01T03</v>
      </c>
      <c r="C310" t="str">
        <f t="shared" si="13"/>
        <v>CO</v>
      </c>
      <c r="D310" t="s">
        <v>867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</row>
    <row r="311" spans="1:42" x14ac:dyDescent="0.2">
      <c r="A311" t="str">
        <f t="shared" si="11"/>
        <v>electricity</v>
      </c>
      <c r="B311" t="str">
        <f t="shared" si="12"/>
        <v>agriculture and forestry 01T03</v>
      </c>
      <c r="C311" t="str">
        <f t="shared" si="13"/>
        <v>NOx</v>
      </c>
      <c r="D311" t="s">
        <v>868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</row>
    <row r="312" spans="1:42" x14ac:dyDescent="0.2">
      <c r="A312" t="str">
        <f t="shared" si="11"/>
        <v>electricity</v>
      </c>
      <c r="B312" t="str">
        <f t="shared" si="12"/>
        <v>agriculture and forestry 01T03</v>
      </c>
      <c r="C312" t="str">
        <f t="shared" si="13"/>
        <v>PM10</v>
      </c>
      <c r="D312" t="s">
        <v>869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</row>
    <row r="313" spans="1:42" x14ac:dyDescent="0.2">
      <c r="A313" t="str">
        <f t="shared" si="11"/>
        <v>electricity</v>
      </c>
      <c r="B313" t="str">
        <f t="shared" si="12"/>
        <v>agriculture and forestry 01T03</v>
      </c>
      <c r="C313" t="str">
        <f t="shared" si="13"/>
        <v>PM25</v>
      </c>
      <c r="D313" t="s">
        <v>870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</row>
    <row r="314" spans="1:42" x14ac:dyDescent="0.2">
      <c r="A314" t="str">
        <f t="shared" si="11"/>
        <v>electricity</v>
      </c>
      <c r="B314" t="str">
        <f t="shared" si="12"/>
        <v>agriculture and forestry 01T03</v>
      </c>
      <c r="C314" t="str">
        <f t="shared" si="13"/>
        <v>SOx</v>
      </c>
      <c r="D314" t="s">
        <v>871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</row>
    <row r="315" spans="1:42" x14ac:dyDescent="0.2">
      <c r="A315" t="str">
        <f t="shared" si="11"/>
        <v>electricity</v>
      </c>
      <c r="B315" t="str">
        <f t="shared" si="12"/>
        <v>agriculture and forestry 01T03</v>
      </c>
      <c r="C315" t="str">
        <f t="shared" si="13"/>
        <v>BC</v>
      </c>
      <c r="D315" t="s">
        <v>872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</row>
    <row r="316" spans="1:42" x14ac:dyDescent="0.2">
      <c r="A316" t="str">
        <f t="shared" si="11"/>
        <v>electricity</v>
      </c>
      <c r="B316" t="str">
        <f t="shared" si="12"/>
        <v>agriculture and forestry 01T03</v>
      </c>
      <c r="C316" t="str">
        <f t="shared" si="13"/>
        <v>OC</v>
      </c>
      <c r="D316" t="s">
        <v>873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</row>
    <row r="317" spans="1:42" x14ac:dyDescent="0.2">
      <c r="A317" t="str">
        <f t="shared" si="11"/>
        <v>electricity</v>
      </c>
      <c r="B317" t="str">
        <f t="shared" si="12"/>
        <v>agriculture and forestry 01T03</v>
      </c>
      <c r="C317" t="str">
        <f t="shared" si="13"/>
        <v>CH4</v>
      </c>
      <c r="D317" t="s">
        <v>874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</row>
    <row r="318" spans="1:42" x14ac:dyDescent="0.2">
      <c r="A318" t="str">
        <f t="shared" si="11"/>
        <v>electricity</v>
      </c>
      <c r="B318" t="str">
        <f t="shared" si="12"/>
        <v>agriculture and forestry 01T03</v>
      </c>
      <c r="C318" t="str">
        <f t="shared" si="13"/>
        <v>N2O</v>
      </c>
      <c r="D318" t="s">
        <v>875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</row>
    <row r="319" spans="1:42" x14ac:dyDescent="0.2">
      <c r="A319" t="str">
        <f t="shared" si="11"/>
        <v>electricity</v>
      </c>
      <c r="B319" t="str">
        <f t="shared" si="12"/>
        <v>agriculture and forestry 01T03</v>
      </c>
      <c r="C319" t="str">
        <f t="shared" si="13"/>
        <v>F gases</v>
      </c>
      <c r="D319" t="s">
        <v>876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</row>
    <row r="320" spans="1:42" x14ac:dyDescent="0.2">
      <c r="A320" t="str">
        <f t="shared" si="11"/>
        <v>electricity</v>
      </c>
      <c r="B320" t="str">
        <f t="shared" si="12"/>
        <v>coal mining 05</v>
      </c>
      <c r="C320" t="str">
        <f t="shared" si="13"/>
        <v>CO2</v>
      </c>
      <c r="D320" t="s">
        <v>877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</row>
    <row r="321" spans="1:42" x14ac:dyDescent="0.2">
      <c r="A321" t="str">
        <f t="shared" si="11"/>
        <v>electricity</v>
      </c>
      <c r="B321" t="str">
        <f t="shared" si="12"/>
        <v>coal mining 05</v>
      </c>
      <c r="C321" t="str">
        <f t="shared" si="13"/>
        <v>VOC</v>
      </c>
      <c r="D321" t="s">
        <v>878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</row>
    <row r="322" spans="1:42" x14ac:dyDescent="0.2">
      <c r="A322" t="str">
        <f t="shared" si="11"/>
        <v>electricity</v>
      </c>
      <c r="B322" t="str">
        <f t="shared" si="12"/>
        <v>coal mining 05</v>
      </c>
      <c r="C322" t="str">
        <f t="shared" si="13"/>
        <v>CO</v>
      </c>
      <c r="D322" t="s">
        <v>879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</row>
    <row r="323" spans="1:42" x14ac:dyDescent="0.2">
      <c r="A323" t="str">
        <f t="shared" si="11"/>
        <v>electricity</v>
      </c>
      <c r="B323" t="str">
        <f t="shared" si="12"/>
        <v>coal mining 05</v>
      </c>
      <c r="C323" t="str">
        <f t="shared" si="13"/>
        <v>NOx</v>
      </c>
      <c r="D323" t="s">
        <v>880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</row>
    <row r="324" spans="1:42" x14ac:dyDescent="0.2">
      <c r="A324" t="str">
        <f t="shared" si="11"/>
        <v>electricity</v>
      </c>
      <c r="B324" t="str">
        <f t="shared" si="12"/>
        <v>coal mining 05</v>
      </c>
      <c r="C324" t="str">
        <f t="shared" si="13"/>
        <v>PM10</v>
      </c>
      <c r="D324" t="s">
        <v>881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</row>
    <row r="325" spans="1:42" x14ac:dyDescent="0.2">
      <c r="A325" t="str">
        <f t="shared" si="11"/>
        <v>electricity</v>
      </c>
      <c r="B325" t="str">
        <f t="shared" si="12"/>
        <v>coal mining 05</v>
      </c>
      <c r="C325" t="str">
        <f t="shared" si="13"/>
        <v>PM25</v>
      </c>
      <c r="D325" t="s">
        <v>882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</row>
    <row r="326" spans="1:42" x14ac:dyDescent="0.2">
      <c r="A326" t="str">
        <f t="shared" si="11"/>
        <v>electricity</v>
      </c>
      <c r="B326" t="str">
        <f t="shared" si="12"/>
        <v>coal mining 05</v>
      </c>
      <c r="C326" t="str">
        <f t="shared" si="13"/>
        <v>SOx</v>
      </c>
      <c r="D326" t="s">
        <v>883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</row>
    <row r="327" spans="1:42" x14ac:dyDescent="0.2">
      <c r="A327" t="str">
        <f t="shared" si="11"/>
        <v>electricity</v>
      </c>
      <c r="B327" t="str">
        <f t="shared" si="12"/>
        <v>coal mining 05</v>
      </c>
      <c r="C327" t="str">
        <f t="shared" si="13"/>
        <v>BC</v>
      </c>
      <c r="D327" t="s">
        <v>884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</row>
    <row r="328" spans="1:42" x14ac:dyDescent="0.2">
      <c r="A328" t="str">
        <f t="shared" si="11"/>
        <v>electricity</v>
      </c>
      <c r="B328" t="str">
        <f t="shared" si="12"/>
        <v>coal mining 05</v>
      </c>
      <c r="C328" t="str">
        <f t="shared" si="13"/>
        <v>OC</v>
      </c>
      <c r="D328" t="s">
        <v>885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</row>
    <row r="329" spans="1:42" x14ac:dyDescent="0.2">
      <c r="A329" t="str">
        <f t="shared" si="11"/>
        <v>electricity</v>
      </c>
      <c r="B329" t="str">
        <f t="shared" si="12"/>
        <v>coal mining 05</v>
      </c>
      <c r="C329" t="str">
        <f t="shared" si="13"/>
        <v>CH4</v>
      </c>
      <c r="D329" t="s">
        <v>886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</row>
    <row r="330" spans="1:42" x14ac:dyDescent="0.2">
      <c r="A330" t="str">
        <f t="shared" si="11"/>
        <v>electricity</v>
      </c>
      <c r="B330" t="str">
        <f t="shared" si="12"/>
        <v>coal mining 05</v>
      </c>
      <c r="C330" t="str">
        <f t="shared" si="13"/>
        <v>N2O</v>
      </c>
      <c r="D330" t="s">
        <v>887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</row>
    <row r="331" spans="1:42" x14ac:dyDescent="0.2">
      <c r="A331" t="str">
        <f t="shared" si="11"/>
        <v>electricity</v>
      </c>
      <c r="B331" t="str">
        <f t="shared" si="12"/>
        <v>coal mining 05</v>
      </c>
      <c r="C331" t="str">
        <f t="shared" si="13"/>
        <v>F gases</v>
      </c>
      <c r="D331" t="s">
        <v>888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</row>
    <row r="332" spans="1:42" x14ac:dyDescent="0.2">
      <c r="A332" t="str">
        <f t="shared" si="11"/>
        <v>electricity</v>
      </c>
      <c r="B332" t="str">
        <f t="shared" si="12"/>
        <v>oil and gas extraction 06</v>
      </c>
      <c r="C332" t="str">
        <f t="shared" si="13"/>
        <v>CO2</v>
      </c>
      <c r="D332" t="s">
        <v>889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</row>
    <row r="333" spans="1:42" x14ac:dyDescent="0.2">
      <c r="A333" t="str">
        <f t="shared" si="11"/>
        <v>electricity</v>
      </c>
      <c r="B333" t="str">
        <f t="shared" si="12"/>
        <v>oil and gas extraction 06</v>
      </c>
      <c r="C333" t="str">
        <f t="shared" si="13"/>
        <v>VOC</v>
      </c>
      <c r="D333" t="s">
        <v>890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</row>
    <row r="334" spans="1:42" x14ac:dyDescent="0.2">
      <c r="A334" t="str">
        <f t="shared" si="11"/>
        <v>electricity</v>
      </c>
      <c r="B334" t="str">
        <f t="shared" si="12"/>
        <v>oil and gas extraction 06</v>
      </c>
      <c r="C334" t="str">
        <f t="shared" si="13"/>
        <v>CO</v>
      </c>
      <c r="D334" t="s">
        <v>891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</row>
    <row r="335" spans="1:42" x14ac:dyDescent="0.2">
      <c r="A335" t="str">
        <f t="shared" si="11"/>
        <v>electricity</v>
      </c>
      <c r="B335" t="str">
        <f t="shared" si="12"/>
        <v>oil and gas extraction 06</v>
      </c>
      <c r="C335" t="str">
        <f t="shared" si="13"/>
        <v>NOx</v>
      </c>
      <c r="D335" t="s">
        <v>892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</row>
    <row r="336" spans="1:42" x14ac:dyDescent="0.2">
      <c r="A336" t="str">
        <f t="shared" si="11"/>
        <v>electricity</v>
      </c>
      <c r="B336" t="str">
        <f t="shared" si="12"/>
        <v>oil and gas extraction 06</v>
      </c>
      <c r="C336" t="str">
        <f t="shared" si="13"/>
        <v>PM10</v>
      </c>
      <c r="D336" t="s">
        <v>893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</row>
    <row r="337" spans="1:42" x14ac:dyDescent="0.2">
      <c r="A337" t="str">
        <f t="shared" si="11"/>
        <v>electricity</v>
      </c>
      <c r="B337" t="str">
        <f t="shared" si="12"/>
        <v>oil and gas extraction 06</v>
      </c>
      <c r="C337" t="str">
        <f t="shared" si="13"/>
        <v>PM25</v>
      </c>
      <c r="D337" t="s">
        <v>894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</row>
    <row r="338" spans="1:42" x14ac:dyDescent="0.2">
      <c r="A338" t="str">
        <f t="shared" si="11"/>
        <v>electricity</v>
      </c>
      <c r="B338" t="str">
        <f t="shared" si="12"/>
        <v>oil and gas extraction 06</v>
      </c>
      <c r="C338" t="str">
        <f t="shared" si="13"/>
        <v>SOx</v>
      </c>
      <c r="D338" t="s">
        <v>895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</row>
    <row r="339" spans="1:42" x14ac:dyDescent="0.2">
      <c r="A339" t="str">
        <f t="shared" si="11"/>
        <v>electricity</v>
      </c>
      <c r="B339" t="str">
        <f t="shared" si="12"/>
        <v>oil and gas extraction 06</v>
      </c>
      <c r="C339" t="str">
        <f t="shared" si="13"/>
        <v>BC</v>
      </c>
      <c r="D339" t="s">
        <v>896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</row>
    <row r="340" spans="1:42" x14ac:dyDescent="0.2">
      <c r="A340" t="str">
        <f t="shared" si="11"/>
        <v>electricity</v>
      </c>
      <c r="B340" t="str">
        <f t="shared" si="12"/>
        <v>oil and gas extraction 06</v>
      </c>
      <c r="C340" t="str">
        <f t="shared" si="13"/>
        <v>OC</v>
      </c>
      <c r="D340" t="s">
        <v>897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</row>
    <row r="341" spans="1:42" x14ac:dyDescent="0.2">
      <c r="A341" t="str">
        <f t="shared" si="11"/>
        <v>electricity</v>
      </c>
      <c r="B341" t="str">
        <f t="shared" si="12"/>
        <v>oil and gas extraction 06</v>
      </c>
      <c r="C341" t="str">
        <f t="shared" si="13"/>
        <v>CH4</v>
      </c>
      <c r="D341" t="s">
        <v>898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</row>
    <row r="342" spans="1:42" x14ac:dyDescent="0.2">
      <c r="A342" t="str">
        <f t="shared" si="11"/>
        <v>electricity</v>
      </c>
      <c r="B342" t="str">
        <f t="shared" si="12"/>
        <v>oil and gas extraction 06</v>
      </c>
      <c r="C342" t="str">
        <f t="shared" si="13"/>
        <v>N2O</v>
      </c>
      <c r="D342" t="s">
        <v>899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</row>
    <row r="343" spans="1:42" x14ac:dyDescent="0.2">
      <c r="A343" t="str">
        <f t="shared" si="11"/>
        <v>electricity</v>
      </c>
      <c r="B343" t="str">
        <f t="shared" si="12"/>
        <v>oil and gas extraction 06</v>
      </c>
      <c r="C343" t="str">
        <f t="shared" si="13"/>
        <v>F gases</v>
      </c>
      <c r="D343" t="s">
        <v>900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</row>
    <row r="344" spans="1:42" x14ac:dyDescent="0.2">
      <c r="A344" t="str">
        <f t="shared" si="11"/>
        <v>electricity</v>
      </c>
      <c r="B344" t="str">
        <f t="shared" si="12"/>
        <v>other mining and quarrying 07T08</v>
      </c>
      <c r="C344" t="str">
        <f t="shared" si="13"/>
        <v>CO2</v>
      </c>
      <c r="D344" t="s">
        <v>901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</row>
    <row r="345" spans="1:42" x14ac:dyDescent="0.2">
      <c r="A345" t="str">
        <f t="shared" si="11"/>
        <v>electricity</v>
      </c>
      <c r="B345" t="str">
        <f t="shared" si="12"/>
        <v>other mining and quarrying 07T08</v>
      </c>
      <c r="C345" t="str">
        <f t="shared" si="13"/>
        <v>VOC</v>
      </c>
      <c r="D345" t="s">
        <v>902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</row>
    <row r="346" spans="1:42" x14ac:dyDescent="0.2">
      <c r="A346" t="str">
        <f t="shared" si="11"/>
        <v>electricity</v>
      </c>
      <c r="B346" t="str">
        <f t="shared" si="12"/>
        <v>other mining and quarrying 07T08</v>
      </c>
      <c r="C346" t="str">
        <f t="shared" si="13"/>
        <v>CO</v>
      </c>
      <c r="D346" t="s">
        <v>903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</row>
    <row r="347" spans="1:42" x14ac:dyDescent="0.2">
      <c r="A347" t="str">
        <f t="shared" si="11"/>
        <v>electricity</v>
      </c>
      <c r="B347" t="str">
        <f t="shared" si="12"/>
        <v>other mining and quarrying 07T08</v>
      </c>
      <c r="C347" t="str">
        <f t="shared" si="13"/>
        <v>NOx</v>
      </c>
      <c r="D347" t="s">
        <v>904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</row>
    <row r="348" spans="1:42" x14ac:dyDescent="0.2">
      <c r="A348" t="str">
        <f t="shared" si="11"/>
        <v>electricity</v>
      </c>
      <c r="B348" t="str">
        <f t="shared" si="12"/>
        <v>other mining and quarrying 07T08</v>
      </c>
      <c r="C348" t="str">
        <f t="shared" si="13"/>
        <v>PM10</v>
      </c>
      <c r="D348" t="s">
        <v>905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</row>
    <row r="349" spans="1:42" x14ac:dyDescent="0.2">
      <c r="A349" t="str">
        <f t="shared" si="11"/>
        <v>electricity</v>
      </c>
      <c r="B349" t="str">
        <f t="shared" si="12"/>
        <v>other mining and quarrying 07T08</v>
      </c>
      <c r="C349" t="str">
        <f t="shared" si="13"/>
        <v>PM25</v>
      </c>
      <c r="D349" t="s">
        <v>906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</row>
    <row r="350" spans="1:42" x14ac:dyDescent="0.2">
      <c r="A350" t="str">
        <f t="shared" si="11"/>
        <v>electricity</v>
      </c>
      <c r="B350" t="str">
        <f t="shared" si="12"/>
        <v>other mining and quarrying 07T08</v>
      </c>
      <c r="C350" t="str">
        <f t="shared" si="13"/>
        <v>SOx</v>
      </c>
      <c r="D350" t="s">
        <v>907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</row>
    <row r="351" spans="1:42" x14ac:dyDescent="0.2">
      <c r="A351" t="str">
        <f t="shared" si="11"/>
        <v>electricity</v>
      </c>
      <c r="B351" t="str">
        <f t="shared" si="12"/>
        <v>other mining and quarrying 07T08</v>
      </c>
      <c r="C351" t="str">
        <f t="shared" si="13"/>
        <v>BC</v>
      </c>
      <c r="D351" t="s">
        <v>908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</row>
    <row r="352" spans="1:42" x14ac:dyDescent="0.2">
      <c r="A352" t="str">
        <f t="shared" si="11"/>
        <v>electricity</v>
      </c>
      <c r="B352" t="str">
        <f t="shared" si="12"/>
        <v>other mining and quarrying 07T08</v>
      </c>
      <c r="C352" t="str">
        <f t="shared" si="13"/>
        <v>OC</v>
      </c>
      <c r="D352" t="s">
        <v>909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</row>
    <row r="353" spans="1:42" x14ac:dyDescent="0.2">
      <c r="A353" t="str">
        <f t="shared" si="11"/>
        <v>electricity</v>
      </c>
      <c r="B353" t="str">
        <f t="shared" si="12"/>
        <v>other mining and quarrying 07T08</v>
      </c>
      <c r="C353" t="str">
        <f t="shared" si="13"/>
        <v>CH4</v>
      </c>
      <c r="D353" t="s">
        <v>910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</row>
    <row r="354" spans="1:42" x14ac:dyDescent="0.2">
      <c r="A354" t="str">
        <f t="shared" si="11"/>
        <v>electricity</v>
      </c>
      <c r="B354" t="str">
        <f t="shared" si="12"/>
        <v>other mining and quarrying 07T08</v>
      </c>
      <c r="C354" t="str">
        <f t="shared" si="13"/>
        <v>N2O</v>
      </c>
      <c r="D354" t="s">
        <v>911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</row>
    <row r="355" spans="1:42" x14ac:dyDescent="0.2">
      <c r="A355" t="str">
        <f t="shared" si="11"/>
        <v>electricity</v>
      </c>
      <c r="B355" t="str">
        <f t="shared" si="12"/>
        <v>other mining and quarrying 07T08</v>
      </c>
      <c r="C355" t="str">
        <f t="shared" si="13"/>
        <v>F gases</v>
      </c>
      <c r="D355" t="s">
        <v>912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</row>
    <row r="356" spans="1:42" x14ac:dyDescent="0.2">
      <c r="A356" t="str">
        <f t="shared" si="11"/>
        <v>electricity</v>
      </c>
      <c r="B356" t="str">
        <f t="shared" si="12"/>
        <v>food beverage and tobacco 10T12</v>
      </c>
      <c r="C356" t="str">
        <f t="shared" si="13"/>
        <v>CO2</v>
      </c>
      <c r="D356" t="s">
        <v>913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</row>
    <row r="357" spans="1:42" x14ac:dyDescent="0.2">
      <c r="A357" t="str">
        <f t="shared" si="11"/>
        <v>electricity</v>
      </c>
      <c r="B357" t="str">
        <f t="shared" si="12"/>
        <v>food beverage and tobacco 10T12</v>
      </c>
      <c r="C357" t="str">
        <f t="shared" si="13"/>
        <v>VOC</v>
      </c>
      <c r="D357" t="s">
        <v>914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</row>
    <row r="358" spans="1:42" x14ac:dyDescent="0.2">
      <c r="A358" t="str">
        <f t="shared" si="11"/>
        <v>electricity</v>
      </c>
      <c r="B358" t="str">
        <f t="shared" si="12"/>
        <v>food beverage and tobacco 10T12</v>
      </c>
      <c r="C358" t="str">
        <f t="shared" si="13"/>
        <v>CO</v>
      </c>
      <c r="D358" t="s">
        <v>915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</row>
    <row r="359" spans="1:42" x14ac:dyDescent="0.2">
      <c r="A359" t="str">
        <f t="shared" si="11"/>
        <v>electricity</v>
      </c>
      <c r="B359" t="str">
        <f t="shared" si="12"/>
        <v>food beverage and tobacco 10T12</v>
      </c>
      <c r="C359" t="str">
        <f t="shared" si="13"/>
        <v>NOx</v>
      </c>
      <c r="D359" t="s">
        <v>916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</row>
    <row r="360" spans="1:42" x14ac:dyDescent="0.2">
      <c r="A360" t="str">
        <f t="shared" si="11"/>
        <v>electricity</v>
      </c>
      <c r="B360" t="str">
        <f t="shared" si="12"/>
        <v>food beverage and tobacco 10T12</v>
      </c>
      <c r="C360" t="str">
        <f t="shared" si="13"/>
        <v>PM10</v>
      </c>
      <c r="D360" t="s">
        <v>917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</row>
    <row r="361" spans="1:42" x14ac:dyDescent="0.2">
      <c r="A361" t="str">
        <f t="shared" si="11"/>
        <v>electricity</v>
      </c>
      <c r="B361" t="str">
        <f t="shared" si="12"/>
        <v>food beverage and tobacco 10T12</v>
      </c>
      <c r="C361" t="str">
        <f t="shared" si="13"/>
        <v>PM25</v>
      </c>
      <c r="D361" t="s">
        <v>918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</row>
    <row r="362" spans="1:42" x14ac:dyDescent="0.2">
      <c r="A362" t="str">
        <f t="shared" si="11"/>
        <v>electricity</v>
      </c>
      <c r="B362" t="str">
        <f t="shared" si="12"/>
        <v>food beverage and tobacco 10T12</v>
      </c>
      <c r="C362" t="str">
        <f t="shared" si="13"/>
        <v>SOx</v>
      </c>
      <c r="D362" t="s">
        <v>919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</row>
    <row r="363" spans="1:42" x14ac:dyDescent="0.2">
      <c r="A363" t="str">
        <f t="shared" si="11"/>
        <v>electricity</v>
      </c>
      <c r="B363" t="str">
        <f t="shared" si="12"/>
        <v>food beverage and tobacco 10T12</v>
      </c>
      <c r="C363" t="str">
        <f t="shared" si="13"/>
        <v>BC</v>
      </c>
      <c r="D363" t="s">
        <v>920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</row>
    <row r="364" spans="1:42" x14ac:dyDescent="0.2">
      <c r="A364" t="str">
        <f t="shared" si="11"/>
        <v>electricity</v>
      </c>
      <c r="B364" t="str">
        <f t="shared" si="12"/>
        <v>food beverage and tobacco 10T12</v>
      </c>
      <c r="C364" t="str">
        <f t="shared" si="13"/>
        <v>OC</v>
      </c>
      <c r="D364" t="s">
        <v>921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</row>
    <row r="365" spans="1:42" x14ac:dyDescent="0.2">
      <c r="A365" t="str">
        <f t="shared" si="11"/>
        <v>electricity</v>
      </c>
      <c r="B365" t="str">
        <f t="shared" si="12"/>
        <v>food beverage and tobacco 10T12</v>
      </c>
      <c r="C365" t="str">
        <f t="shared" si="13"/>
        <v>CH4</v>
      </c>
      <c r="D365" t="s">
        <v>922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</row>
    <row r="366" spans="1:42" x14ac:dyDescent="0.2">
      <c r="A366" t="str">
        <f t="shared" si="11"/>
        <v>electricity</v>
      </c>
      <c r="B366" t="str">
        <f t="shared" si="12"/>
        <v>food beverage and tobacco 10T12</v>
      </c>
      <c r="C366" t="str">
        <f t="shared" si="13"/>
        <v>N2O</v>
      </c>
      <c r="D366" t="s">
        <v>923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</row>
    <row r="367" spans="1:42" x14ac:dyDescent="0.2">
      <c r="A367" t="str">
        <f t="shared" si="11"/>
        <v>electricity</v>
      </c>
      <c r="B367" t="str">
        <f t="shared" si="12"/>
        <v>food beverage and tobacco 10T12</v>
      </c>
      <c r="C367" t="str">
        <f t="shared" si="13"/>
        <v>F gases</v>
      </c>
      <c r="D367" t="s">
        <v>924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</row>
    <row r="368" spans="1:42" x14ac:dyDescent="0.2">
      <c r="A368" t="str">
        <f t="shared" si="11"/>
        <v>electricity</v>
      </c>
      <c r="B368" t="str">
        <f t="shared" si="12"/>
        <v>textiles apparel and leather 13T15</v>
      </c>
      <c r="C368" t="str">
        <f t="shared" si="13"/>
        <v>CO2</v>
      </c>
      <c r="D368" t="s">
        <v>925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</row>
    <row r="369" spans="1:42" x14ac:dyDescent="0.2">
      <c r="A369" t="str">
        <f t="shared" si="11"/>
        <v>electricity</v>
      </c>
      <c r="B369" t="str">
        <f t="shared" si="12"/>
        <v>textiles apparel and leather 13T15</v>
      </c>
      <c r="C369" t="str">
        <f t="shared" si="13"/>
        <v>VOC</v>
      </c>
      <c r="D369" t="s">
        <v>926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</row>
    <row r="370" spans="1:42" x14ac:dyDescent="0.2">
      <c r="A370" t="str">
        <f t="shared" si="11"/>
        <v>electricity</v>
      </c>
      <c r="B370" t="str">
        <f t="shared" si="12"/>
        <v>textiles apparel and leather 13T15</v>
      </c>
      <c r="C370" t="str">
        <f t="shared" si="13"/>
        <v>CO</v>
      </c>
      <c r="D370" t="s">
        <v>927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</row>
    <row r="371" spans="1:42" x14ac:dyDescent="0.2">
      <c r="A371" t="str">
        <f t="shared" si="11"/>
        <v>electricity</v>
      </c>
      <c r="B371" t="str">
        <f t="shared" si="12"/>
        <v>textiles apparel and leather 13T15</v>
      </c>
      <c r="C371" t="str">
        <f t="shared" si="13"/>
        <v>NOx</v>
      </c>
      <c r="D371" t="s">
        <v>928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</row>
    <row r="372" spans="1:42" x14ac:dyDescent="0.2">
      <c r="A372" t="str">
        <f t="shared" si="11"/>
        <v>electricity</v>
      </c>
      <c r="B372" t="str">
        <f t="shared" si="12"/>
        <v>textiles apparel and leather 13T15</v>
      </c>
      <c r="C372" t="str">
        <f t="shared" ref="C372:C435" si="14">MID(D294, FIND(",", D294) + 1, FIND("]", D294) - FIND(",", D294) - 1)</f>
        <v>PM10</v>
      </c>
      <c r="D372" t="s">
        <v>929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</row>
    <row r="373" spans="1:42" x14ac:dyDescent="0.2">
      <c r="A373" t="str">
        <f t="shared" ref="A373:A436" si="15">MID(D373, FIND("[", D373) + 1, FIND(" if", D373) - FIND("[", D373) - 1)</f>
        <v>electricity</v>
      </c>
      <c r="B373" t="str">
        <f t="shared" ref="B373:B436" si="16">TRIM(MID(D373, FIND(",",D373) + 1, FIND(",", D373, FIND(",", D373) + 1) - FIND(",", D373) - 1))</f>
        <v>textiles apparel and leather 13T15</v>
      </c>
      <c r="C373" t="str">
        <f t="shared" si="14"/>
        <v>PM25</v>
      </c>
      <c r="D373" t="s">
        <v>930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</row>
    <row r="374" spans="1:42" x14ac:dyDescent="0.2">
      <c r="A374" t="str">
        <f t="shared" si="15"/>
        <v>electricity</v>
      </c>
      <c r="B374" t="str">
        <f t="shared" si="16"/>
        <v>textiles apparel and leather 13T15</v>
      </c>
      <c r="C374" t="str">
        <f t="shared" si="14"/>
        <v>SOx</v>
      </c>
      <c r="D374" t="s">
        <v>931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</row>
    <row r="375" spans="1:42" x14ac:dyDescent="0.2">
      <c r="A375" t="str">
        <f t="shared" si="15"/>
        <v>electricity</v>
      </c>
      <c r="B375" t="str">
        <f t="shared" si="16"/>
        <v>textiles apparel and leather 13T15</v>
      </c>
      <c r="C375" t="str">
        <f t="shared" si="14"/>
        <v>BC</v>
      </c>
      <c r="D375" t="s">
        <v>932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</row>
    <row r="376" spans="1:42" x14ac:dyDescent="0.2">
      <c r="A376" t="str">
        <f t="shared" si="15"/>
        <v>electricity</v>
      </c>
      <c r="B376" t="str">
        <f t="shared" si="16"/>
        <v>textiles apparel and leather 13T15</v>
      </c>
      <c r="C376" t="str">
        <f t="shared" si="14"/>
        <v>OC</v>
      </c>
      <c r="D376" t="s">
        <v>933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</row>
    <row r="377" spans="1:42" x14ac:dyDescent="0.2">
      <c r="A377" t="str">
        <f t="shared" si="15"/>
        <v>electricity</v>
      </c>
      <c r="B377" t="str">
        <f t="shared" si="16"/>
        <v>textiles apparel and leather 13T15</v>
      </c>
      <c r="C377" t="str">
        <f t="shared" si="14"/>
        <v>CH4</v>
      </c>
      <c r="D377" t="s">
        <v>934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</row>
    <row r="378" spans="1:42" x14ac:dyDescent="0.2">
      <c r="A378" t="str">
        <f t="shared" si="15"/>
        <v>electricity</v>
      </c>
      <c r="B378" t="str">
        <f t="shared" si="16"/>
        <v>textiles apparel and leather 13T15</v>
      </c>
      <c r="C378" t="str">
        <f t="shared" si="14"/>
        <v>N2O</v>
      </c>
      <c r="D378" t="s">
        <v>935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</row>
    <row r="379" spans="1:42" x14ac:dyDescent="0.2">
      <c r="A379" t="str">
        <f t="shared" si="15"/>
        <v>electricity</v>
      </c>
      <c r="B379" t="str">
        <f t="shared" si="16"/>
        <v>textiles apparel and leather 13T15</v>
      </c>
      <c r="C379" t="str">
        <f t="shared" si="14"/>
        <v>F gases</v>
      </c>
      <c r="D379" t="s">
        <v>936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</row>
    <row r="380" spans="1:42" x14ac:dyDescent="0.2">
      <c r="A380" t="str">
        <f t="shared" si="15"/>
        <v>electricity</v>
      </c>
      <c r="B380" t="str">
        <f t="shared" si="16"/>
        <v>wood products 16</v>
      </c>
      <c r="C380" t="e">
        <f>MID(D302, FIND(",", D302) + 1, FIND("]", D302) - FIND(",", D302) - 1)</f>
        <v>#VALUE!</v>
      </c>
      <c r="D380" t="s">
        <v>937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</row>
    <row r="381" spans="1:42" x14ac:dyDescent="0.2">
      <c r="A381" t="str">
        <f t="shared" si="15"/>
        <v>electricity</v>
      </c>
      <c r="B381" t="str">
        <f t="shared" si="16"/>
        <v>wood products 16</v>
      </c>
      <c r="C381" t="e">
        <f t="shared" si="14"/>
        <v>#VALUE!</v>
      </c>
      <c r="D381" t="s">
        <v>938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</row>
    <row r="382" spans="1:42" x14ac:dyDescent="0.2">
      <c r="A382" t="str">
        <f t="shared" si="15"/>
        <v>electricity</v>
      </c>
      <c r="B382" t="str">
        <f t="shared" si="16"/>
        <v>wood products 16</v>
      </c>
      <c r="C382" t="e">
        <f t="shared" si="14"/>
        <v>#VALUE!</v>
      </c>
      <c r="D382" t="s">
        <v>939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</row>
    <row r="383" spans="1:42" x14ac:dyDescent="0.2">
      <c r="A383" t="str">
        <f t="shared" si="15"/>
        <v>electricity</v>
      </c>
      <c r="B383" t="str">
        <f t="shared" si="16"/>
        <v>wood products 16</v>
      </c>
      <c r="C383" t="e">
        <f t="shared" si="14"/>
        <v>#VALUE!</v>
      </c>
      <c r="D383" t="s">
        <v>940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</row>
    <row r="384" spans="1:42" x14ac:dyDescent="0.2">
      <c r="A384" t="str">
        <f t="shared" si="15"/>
        <v>electricity</v>
      </c>
      <c r="B384" t="str">
        <f t="shared" si="16"/>
        <v>wood products 16</v>
      </c>
      <c r="C384" t="e">
        <f t="shared" si="14"/>
        <v>#VALUE!</v>
      </c>
      <c r="D384" t="s">
        <v>941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</row>
    <row r="385" spans="1:42" x14ac:dyDescent="0.2">
      <c r="A385" t="str">
        <f t="shared" si="15"/>
        <v>electricity</v>
      </c>
      <c r="B385" t="str">
        <f t="shared" si="16"/>
        <v>wood products 16</v>
      </c>
      <c r="C385" t="e">
        <f t="shared" si="14"/>
        <v>#VALUE!</v>
      </c>
      <c r="D385" t="s">
        <v>942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</row>
    <row r="386" spans="1:42" x14ac:dyDescent="0.2">
      <c r="A386" t="str">
        <f t="shared" si="15"/>
        <v>electricity</v>
      </c>
      <c r="B386" t="str">
        <f t="shared" si="16"/>
        <v>wood products 16</v>
      </c>
      <c r="C386" t="str">
        <f t="shared" si="14"/>
        <v>agriculture and forestry 01T03,CO2</v>
      </c>
      <c r="D386" t="s">
        <v>943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</row>
    <row r="387" spans="1:42" x14ac:dyDescent="0.2">
      <c r="A387" t="str">
        <f t="shared" si="15"/>
        <v>electricity</v>
      </c>
      <c r="B387" t="str">
        <f t="shared" si="16"/>
        <v>wood products 16</v>
      </c>
      <c r="C387" t="str">
        <f t="shared" si="14"/>
        <v>agriculture and forestry 01T03,VOC</v>
      </c>
      <c r="D387" t="s">
        <v>944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</row>
    <row r="388" spans="1:42" x14ac:dyDescent="0.2">
      <c r="A388" t="str">
        <f t="shared" si="15"/>
        <v>electricity</v>
      </c>
      <c r="B388" t="str">
        <f t="shared" si="16"/>
        <v>wood products 16</v>
      </c>
      <c r="C388" t="str">
        <f t="shared" si="14"/>
        <v>agriculture and forestry 01T03,CO</v>
      </c>
      <c r="D388" t="s">
        <v>945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</row>
    <row r="389" spans="1:42" x14ac:dyDescent="0.2">
      <c r="A389" t="str">
        <f t="shared" si="15"/>
        <v>electricity</v>
      </c>
      <c r="B389" t="str">
        <f t="shared" si="16"/>
        <v>wood products 16</v>
      </c>
      <c r="C389" t="str">
        <f t="shared" si="14"/>
        <v>agriculture and forestry 01T03,NOx</v>
      </c>
      <c r="D389" t="s">
        <v>946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</row>
    <row r="390" spans="1:42" x14ac:dyDescent="0.2">
      <c r="A390" t="str">
        <f t="shared" si="15"/>
        <v>electricity</v>
      </c>
      <c r="B390" t="str">
        <f t="shared" si="16"/>
        <v>wood products 16</v>
      </c>
      <c r="C390" t="str">
        <f t="shared" si="14"/>
        <v>agriculture and forestry 01T03,PM10</v>
      </c>
      <c r="D390" t="s">
        <v>947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</row>
    <row r="391" spans="1:42" x14ac:dyDescent="0.2">
      <c r="A391" t="str">
        <f t="shared" si="15"/>
        <v>electricity</v>
      </c>
      <c r="B391" t="str">
        <f t="shared" si="16"/>
        <v>wood products 16</v>
      </c>
      <c r="C391" t="str">
        <f t="shared" si="14"/>
        <v>agriculture and forestry 01T03,PM25</v>
      </c>
      <c r="D391" t="s">
        <v>948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</row>
    <row r="392" spans="1:42" x14ac:dyDescent="0.2">
      <c r="A392" t="str">
        <f t="shared" si="15"/>
        <v>electricity</v>
      </c>
      <c r="B392" t="str">
        <f t="shared" si="16"/>
        <v>pulp paper and printing 17T18</v>
      </c>
      <c r="C392" t="str">
        <f t="shared" si="14"/>
        <v>agriculture and forestry 01T03,SOx</v>
      </c>
      <c r="D392" t="s">
        <v>949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</row>
    <row r="393" spans="1:42" x14ac:dyDescent="0.2">
      <c r="A393" t="str">
        <f t="shared" si="15"/>
        <v>electricity</v>
      </c>
      <c r="B393" t="str">
        <f t="shared" si="16"/>
        <v>pulp paper and printing 17T18</v>
      </c>
      <c r="C393" t="str">
        <f t="shared" si="14"/>
        <v>agriculture and forestry 01T03,BC</v>
      </c>
      <c r="D393" t="s">
        <v>950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</row>
    <row r="394" spans="1:42" x14ac:dyDescent="0.2">
      <c r="A394" t="str">
        <f t="shared" si="15"/>
        <v>electricity</v>
      </c>
      <c r="B394" t="str">
        <f t="shared" si="16"/>
        <v>pulp paper and printing 17T18</v>
      </c>
      <c r="C394" t="str">
        <f t="shared" si="14"/>
        <v>agriculture and forestry 01T03,OC</v>
      </c>
      <c r="D394" t="s">
        <v>951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</row>
    <row r="395" spans="1:42" x14ac:dyDescent="0.2">
      <c r="A395" t="str">
        <f t="shared" si="15"/>
        <v>electricity</v>
      </c>
      <c r="B395" t="str">
        <f t="shared" si="16"/>
        <v>pulp paper and printing 17T18</v>
      </c>
      <c r="C395" t="str">
        <f t="shared" si="14"/>
        <v>agriculture and forestry 01T03,CH4</v>
      </c>
      <c r="D395" t="s">
        <v>952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</row>
    <row r="396" spans="1:42" x14ac:dyDescent="0.2">
      <c r="A396" t="str">
        <f t="shared" si="15"/>
        <v>electricity</v>
      </c>
      <c r="B396" t="str">
        <f t="shared" si="16"/>
        <v>pulp paper and printing 17T18</v>
      </c>
      <c r="C396" t="str">
        <f t="shared" si="14"/>
        <v>agriculture and forestry 01T03,N2O</v>
      </c>
      <c r="D396" t="s">
        <v>953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</row>
    <row r="397" spans="1:42" x14ac:dyDescent="0.2">
      <c r="A397" t="str">
        <f t="shared" si="15"/>
        <v>electricity</v>
      </c>
      <c r="B397" t="str">
        <f t="shared" si="16"/>
        <v>pulp paper and printing 17T18</v>
      </c>
      <c r="C397" t="str">
        <f t="shared" si="14"/>
        <v>agriculture and forestry 01T03,F gases</v>
      </c>
      <c r="D397" t="s">
        <v>954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</row>
    <row r="398" spans="1:42" x14ac:dyDescent="0.2">
      <c r="A398" t="str">
        <f t="shared" si="15"/>
        <v>electricity</v>
      </c>
      <c r="B398" t="str">
        <f t="shared" si="16"/>
        <v>pulp paper and printing 17T18</v>
      </c>
      <c r="C398" t="str">
        <f t="shared" si="14"/>
        <v>coal mining 05,CO2</v>
      </c>
      <c r="D398" t="s">
        <v>955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</row>
    <row r="399" spans="1:42" x14ac:dyDescent="0.2">
      <c r="A399" t="str">
        <f t="shared" si="15"/>
        <v>electricity</v>
      </c>
      <c r="B399" t="str">
        <f t="shared" si="16"/>
        <v>pulp paper and printing 17T18</v>
      </c>
      <c r="C399" t="str">
        <f t="shared" si="14"/>
        <v>coal mining 05,VOC</v>
      </c>
      <c r="D399" t="s">
        <v>956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</row>
    <row r="400" spans="1:42" x14ac:dyDescent="0.2">
      <c r="A400" t="str">
        <f t="shared" si="15"/>
        <v>electricity</v>
      </c>
      <c r="B400" t="str">
        <f t="shared" si="16"/>
        <v>pulp paper and printing 17T18</v>
      </c>
      <c r="C400" t="str">
        <f t="shared" si="14"/>
        <v>coal mining 05,CO</v>
      </c>
      <c r="D400" t="s">
        <v>957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</row>
    <row r="401" spans="1:42" x14ac:dyDescent="0.2">
      <c r="A401" t="str">
        <f t="shared" si="15"/>
        <v>electricity</v>
      </c>
      <c r="B401" t="str">
        <f t="shared" si="16"/>
        <v>pulp paper and printing 17T18</v>
      </c>
      <c r="C401" t="str">
        <f t="shared" si="14"/>
        <v>coal mining 05,NOx</v>
      </c>
      <c r="D401" t="s">
        <v>958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</row>
    <row r="402" spans="1:42" x14ac:dyDescent="0.2">
      <c r="A402" t="str">
        <f t="shared" si="15"/>
        <v>electricity</v>
      </c>
      <c r="B402" t="str">
        <f t="shared" si="16"/>
        <v>pulp paper and printing 17T18</v>
      </c>
      <c r="C402" t="str">
        <f t="shared" si="14"/>
        <v>coal mining 05,PM10</v>
      </c>
      <c r="D402" t="s">
        <v>959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</row>
    <row r="403" spans="1:42" x14ac:dyDescent="0.2">
      <c r="A403" t="str">
        <f t="shared" si="15"/>
        <v>electricity</v>
      </c>
      <c r="B403" t="str">
        <f t="shared" si="16"/>
        <v>pulp paper and printing 17T18</v>
      </c>
      <c r="C403" t="str">
        <f t="shared" si="14"/>
        <v>coal mining 05,PM25</v>
      </c>
      <c r="D403" t="s">
        <v>960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</row>
    <row r="404" spans="1:42" x14ac:dyDescent="0.2">
      <c r="A404" t="str">
        <f t="shared" si="15"/>
        <v>electricity</v>
      </c>
      <c r="B404" t="str">
        <f t="shared" si="16"/>
        <v>refined petroleum and coke 19</v>
      </c>
      <c r="C404" t="str">
        <f t="shared" si="14"/>
        <v>coal mining 05,SOx</v>
      </c>
      <c r="D404" t="s">
        <v>961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</row>
    <row r="405" spans="1:42" x14ac:dyDescent="0.2">
      <c r="A405" t="str">
        <f t="shared" si="15"/>
        <v>electricity</v>
      </c>
      <c r="B405" t="str">
        <f t="shared" si="16"/>
        <v>refined petroleum and coke 19</v>
      </c>
      <c r="C405" t="str">
        <f t="shared" si="14"/>
        <v>coal mining 05,BC</v>
      </c>
      <c r="D405" t="s">
        <v>962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</row>
    <row r="406" spans="1:42" x14ac:dyDescent="0.2">
      <c r="A406" t="str">
        <f t="shared" si="15"/>
        <v>electricity</v>
      </c>
      <c r="B406" t="str">
        <f t="shared" si="16"/>
        <v>refined petroleum and coke 19</v>
      </c>
      <c r="C406" t="str">
        <f t="shared" si="14"/>
        <v>coal mining 05,OC</v>
      </c>
      <c r="D406" t="s">
        <v>963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</row>
    <row r="407" spans="1:42" x14ac:dyDescent="0.2">
      <c r="A407" t="str">
        <f t="shared" si="15"/>
        <v>electricity</v>
      </c>
      <c r="B407" t="str">
        <f t="shared" si="16"/>
        <v>refined petroleum and coke 19</v>
      </c>
      <c r="C407" t="str">
        <f t="shared" si="14"/>
        <v>coal mining 05,CH4</v>
      </c>
      <c r="D407" t="s">
        <v>964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</row>
    <row r="408" spans="1:42" x14ac:dyDescent="0.2">
      <c r="A408" t="str">
        <f t="shared" si="15"/>
        <v>electricity</v>
      </c>
      <c r="B408" t="str">
        <f t="shared" si="16"/>
        <v>refined petroleum and coke 19</v>
      </c>
      <c r="C408" t="str">
        <f t="shared" si="14"/>
        <v>coal mining 05,N2O</v>
      </c>
      <c r="D408" t="s">
        <v>965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</row>
    <row r="409" spans="1:42" x14ac:dyDescent="0.2">
      <c r="A409" t="str">
        <f t="shared" si="15"/>
        <v>electricity</v>
      </c>
      <c r="B409" t="str">
        <f t="shared" si="16"/>
        <v>refined petroleum and coke 19</v>
      </c>
      <c r="C409" t="str">
        <f t="shared" si="14"/>
        <v>coal mining 05,F gases</v>
      </c>
      <c r="D409" t="s">
        <v>966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</row>
    <row r="410" spans="1:42" x14ac:dyDescent="0.2">
      <c r="A410" t="str">
        <f t="shared" si="15"/>
        <v>electricity</v>
      </c>
      <c r="B410" t="str">
        <f t="shared" si="16"/>
        <v>refined petroleum and coke 19</v>
      </c>
      <c r="C410" t="str">
        <f t="shared" si="14"/>
        <v>oil and gas extraction 06,CO2</v>
      </c>
      <c r="D410" t="s">
        <v>967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</row>
    <row r="411" spans="1:42" x14ac:dyDescent="0.2">
      <c r="A411" t="str">
        <f t="shared" si="15"/>
        <v>electricity</v>
      </c>
      <c r="B411" t="str">
        <f t="shared" si="16"/>
        <v>refined petroleum and coke 19</v>
      </c>
      <c r="C411" t="str">
        <f t="shared" si="14"/>
        <v>oil and gas extraction 06,VOC</v>
      </c>
      <c r="D411" t="s">
        <v>968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</row>
    <row r="412" spans="1:42" x14ac:dyDescent="0.2">
      <c r="A412" t="str">
        <f t="shared" si="15"/>
        <v>electricity</v>
      </c>
      <c r="B412" t="str">
        <f t="shared" si="16"/>
        <v>refined petroleum and coke 19</v>
      </c>
      <c r="C412" t="str">
        <f t="shared" si="14"/>
        <v>oil and gas extraction 06,CO</v>
      </c>
      <c r="D412" t="s">
        <v>969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</row>
    <row r="413" spans="1:42" x14ac:dyDescent="0.2">
      <c r="A413" t="str">
        <f t="shared" si="15"/>
        <v>electricity</v>
      </c>
      <c r="B413" t="str">
        <f t="shared" si="16"/>
        <v>refined petroleum and coke 19</v>
      </c>
      <c r="C413" t="str">
        <f t="shared" si="14"/>
        <v>oil and gas extraction 06,NOx</v>
      </c>
      <c r="D413" t="s">
        <v>970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</row>
    <row r="414" spans="1:42" x14ac:dyDescent="0.2">
      <c r="A414" t="str">
        <f t="shared" si="15"/>
        <v>electricity</v>
      </c>
      <c r="B414" t="str">
        <f t="shared" si="16"/>
        <v>refined petroleum and coke 19</v>
      </c>
      <c r="C414" t="str">
        <f t="shared" si="14"/>
        <v>oil and gas extraction 06,PM10</v>
      </c>
      <c r="D414" t="s">
        <v>971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</row>
    <row r="415" spans="1:42" x14ac:dyDescent="0.2">
      <c r="A415" t="str">
        <f t="shared" si="15"/>
        <v>electricity</v>
      </c>
      <c r="B415" t="str">
        <f t="shared" si="16"/>
        <v>refined petroleum and coke 19</v>
      </c>
      <c r="C415" t="str">
        <f t="shared" si="14"/>
        <v>oil and gas extraction 06,PM25</v>
      </c>
      <c r="D415" t="s">
        <v>972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</row>
    <row r="416" spans="1:42" x14ac:dyDescent="0.2">
      <c r="A416" t="str">
        <f t="shared" si="15"/>
        <v>electricity</v>
      </c>
      <c r="B416" t="str">
        <f t="shared" si="16"/>
        <v>chemicals 20</v>
      </c>
      <c r="C416" t="str">
        <f t="shared" si="14"/>
        <v>oil and gas extraction 06,SOx</v>
      </c>
      <c r="D416" t="s">
        <v>973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</row>
    <row r="417" spans="1:42" x14ac:dyDescent="0.2">
      <c r="A417" t="str">
        <f t="shared" si="15"/>
        <v>electricity</v>
      </c>
      <c r="B417" t="str">
        <f t="shared" si="16"/>
        <v>chemicals 20</v>
      </c>
      <c r="C417" t="str">
        <f t="shared" si="14"/>
        <v>oil and gas extraction 06,BC</v>
      </c>
      <c r="D417" t="s">
        <v>974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</row>
    <row r="418" spans="1:42" x14ac:dyDescent="0.2">
      <c r="A418" t="str">
        <f t="shared" si="15"/>
        <v>electricity</v>
      </c>
      <c r="B418" t="str">
        <f t="shared" si="16"/>
        <v>chemicals 20</v>
      </c>
      <c r="C418" t="str">
        <f t="shared" si="14"/>
        <v>oil and gas extraction 06,OC</v>
      </c>
      <c r="D418" t="s">
        <v>975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</row>
    <row r="419" spans="1:42" x14ac:dyDescent="0.2">
      <c r="A419" t="str">
        <f t="shared" si="15"/>
        <v>electricity</v>
      </c>
      <c r="B419" t="str">
        <f t="shared" si="16"/>
        <v>chemicals 20</v>
      </c>
      <c r="C419" t="str">
        <f t="shared" si="14"/>
        <v>oil and gas extraction 06,CH4</v>
      </c>
      <c r="D419" t="s">
        <v>976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</row>
    <row r="420" spans="1:42" x14ac:dyDescent="0.2">
      <c r="A420" t="str">
        <f t="shared" si="15"/>
        <v>electricity</v>
      </c>
      <c r="B420" t="str">
        <f t="shared" si="16"/>
        <v>chemicals 20</v>
      </c>
      <c r="C420" t="str">
        <f t="shared" si="14"/>
        <v>oil and gas extraction 06,N2O</v>
      </c>
      <c r="D420" t="s">
        <v>977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</row>
    <row r="421" spans="1:42" x14ac:dyDescent="0.2">
      <c r="A421" t="str">
        <f t="shared" si="15"/>
        <v>electricity</v>
      </c>
      <c r="B421" t="str">
        <f t="shared" si="16"/>
        <v>chemicals 20</v>
      </c>
      <c r="C421" t="str">
        <f t="shared" si="14"/>
        <v>oil and gas extraction 06,F gases</v>
      </c>
      <c r="D421" t="s">
        <v>978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</row>
    <row r="422" spans="1:42" x14ac:dyDescent="0.2">
      <c r="A422" t="str">
        <f t="shared" si="15"/>
        <v>electricity</v>
      </c>
      <c r="B422" t="str">
        <f t="shared" si="16"/>
        <v>chemicals 20</v>
      </c>
      <c r="C422" t="str">
        <f t="shared" si="14"/>
        <v>other mining and quarrying 07T08,CO2</v>
      </c>
      <c r="D422" t="s">
        <v>979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</row>
    <row r="423" spans="1:42" x14ac:dyDescent="0.2">
      <c r="A423" t="str">
        <f t="shared" si="15"/>
        <v>electricity</v>
      </c>
      <c r="B423" t="str">
        <f t="shared" si="16"/>
        <v>chemicals 20</v>
      </c>
      <c r="C423" t="str">
        <f t="shared" si="14"/>
        <v>other mining and quarrying 07T08,VOC</v>
      </c>
      <c r="D423" t="s">
        <v>980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</row>
    <row r="424" spans="1:42" x14ac:dyDescent="0.2">
      <c r="A424" t="str">
        <f t="shared" si="15"/>
        <v>electricity</v>
      </c>
      <c r="B424" t="str">
        <f t="shared" si="16"/>
        <v>chemicals 20</v>
      </c>
      <c r="C424" t="str">
        <f t="shared" si="14"/>
        <v>other mining and quarrying 07T08,CO</v>
      </c>
      <c r="D424" t="s">
        <v>981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</row>
    <row r="425" spans="1:42" x14ac:dyDescent="0.2">
      <c r="A425" t="str">
        <f t="shared" si="15"/>
        <v>electricity</v>
      </c>
      <c r="B425" t="str">
        <f t="shared" si="16"/>
        <v>chemicals 20</v>
      </c>
      <c r="C425" t="str">
        <f t="shared" si="14"/>
        <v>other mining and quarrying 07T08,NOx</v>
      </c>
      <c r="D425" t="s">
        <v>982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</row>
    <row r="426" spans="1:42" x14ac:dyDescent="0.2">
      <c r="A426" t="str">
        <f t="shared" si="15"/>
        <v>electricity</v>
      </c>
      <c r="B426" t="str">
        <f t="shared" si="16"/>
        <v>chemicals 20</v>
      </c>
      <c r="C426" t="str">
        <f t="shared" si="14"/>
        <v>other mining and quarrying 07T08,PM10</v>
      </c>
      <c r="D426" t="s">
        <v>983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</row>
    <row r="427" spans="1:42" x14ac:dyDescent="0.2">
      <c r="A427" t="str">
        <f t="shared" si="15"/>
        <v>electricity</v>
      </c>
      <c r="B427" t="str">
        <f t="shared" si="16"/>
        <v>chemicals 20</v>
      </c>
      <c r="C427" t="str">
        <f t="shared" si="14"/>
        <v>other mining and quarrying 07T08,PM25</v>
      </c>
      <c r="D427" t="s">
        <v>984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</row>
    <row r="428" spans="1:42" x14ac:dyDescent="0.2">
      <c r="A428" t="str">
        <f t="shared" si="15"/>
        <v>electricity</v>
      </c>
      <c r="B428" t="str">
        <f t="shared" si="16"/>
        <v>rubber and plastic products 22</v>
      </c>
      <c r="C428" t="str">
        <f t="shared" si="14"/>
        <v>other mining and quarrying 07T08,SOx</v>
      </c>
      <c r="D428" t="s">
        <v>985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</row>
    <row r="429" spans="1:42" x14ac:dyDescent="0.2">
      <c r="A429" t="str">
        <f t="shared" si="15"/>
        <v>electricity</v>
      </c>
      <c r="B429" t="str">
        <f t="shared" si="16"/>
        <v>rubber and plastic products 22</v>
      </c>
      <c r="C429" t="str">
        <f t="shared" si="14"/>
        <v>other mining and quarrying 07T08,BC</v>
      </c>
      <c r="D429" t="s">
        <v>986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</row>
    <row r="430" spans="1:42" x14ac:dyDescent="0.2">
      <c r="A430" t="str">
        <f t="shared" si="15"/>
        <v>electricity</v>
      </c>
      <c r="B430" t="str">
        <f t="shared" si="16"/>
        <v>rubber and plastic products 22</v>
      </c>
      <c r="C430" t="str">
        <f t="shared" si="14"/>
        <v>other mining and quarrying 07T08,OC</v>
      </c>
      <c r="D430" t="s">
        <v>987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</row>
    <row r="431" spans="1:42" x14ac:dyDescent="0.2">
      <c r="A431" t="str">
        <f t="shared" si="15"/>
        <v>electricity</v>
      </c>
      <c r="B431" t="str">
        <f t="shared" si="16"/>
        <v>rubber and plastic products 22</v>
      </c>
      <c r="C431" t="str">
        <f t="shared" si="14"/>
        <v>other mining and quarrying 07T08,CH4</v>
      </c>
      <c r="D431" t="s">
        <v>988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</row>
    <row r="432" spans="1:42" x14ac:dyDescent="0.2">
      <c r="A432" t="str">
        <f t="shared" si="15"/>
        <v>electricity</v>
      </c>
      <c r="B432" t="str">
        <f t="shared" si="16"/>
        <v>rubber and plastic products 22</v>
      </c>
      <c r="C432" t="str">
        <f t="shared" si="14"/>
        <v>other mining and quarrying 07T08,N2O</v>
      </c>
      <c r="D432" t="s">
        <v>989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</row>
    <row r="433" spans="1:42" x14ac:dyDescent="0.2">
      <c r="A433" t="str">
        <f t="shared" si="15"/>
        <v>electricity</v>
      </c>
      <c r="B433" t="str">
        <f t="shared" si="16"/>
        <v>rubber and plastic products 22</v>
      </c>
      <c r="C433" t="str">
        <f t="shared" si="14"/>
        <v>other mining and quarrying 07T08,F gases</v>
      </c>
      <c r="D433" t="s">
        <v>990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</row>
    <row r="434" spans="1:42" x14ac:dyDescent="0.2">
      <c r="A434" t="str">
        <f t="shared" si="15"/>
        <v>electricity</v>
      </c>
      <c r="B434" t="str">
        <f t="shared" si="16"/>
        <v>rubber and plastic products 22</v>
      </c>
      <c r="C434" t="str">
        <f t="shared" si="14"/>
        <v>food beverage and tobacco 10T12,CO2</v>
      </c>
      <c r="D434" t="s">
        <v>991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</row>
    <row r="435" spans="1:42" x14ac:dyDescent="0.2">
      <c r="A435" t="str">
        <f t="shared" si="15"/>
        <v>electricity</v>
      </c>
      <c r="B435" t="str">
        <f t="shared" si="16"/>
        <v>rubber and plastic products 22</v>
      </c>
      <c r="C435" t="str">
        <f t="shared" si="14"/>
        <v>food beverage and tobacco 10T12,VOC</v>
      </c>
      <c r="D435" t="s">
        <v>992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</row>
    <row r="436" spans="1:42" x14ac:dyDescent="0.2">
      <c r="A436" t="str">
        <f t="shared" si="15"/>
        <v>electricity</v>
      </c>
      <c r="B436" t="str">
        <f t="shared" si="16"/>
        <v>rubber and plastic products 22</v>
      </c>
      <c r="C436" t="str">
        <f t="shared" ref="C436:C499" si="17">MID(D358, FIND(",", D358) + 1, FIND("]", D358) - FIND(",", D358) - 1)</f>
        <v>food beverage and tobacco 10T12,CO</v>
      </c>
      <c r="D436" t="s">
        <v>993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</row>
    <row r="437" spans="1:42" x14ac:dyDescent="0.2">
      <c r="A437" t="str">
        <f t="shared" ref="A437:A500" si="18">MID(D437, FIND("[", D437) + 1, FIND(" if", D437) - FIND("[", D437) - 1)</f>
        <v>electricity</v>
      </c>
      <c r="B437" t="str">
        <f t="shared" ref="B437:B500" si="19">TRIM(MID(D437, FIND(",",D437) + 1, FIND(",", D437, FIND(",", D437) + 1) - FIND(",", D437) - 1))</f>
        <v>rubber and plastic products 22</v>
      </c>
      <c r="C437" t="str">
        <f t="shared" si="17"/>
        <v>food beverage and tobacco 10T12,NOx</v>
      </c>
      <c r="D437" t="s">
        <v>994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</row>
    <row r="438" spans="1:42" x14ac:dyDescent="0.2">
      <c r="A438" t="str">
        <f t="shared" si="18"/>
        <v>electricity</v>
      </c>
      <c r="B438" t="str">
        <f t="shared" si="19"/>
        <v>rubber and plastic products 22</v>
      </c>
      <c r="C438" t="str">
        <f t="shared" si="17"/>
        <v>food beverage and tobacco 10T12,PM10</v>
      </c>
      <c r="D438" t="s">
        <v>995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</row>
    <row r="439" spans="1:42" x14ac:dyDescent="0.2">
      <c r="A439" t="str">
        <f t="shared" si="18"/>
        <v>electricity</v>
      </c>
      <c r="B439" t="str">
        <f t="shared" si="19"/>
        <v>rubber and plastic products 22</v>
      </c>
      <c r="C439" t="str">
        <f t="shared" si="17"/>
        <v>food beverage and tobacco 10T12,PM25</v>
      </c>
      <c r="D439" t="s">
        <v>996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</row>
    <row r="440" spans="1:42" x14ac:dyDescent="0.2">
      <c r="A440" t="str">
        <f t="shared" si="18"/>
        <v>electricity</v>
      </c>
      <c r="B440" t="str">
        <f t="shared" si="19"/>
        <v>glass and glass products 231</v>
      </c>
      <c r="C440" t="str">
        <f t="shared" si="17"/>
        <v>food beverage and tobacco 10T12,SOx</v>
      </c>
      <c r="D440" t="s">
        <v>997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</row>
    <row r="441" spans="1:42" x14ac:dyDescent="0.2">
      <c r="A441" t="str">
        <f t="shared" si="18"/>
        <v>electricity</v>
      </c>
      <c r="B441" t="str">
        <f t="shared" si="19"/>
        <v>glass and glass products 231</v>
      </c>
      <c r="C441" t="str">
        <f t="shared" si="17"/>
        <v>food beverage and tobacco 10T12,BC</v>
      </c>
      <c r="D441" t="s">
        <v>998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</row>
    <row r="442" spans="1:42" x14ac:dyDescent="0.2">
      <c r="A442" t="str">
        <f t="shared" si="18"/>
        <v>electricity</v>
      </c>
      <c r="B442" t="str">
        <f t="shared" si="19"/>
        <v>glass and glass products 231</v>
      </c>
      <c r="C442" t="str">
        <f t="shared" si="17"/>
        <v>food beverage and tobacco 10T12,OC</v>
      </c>
      <c r="D442" t="s">
        <v>999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</row>
    <row r="443" spans="1:42" x14ac:dyDescent="0.2">
      <c r="A443" t="str">
        <f t="shared" si="18"/>
        <v>electricity</v>
      </c>
      <c r="B443" t="str">
        <f t="shared" si="19"/>
        <v>glass and glass products 231</v>
      </c>
      <c r="C443" t="str">
        <f t="shared" si="17"/>
        <v>food beverage and tobacco 10T12,CH4</v>
      </c>
      <c r="D443" t="s">
        <v>1000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</row>
    <row r="444" spans="1:42" x14ac:dyDescent="0.2">
      <c r="A444" t="str">
        <f t="shared" si="18"/>
        <v>electricity</v>
      </c>
      <c r="B444" t="str">
        <f t="shared" si="19"/>
        <v>glass and glass products 231</v>
      </c>
      <c r="C444" t="str">
        <f t="shared" si="17"/>
        <v>food beverage and tobacco 10T12,N2O</v>
      </c>
      <c r="D444" t="s">
        <v>1001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</row>
    <row r="445" spans="1:42" x14ac:dyDescent="0.2">
      <c r="A445" t="str">
        <f t="shared" si="18"/>
        <v>electricity</v>
      </c>
      <c r="B445" t="str">
        <f t="shared" si="19"/>
        <v>glass and glass products 231</v>
      </c>
      <c r="C445" t="str">
        <f t="shared" si="17"/>
        <v>food beverage and tobacco 10T12,F gases</v>
      </c>
      <c r="D445" t="s">
        <v>1002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</row>
    <row r="446" spans="1:42" x14ac:dyDescent="0.2">
      <c r="A446" t="str">
        <f t="shared" si="18"/>
        <v>electricity</v>
      </c>
      <c r="B446" t="str">
        <f t="shared" si="19"/>
        <v>glass and glass products 231</v>
      </c>
      <c r="C446" t="str">
        <f t="shared" si="17"/>
        <v>textiles apparel and leather 13T15,CO2</v>
      </c>
      <c r="D446" t="s">
        <v>1003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</row>
    <row r="447" spans="1:42" x14ac:dyDescent="0.2">
      <c r="A447" t="str">
        <f t="shared" si="18"/>
        <v>electricity</v>
      </c>
      <c r="B447" t="str">
        <f t="shared" si="19"/>
        <v>glass and glass products 231</v>
      </c>
      <c r="C447" t="str">
        <f t="shared" si="17"/>
        <v>textiles apparel and leather 13T15,VOC</v>
      </c>
      <c r="D447" t="s">
        <v>1004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</row>
    <row r="448" spans="1:42" x14ac:dyDescent="0.2">
      <c r="A448" t="str">
        <f t="shared" si="18"/>
        <v>electricity</v>
      </c>
      <c r="B448" t="str">
        <f t="shared" si="19"/>
        <v>glass and glass products 231</v>
      </c>
      <c r="C448" t="str">
        <f t="shared" si="17"/>
        <v>textiles apparel and leather 13T15,CO</v>
      </c>
      <c r="D448" t="s">
        <v>1005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</row>
    <row r="449" spans="1:42" x14ac:dyDescent="0.2">
      <c r="A449" t="str">
        <f t="shared" si="18"/>
        <v>electricity</v>
      </c>
      <c r="B449" t="str">
        <f t="shared" si="19"/>
        <v>glass and glass products 231</v>
      </c>
      <c r="C449" t="str">
        <f t="shared" si="17"/>
        <v>textiles apparel and leather 13T15,NOx</v>
      </c>
      <c r="D449" t="s">
        <v>1006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</row>
    <row r="450" spans="1:42" x14ac:dyDescent="0.2">
      <c r="A450" t="str">
        <f t="shared" si="18"/>
        <v>electricity</v>
      </c>
      <c r="B450" t="str">
        <f t="shared" si="19"/>
        <v>glass and glass products 231</v>
      </c>
      <c r="C450" t="str">
        <f t="shared" si="17"/>
        <v>textiles apparel and leather 13T15,PM10</v>
      </c>
      <c r="D450" t="s">
        <v>1007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</row>
    <row r="451" spans="1:42" x14ac:dyDescent="0.2">
      <c r="A451" t="str">
        <f t="shared" si="18"/>
        <v>electricity</v>
      </c>
      <c r="B451" t="str">
        <f t="shared" si="19"/>
        <v>glass and glass products 231</v>
      </c>
      <c r="C451" t="str">
        <f t="shared" si="17"/>
        <v>textiles apparel and leather 13T15,PM25</v>
      </c>
      <c r="D451" t="s">
        <v>1008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</row>
    <row r="452" spans="1:42" x14ac:dyDescent="0.2">
      <c r="A452" t="str">
        <f t="shared" si="18"/>
        <v>electricity</v>
      </c>
      <c r="B452" t="str">
        <f t="shared" si="19"/>
        <v>cement and other nonmetallic minerals 239</v>
      </c>
      <c r="C452" t="str">
        <f t="shared" si="17"/>
        <v>textiles apparel and leather 13T15,SOx</v>
      </c>
      <c r="D452" t="s">
        <v>1009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</row>
    <row r="453" spans="1:42" x14ac:dyDescent="0.2">
      <c r="A453" t="str">
        <f t="shared" si="18"/>
        <v>electricity</v>
      </c>
      <c r="B453" t="str">
        <f t="shared" si="19"/>
        <v>cement and other nonmetallic minerals 239</v>
      </c>
      <c r="C453" t="str">
        <f t="shared" si="17"/>
        <v>textiles apparel and leather 13T15,BC</v>
      </c>
      <c r="D453" t="s">
        <v>1010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</row>
    <row r="454" spans="1:42" x14ac:dyDescent="0.2">
      <c r="A454" t="str">
        <f t="shared" si="18"/>
        <v>electricity</v>
      </c>
      <c r="B454" t="str">
        <f t="shared" si="19"/>
        <v>cement and other nonmetallic minerals 239</v>
      </c>
      <c r="C454" t="str">
        <f t="shared" si="17"/>
        <v>textiles apparel and leather 13T15,OC</v>
      </c>
      <c r="D454" t="s">
        <v>1011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</row>
    <row r="455" spans="1:42" x14ac:dyDescent="0.2">
      <c r="A455" t="str">
        <f t="shared" si="18"/>
        <v>electricity</v>
      </c>
      <c r="B455" t="str">
        <f t="shared" si="19"/>
        <v>cement and other nonmetallic minerals 239</v>
      </c>
      <c r="C455" t="str">
        <f t="shared" si="17"/>
        <v>textiles apparel and leather 13T15,CH4</v>
      </c>
      <c r="D455" t="s">
        <v>1012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</row>
    <row r="456" spans="1:42" x14ac:dyDescent="0.2">
      <c r="A456" t="str">
        <f t="shared" si="18"/>
        <v>electricity</v>
      </c>
      <c r="B456" t="str">
        <f t="shared" si="19"/>
        <v>cement and other nonmetallic minerals 239</v>
      </c>
      <c r="C456" t="str">
        <f t="shared" si="17"/>
        <v>textiles apparel and leather 13T15,N2O</v>
      </c>
      <c r="D456" t="s">
        <v>1013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</row>
    <row r="457" spans="1:42" x14ac:dyDescent="0.2">
      <c r="A457" t="str">
        <f t="shared" si="18"/>
        <v>electricity</v>
      </c>
      <c r="B457" t="str">
        <f t="shared" si="19"/>
        <v>cement and other nonmetallic minerals 239</v>
      </c>
      <c r="C457" t="str">
        <f t="shared" si="17"/>
        <v>textiles apparel and leather 13T15,F gases</v>
      </c>
      <c r="D457" t="s">
        <v>1014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</row>
    <row r="458" spans="1:42" x14ac:dyDescent="0.2">
      <c r="A458" t="str">
        <f t="shared" si="18"/>
        <v>electricity</v>
      </c>
      <c r="B458" t="str">
        <f t="shared" si="19"/>
        <v>cement and other nonmetallic minerals 239</v>
      </c>
      <c r="C458" t="str">
        <f t="shared" si="17"/>
        <v>wood products 16,CO2</v>
      </c>
      <c r="D458" t="s">
        <v>1015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</row>
    <row r="459" spans="1:42" x14ac:dyDescent="0.2">
      <c r="A459" t="str">
        <f t="shared" si="18"/>
        <v>electricity</v>
      </c>
      <c r="B459" t="str">
        <f t="shared" si="19"/>
        <v>cement and other nonmetallic minerals 239</v>
      </c>
      <c r="C459" t="str">
        <f t="shared" si="17"/>
        <v>wood products 16,VOC</v>
      </c>
      <c r="D459" t="s">
        <v>1016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</row>
    <row r="460" spans="1:42" x14ac:dyDescent="0.2">
      <c r="A460" t="str">
        <f t="shared" si="18"/>
        <v>electricity</v>
      </c>
      <c r="B460" t="str">
        <f t="shared" si="19"/>
        <v>cement and other nonmetallic minerals 239</v>
      </c>
      <c r="C460" t="str">
        <f t="shared" si="17"/>
        <v>wood products 16,CO</v>
      </c>
      <c r="D460" t="s">
        <v>1017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</row>
    <row r="461" spans="1:42" x14ac:dyDescent="0.2">
      <c r="A461" t="str">
        <f t="shared" si="18"/>
        <v>electricity</v>
      </c>
      <c r="B461" t="str">
        <f t="shared" si="19"/>
        <v>cement and other nonmetallic minerals 239</v>
      </c>
      <c r="C461" t="str">
        <f t="shared" si="17"/>
        <v>wood products 16,NOx</v>
      </c>
      <c r="D461" t="s">
        <v>1018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</row>
    <row r="462" spans="1:42" x14ac:dyDescent="0.2">
      <c r="A462" t="str">
        <f t="shared" si="18"/>
        <v>electricity</v>
      </c>
      <c r="B462" t="str">
        <f t="shared" si="19"/>
        <v>cement and other nonmetallic minerals 239</v>
      </c>
      <c r="C462" t="str">
        <f t="shared" si="17"/>
        <v>wood products 16,PM10</v>
      </c>
      <c r="D462" t="s">
        <v>1019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</row>
    <row r="463" spans="1:42" x14ac:dyDescent="0.2">
      <c r="A463" t="str">
        <f t="shared" si="18"/>
        <v>electricity</v>
      </c>
      <c r="B463" t="str">
        <f t="shared" si="19"/>
        <v>cement and other nonmetallic minerals 239</v>
      </c>
      <c r="C463" t="str">
        <f t="shared" si="17"/>
        <v>wood products 16,PM25</v>
      </c>
      <c r="D463" t="s">
        <v>1020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</row>
    <row r="464" spans="1:42" x14ac:dyDescent="0.2">
      <c r="A464" t="str">
        <f t="shared" si="18"/>
        <v>electricity</v>
      </c>
      <c r="B464" t="str">
        <f t="shared" si="19"/>
        <v>iron and steel 241</v>
      </c>
      <c r="C464" t="str">
        <f t="shared" si="17"/>
        <v>wood products 16,SOx</v>
      </c>
      <c r="D464" t="s">
        <v>1021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</row>
    <row r="465" spans="1:42" x14ac:dyDescent="0.2">
      <c r="A465" t="str">
        <f t="shared" si="18"/>
        <v>electricity</v>
      </c>
      <c r="B465" t="str">
        <f t="shared" si="19"/>
        <v>iron and steel 241</v>
      </c>
      <c r="C465" t="str">
        <f t="shared" si="17"/>
        <v>wood products 16,BC</v>
      </c>
      <c r="D465" t="s">
        <v>1022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</row>
    <row r="466" spans="1:42" x14ac:dyDescent="0.2">
      <c r="A466" t="str">
        <f t="shared" si="18"/>
        <v>electricity</v>
      </c>
      <c r="B466" t="str">
        <f t="shared" si="19"/>
        <v>iron and steel 241</v>
      </c>
      <c r="C466" t="str">
        <f t="shared" si="17"/>
        <v>wood products 16,OC</v>
      </c>
      <c r="D466" t="s">
        <v>1023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</row>
    <row r="467" spans="1:42" x14ac:dyDescent="0.2">
      <c r="A467" t="str">
        <f t="shared" si="18"/>
        <v>electricity</v>
      </c>
      <c r="B467" t="str">
        <f t="shared" si="19"/>
        <v>iron and steel 241</v>
      </c>
      <c r="C467" t="str">
        <f t="shared" si="17"/>
        <v>wood products 16,CH4</v>
      </c>
      <c r="D467" t="s">
        <v>1024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</row>
    <row r="468" spans="1:42" x14ac:dyDescent="0.2">
      <c r="A468" t="str">
        <f t="shared" si="18"/>
        <v>electricity</v>
      </c>
      <c r="B468" t="str">
        <f t="shared" si="19"/>
        <v>iron and steel 241</v>
      </c>
      <c r="C468" t="str">
        <f t="shared" si="17"/>
        <v>wood products 16,N2O</v>
      </c>
      <c r="D468" t="s">
        <v>1025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</row>
    <row r="469" spans="1:42" x14ac:dyDescent="0.2">
      <c r="A469" t="str">
        <f t="shared" si="18"/>
        <v>electricity</v>
      </c>
      <c r="B469" t="str">
        <f t="shared" si="19"/>
        <v>iron and steel 241</v>
      </c>
      <c r="C469" t="str">
        <f t="shared" si="17"/>
        <v>wood products 16,F gases</v>
      </c>
      <c r="D469" t="s">
        <v>1026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</row>
    <row r="470" spans="1:42" x14ac:dyDescent="0.2">
      <c r="A470" t="str">
        <f t="shared" si="18"/>
        <v>electricity</v>
      </c>
      <c r="B470" t="str">
        <f t="shared" si="19"/>
        <v>iron and steel 241</v>
      </c>
      <c r="C470" t="str">
        <f t="shared" si="17"/>
        <v>pulp paper and printing 17T18,CO2</v>
      </c>
      <c r="D470" t="s">
        <v>1027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</row>
    <row r="471" spans="1:42" x14ac:dyDescent="0.2">
      <c r="A471" t="str">
        <f t="shared" si="18"/>
        <v>electricity</v>
      </c>
      <c r="B471" t="str">
        <f t="shared" si="19"/>
        <v>iron and steel 241</v>
      </c>
      <c r="C471" t="str">
        <f t="shared" si="17"/>
        <v>pulp paper and printing 17T18,VOC</v>
      </c>
      <c r="D471" t="s">
        <v>1028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</row>
    <row r="472" spans="1:42" x14ac:dyDescent="0.2">
      <c r="A472" t="str">
        <f t="shared" si="18"/>
        <v>electricity</v>
      </c>
      <c r="B472" t="str">
        <f t="shared" si="19"/>
        <v>iron and steel 241</v>
      </c>
      <c r="C472" t="str">
        <f t="shared" si="17"/>
        <v>pulp paper and printing 17T18,CO</v>
      </c>
      <c r="D472" t="s">
        <v>1029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</row>
    <row r="473" spans="1:42" x14ac:dyDescent="0.2">
      <c r="A473" t="str">
        <f t="shared" si="18"/>
        <v>electricity</v>
      </c>
      <c r="B473" t="str">
        <f t="shared" si="19"/>
        <v>iron and steel 241</v>
      </c>
      <c r="C473" t="str">
        <f t="shared" si="17"/>
        <v>pulp paper and printing 17T18,NOx</v>
      </c>
      <c r="D473" t="s">
        <v>1030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</row>
    <row r="474" spans="1:42" x14ac:dyDescent="0.2">
      <c r="A474" t="str">
        <f t="shared" si="18"/>
        <v>electricity</v>
      </c>
      <c r="B474" t="str">
        <f t="shared" si="19"/>
        <v>iron and steel 241</v>
      </c>
      <c r="C474" t="str">
        <f t="shared" si="17"/>
        <v>pulp paper and printing 17T18,PM10</v>
      </c>
      <c r="D474" t="s">
        <v>1031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</row>
    <row r="475" spans="1:42" x14ac:dyDescent="0.2">
      <c r="A475" t="str">
        <f t="shared" si="18"/>
        <v>electricity</v>
      </c>
      <c r="B475" t="str">
        <f t="shared" si="19"/>
        <v>iron and steel 241</v>
      </c>
      <c r="C475" t="str">
        <f t="shared" si="17"/>
        <v>pulp paper and printing 17T18,PM25</v>
      </c>
      <c r="D475" t="s">
        <v>1032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</row>
    <row r="476" spans="1:42" x14ac:dyDescent="0.2">
      <c r="A476" t="str">
        <f t="shared" si="18"/>
        <v>electricity</v>
      </c>
      <c r="B476" t="str">
        <f t="shared" si="19"/>
        <v>other metals 242</v>
      </c>
      <c r="C476" t="str">
        <f t="shared" si="17"/>
        <v>pulp paper and printing 17T18,SOx</v>
      </c>
      <c r="D476" t="s">
        <v>1033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</row>
    <row r="477" spans="1:42" x14ac:dyDescent="0.2">
      <c r="A477" t="str">
        <f t="shared" si="18"/>
        <v>electricity</v>
      </c>
      <c r="B477" t="str">
        <f t="shared" si="19"/>
        <v>other metals 242</v>
      </c>
      <c r="C477" t="str">
        <f t="shared" si="17"/>
        <v>pulp paper and printing 17T18,BC</v>
      </c>
      <c r="D477" t="s">
        <v>1034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</row>
    <row r="478" spans="1:42" x14ac:dyDescent="0.2">
      <c r="A478" t="str">
        <f t="shared" si="18"/>
        <v>electricity</v>
      </c>
      <c r="B478" t="str">
        <f t="shared" si="19"/>
        <v>other metals 242</v>
      </c>
      <c r="C478" t="str">
        <f t="shared" si="17"/>
        <v>pulp paper and printing 17T18,OC</v>
      </c>
      <c r="D478" t="s">
        <v>1035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</row>
    <row r="479" spans="1:42" x14ac:dyDescent="0.2">
      <c r="A479" t="str">
        <f t="shared" si="18"/>
        <v>electricity</v>
      </c>
      <c r="B479" t="str">
        <f t="shared" si="19"/>
        <v>other metals 242</v>
      </c>
      <c r="C479" t="str">
        <f t="shared" si="17"/>
        <v>pulp paper and printing 17T18,CH4</v>
      </c>
      <c r="D479" t="s">
        <v>1036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</row>
    <row r="480" spans="1:42" x14ac:dyDescent="0.2">
      <c r="A480" t="str">
        <f t="shared" si="18"/>
        <v>electricity</v>
      </c>
      <c r="B480" t="str">
        <f t="shared" si="19"/>
        <v>other metals 242</v>
      </c>
      <c r="C480" t="str">
        <f t="shared" si="17"/>
        <v>pulp paper and printing 17T18,N2O</v>
      </c>
      <c r="D480" t="s">
        <v>1037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</row>
    <row r="481" spans="1:42" x14ac:dyDescent="0.2">
      <c r="A481" t="str">
        <f t="shared" si="18"/>
        <v>electricity</v>
      </c>
      <c r="B481" t="str">
        <f t="shared" si="19"/>
        <v>other metals 242</v>
      </c>
      <c r="C481" t="str">
        <f t="shared" si="17"/>
        <v>pulp paper and printing 17T18,F gases</v>
      </c>
      <c r="D481" t="s">
        <v>1038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</row>
    <row r="482" spans="1:42" x14ac:dyDescent="0.2">
      <c r="A482" t="str">
        <f t="shared" si="18"/>
        <v>electricity</v>
      </c>
      <c r="B482" t="str">
        <f t="shared" si="19"/>
        <v>other metals 242</v>
      </c>
      <c r="C482" t="str">
        <f t="shared" si="17"/>
        <v>refined petroleum and coke 19,CO2</v>
      </c>
      <c r="D482" t="s">
        <v>1039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</row>
    <row r="483" spans="1:42" x14ac:dyDescent="0.2">
      <c r="A483" t="str">
        <f t="shared" si="18"/>
        <v>electricity</v>
      </c>
      <c r="B483" t="str">
        <f t="shared" si="19"/>
        <v>other metals 242</v>
      </c>
      <c r="C483" t="str">
        <f t="shared" si="17"/>
        <v>refined petroleum and coke 19,VOC</v>
      </c>
      <c r="D483" t="s">
        <v>1040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</row>
    <row r="484" spans="1:42" x14ac:dyDescent="0.2">
      <c r="A484" t="str">
        <f t="shared" si="18"/>
        <v>electricity</v>
      </c>
      <c r="B484" t="str">
        <f t="shared" si="19"/>
        <v>other metals 242</v>
      </c>
      <c r="C484" t="str">
        <f t="shared" si="17"/>
        <v>refined petroleum and coke 19,CO</v>
      </c>
      <c r="D484" t="s">
        <v>1041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</row>
    <row r="485" spans="1:42" x14ac:dyDescent="0.2">
      <c r="A485" t="str">
        <f t="shared" si="18"/>
        <v>electricity</v>
      </c>
      <c r="B485" t="str">
        <f t="shared" si="19"/>
        <v>other metals 242</v>
      </c>
      <c r="C485" t="str">
        <f t="shared" si="17"/>
        <v>refined petroleum and coke 19,NOx</v>
      </c>
      <c r="D485" t="s">
        <v>1042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</row>
    <row r="486" spans="1:42" x14ac:dyDescent="0.2">
      <c r="A486" t="str">
        <f t="shared" si="18"/>
        <v>electricity</v>
      </c>
      <c r="B486" t="str">
        <f t="shared" si="19"/>
        <v>other metals 242</v>
      </c>
      <c r="C486" t="str">
        <f t="shared" si="17"/>
        <v>refined petroleum and coke 19,PM10</v>
      </c>
      <c r="D486" t="s">
        <v>1043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</row>
    <row r="487" spans="1:42" x14ac:dyDescent="0.2">
      <c r="A487" t="str">
        <f t="shared" si="18"/>
        <v>electricity</v>
      </c>
      <c r="B487" t="str">
        <f t="shared" si="19"/>
        <v>other metals 242</v>
      </c>
      <c r="C487" t="str">
        <f t="shared" si="17"/>
        <v>refined petroleum and coke 19,PM25</v>
      </c>
      <c r="D487" t="s">
        <v>1044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</row>
    <row r="488" spans="1:42" x14ac:dyDescent="0.2">
      <c r="A488" t="str">
        <f t="shared" si="18"/>
        <v>electricity</v>
      </c>
      <c r="B488" t="str">
        <f t="shared" si="19"/>
        <v>metal products except machinery and vehicles 25</v>
      </c>
      <c r="C488" t="str">
        <f t="shared" si="17"/>
        <v>refined petroleum and coke 19,SOx</v>
      </c>
      <c r="D488" t="s">
        <v>1045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</row>
    <row r="489" spans="1:42" x14ac:dyDescent="0.2">
      <c r="A489" t="str">
        <f t="shared" si="18"/>
        <v>electricity</v>
      </c>
      <c r="B489" t="str">
        <f t="shared" si="19"/>
        <v>metal products except machinery and vehicles 25</v>
      </c>
      <c r="C489" t="str">
        <f t="shared" si="17"/>
        <v>refined petroleum and coke 19,BC</v>
      </c>
      <c r="D489" t="s">
        <v>1046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</row>
    <row r="490" spans="1:42" x14ac:dyDescent="0.2">
      <c r="A490" t="str">
        <f t="shared" si="18"/>
        <v>electricity</v>
      </c>
      <c r="B490" t="str">
        <f t="shared" si="19"/>
        <v>metal products except machinery and vehicles 25</v>
      </c>
      <c r="C490" t="str">
        <f t="shared" si="17"/>
        <v>refined petroleum and coke 19,OC</v>
      </c>
      <c r="D490" t="s">
        <v>1047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</row>
    <row r="491" spans="1:42" x14ac:dyDescent="0.2">
      <c r="A491" t="str">
        <f t="shared" si="18"/>
        <v>electricity</v>
      </c>
      <c r="B491" t="str">
        <f t="shared" si="19"/>
        <v>metal products except machinery and vehicles 25</v>
      </c>
      <c r="C491" t="str">
        <f t="shared" si="17"/>
        <v>refined petroleum and coke 19,CH4</v>
      </c>
      <c r="D491" t="s">
        <v>1048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</row>
    <row r="492" spans="1:42" x14ac:dyDescent="0.2">
      <c r="A492" t="str">
        <f t="shared" si="18"/>
        <v>electricity</v>
      </c>
      <c r="B492" t="str">
        <f t="shared" si="19"/>
        <v>metal products except machinery and vehicles 25</v>
      </c>
      <c r="C492" t="str">
        <f t="shared" si="17"/>
        <v>refined petroleum and coke 19,N2O</v>
      </c>
      <c r="D492" t="s">
        <v>1049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</row>
    <row r="493" spans="1:42" x14ac:dyDescent="0.2">
      <c r="A493" t="str">
        <f t="shared" si="18"/>
        <v>electricity</v>
      </c>
      <c r="B493" t="str">
        <f t="shared" si="19"/>
        <v>metal products except machinery and vehicles 25</v>
      </c>
      <c r="C493" t="str">
        <f t="shared" si="17"/>
        <v>refined petroleum and coke 19,F gases</v>
      </c>
      <c r="D493" t="s">
        <v>1050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</row>
    <row r="494" spans="1:42" x14ac:dyDescent="0.2">
      <c r="A494" t="str">
        <f t="shared" si="18"/>
        <v>electricity</v>
      </c>
      <c r="B494" t="str">
        <f t="shared" si="19"/>
        <v>metal products except machinery and vehicles 25</v>
      </c>
      <c r="C494" t="str">
        <f t="shared" si="17"/>
        <v>chemicals 20,CO2</v>
      </c>
      <c r="D494" t="s">
        <v>1051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</row>
    <row r="495" spans="1:42" x14ac:dyDescent="0.2">
      <c r="A495" t="str">
        <f t="shared" si="18"/>
        <v>electricity</v>
      </c>
      <c r="B495" t="str">
        <f t="shared" si="19"/>
        <v>metal products except machinery and vehicles 25</v>
      </c>
      <c r="C495" t="str">
        <f t="shared" si="17"/>
        <v>chemicals 20,VOC</v>
      </c>
      <c r="D495" t="s">
        <v>1052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</row>
    <row r="496" spans="1:42" x14ac:dyDescent="0.2">
      <c r="A496" t="str">
        <f t="shared" si="18"/>
        <v>electricity</v>
      </c>
      <c r="B496" t="str">
        <f t="shared" si="19"/>
        <v>metal products except machinery and vehicles 25</v>
      </c>
      <c r="C496" t="str">
        <f t="shared" si="17"/>
        <v>chemicals 20,CO</v>
      </c>
      <c r="D496" t="s">
        <v>1053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</row>
    <row r="497" spans="1:42" x14ac:dyDescent="0.2">
      <c r="A497" t="str">
        <f t="shared" si="18"/>
        <v>electricity</v>
      </c>
      <c r="B497" t="str">
        <f t="shared" si="19"/>
        <v>metal products except machinery and vehicles 25</v>
      </c>
      <c r="C497" t="str">
        <f t="shared" si="17"/>
        <v>chemicals 20,NOx</v>
      </c>
      <c r="D497" t="s">
        <v>1054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</row>
    <row r="498" spans="1:42" x14ac:dyDescent="0.2">
      <c r="A498" t="str">
        <f t="shared" si="18"/>
        <v>electricity</v>
      </c>
      <c r="B498" t="str">
        <f t="shared" si="19"/>
        <v>metal products except machinery and vehicles 25</v>
      </c>
      <c r="C498" t="str">
        <f t="shared" si="17"/>
        <v>chemicals 20,PM10</v>
      </c>
      <c r="D498" t="s">
        <v>1055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</row>
    <row r="499" spans="1:42" x14ac:dyDescent="0.2">
      <c r="A499" t="str">
        <f t="shared" si="18"/>
        <v>electricity</v>
      </c>
      <c r="B499" t="str">
        <f t="shared" si="19"/>
        <v>metal products except machinery and vehicles 25</v>
      </c>
      <c r="C499" t="str">
        <f t="shared" si="17"/>
        <v>chemicals 20,PM25</v>
      </c>
      <c r="D499" t="s">
        <v>1056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</row>
    <row r="500" spans="1:42" x14ac:dyDescent="0.2">
      <c r="A500" t="str">
        <f t="shared" si="18"/>
        <v>electricity</v>
      </c>
      <c r="B500" t="str">
        <f t="shared" si="19"/>
        <v>computers and electronics 26</v>
      </c>
      <c r="C500" t="str">
        <f t="shared" ref="C500:C563" si="20">MID(D422, FIND(",", D422) + 1, FIND("]", D422) - FIND(",", D422) - 1)</f>
        <v>chemicals 20,SOx</v>
      </c>
      <c r="D500" t="s">
        <v>1057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</row>
    <row r="501" spans="1:42" x14ac:dyDescent="0.2">
      <c r="A501" t="str">
        <f t="shared" ref="A501:A564" si="21">MID(D501, FIND("[", D501) + 1, FIND(" if", D501) - FIND("[", D501) - 1)</f>
        <v>electricity</v>
      </c>
      <c r="B501" t="str">
        <f t="shared" ref="B501:B564" si="22">TRIM(MID(D501, FIND(",",D501) + 1, FIND(",", D501, FIND(",", D501) + 1) - FIND(",", D501) - 1))</f>
        <v>computers and electronics 26</v>
      </c>
      <c r="C501" t="str">
        <f t="shared" si="20"/>
        <v>chemicals 20,BC</v>
      </c>
      <c r="D501" t="s">
        <v>1058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</row>
    <row r="502" spans="1:42" x14ac:dyDescent="0.2">
      <c r="A502" t="str">
        <f t="shared" si="21"/>
        <v>electricity</v>
      </c>
      <c r="B502" t="str">
        <f t="shared" si="22"/>
        <v>computers and electronics 26</v>
      </c>
      <c r="C502" t="str">
        <f t="shared" si="20"/>
        <v>chemicals 20,OC</v>
      </c>
      <c r="D502" t="s">
        <v>1059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</row>
    <row r="503" spans="1:42" x14ac:dyDescent="0.2">
      <c r="A503" t="str">
        <f t="shared" si="21"/>
        <v>electricity</v>
      </c>
      <c r="B503" t="str">
        <f t="shared" si="22"/>
        <v>computers and electronics 26</v>
      </c>
      <c r="C503" t="str">
        <f t="shared" si="20"/>
        <v>chemicals 20,CH4</v>
      </c>
      <c r="D503" t="s">
        <v>1060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</row>
    <row r="504" spans="1:42" x14ac:dyDescent="0.2">
      <c r="A504" t="str">
        <f t="shared" si="21"/>
        <v>electricity</v>
      </c>
      <c r="B504" t="str">
        <f t="shared" si="22"/>
        <v>computers and electronics 26</v>
      </c>
      <c r="C504" t="str">
        <f t="shared" si="20"/>
        <v>chemicals 20,N2O</v>
      </c>
      <c r="D504" t="s">
        <v>1061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</row>
    <row r="505" spans="1:42" x14ac:dyDescent="0.2">
      <c r="A505" t="str">
        <f t="shared" si="21"/>
        <v>electricity</v>
      </c>
      <c r="B505" t="str">
        <f t="shared" si="22"/>
        <v>computers and electronics 26</v>
      </c>
      <c r="C505" t="str">
        <f t="shared" si="20"/>
        <v>chemicals 20,F gases</v>
      </c>
      <c r="D505" t="s">
        <v>1062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</row>
    <row r="506" spans="1:42" x14ac:dyDescent="0.2">
      <c r="A506" t="str">
        <f t="shared" si="21"/>
        <v>electricity</v>
      </c>
      <c r="B506" t="str">
        <f t="shared" si="22"/>
        <v>computers and electronics 26</v>
      </c>
      <c r="C506" t="str">
        <f t="shared" si="20"/>
        <v>rubber and plastic products 22,CO2</v>
      </c>
      <c r="D506" t="s">
        <v>1063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</row>
    <row r="507" spans="1:42" x14ac:dyDescent="0.2">
      <c r="A507" t="str">
        <f t="shared" si="21"/>
        <v>electricity</v>
      </c>
      <c r="B507" t="str">
        <f t="shared" si="22"/>
        <v>computers and electronics 26</v>
      </c>
      <c r="C507" t="str">
        <f t="shared" si="20"/>
        <v>rubber and plastic products 22,VOC</v>
      </c>
      <c r="D507" t="s">
        <v>1064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</row>
    <row r="508" spans="1:42" x14ac:dyDescent="0.2">
      <c r="A508" t="str">
        <f t="shared" si="21"/>
        <v>electricity</v>
      </c>
      <c r="B508" t="str">
        <f t="shared" si="22"/>
        <v>computers and electronics 26</v>
      </c>
      <c r="C508" t="str">
        <f t="shared" si="20"/>
        <v>rubber and plastic products 22,CO</v>
      </c>
      <c r="D508" t="s">
        <v>1065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</row>
    <row r="509" spans="1:42" x14ac:dyDescent="0.2">
      <c r="A509" t="str">
        <f t="shared" si="21"/>
        <v>electricity</v>
      </c>
      <c r="B509" t="str">
        <f t="shared" si="22"/>
        <v>computers and electronics 26</v>
      </c>
      <c r="C509" t="str">
        <f t="shared" si="20"/>
        <v>rubber and plastic products 22,NOx</v>
      </c>
      <c r="D509" t="s">
        <v>1066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</row>
    <row r="510" spans="1:42" x14ac:dyDescent="0.2">
      <c r="A510" t="str">
        <f t="shared" si="21"/>
        <v>electricity</v>
      </c>
      <c r="B510" t="str">
        <f t="shared" si="22"/>
        <v>computers and electronics 26</v>
      </c>
      <c r="C510" t="str">
        <f t="shared" si="20"/>
        <v>rubber and plastic products 22,PM10</v>
      </c>
      <c r="D510" t="s">
        <v>1067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</row>
    <row r="511" spans="1:42" x14ac:dyDescent="0.2">
      <c r="A511" t="str">
        <f t="shared" si="21"/>
        <v>electricity</v>
      </c>
      <c r="B511" t="str">
        <f t="shared" si="22"/>
        <v>computers and electronics 26</v>
      </c>
      <c r="C511" t="str">
        <f t="shared" si="20"/>
        <v>rubber and plastic products 22,PM25</v>
      </c>
      <c r="D511" t="s">
        <v>1068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</row>
    <row r="512" spans="1:42" x14ac:dyDescent="0.2">
      <c r="A512" t="str">
        <f t="shared" si="21"/>
        <v>electricity</v>
      </c>
      <c r="B512" t="str">
        <f t="shared" si="22"/>
        <v>appliances and electrical equipment 27</v>
      </c>
      <c r="C512" t="str">
        <f t="shared" si="20"/>
        <v>rubber and plastic products 22,SOx</v>
      </c>
      <c r="D512" t="s">
        <v>1069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</row>
    <row r="513" spans="1:42" x14ac:dyDescent="0.2">
      <c r="A513" t="str">
        <f t="shared" si="21"/>
        <v>electricity</v>
      </c>
      <c r="B513" t="str">
        <f t="shared" si="22"/>
        <v>appliances and electrical equipment 27</v>
      </c>
      <c r="C513" t="str">
        <f t="shared" si="20"/>
        <v>rubber and plastic products 22,BC</v>
      </c>
      <c r="D513" t="s">
        <v>1070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</row>
    <row r="514" spans="1:42" x14ac:dyDescent="0.2">
      <c r="A514" t="str">
        <f t="shared" si="21"/>
        <v>electricity</v>
      </c>
      <c r="B514" t="str">
        <f t="shared" si="22"/>
        <v>appliances and electrical equipment 27</v>
      </c>
      <c r="C514" t="str">
        <f t="shared" si="20"/>
        <v>rubber and plastic products 22,OC</v>
      </c>
      <c r="D514" t="s">
        <v>1071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</row>
    <row r="515" spans="1:42" x14ac:dyDescent="0.2">
      <c r="A515" t="str">
        <f t="shared" si="21"/>
        <v>electricity</v>
      </c>
      <c r="B515" t="str">
        <f t="shared" si="22"/>
        <v>appliances and electrical equipment 27</v>
      </c>
      <c r="C515" t="str">
        <f t="shared" si="20"/>
        <v>rubber and plastic products 22,CH4</v>
      </c>
      <c r="D515" t="s">
        <v>1072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</row>
    <row r="516" spans="1:42" x14ac:dyDescent="0.2">
      <c r="A516" t="str">
        <f t="shared" si="21"/>
        <v>electricity</v>
      </c>
      <c r="B516" t="str">
        <f t="shared" si="22"/>
        <v>appliances and electrical equipment 27</v>
      </c>
      <c r="C516" t="str">
        <f t="shared" si="20"/>
        <v>rubber and plastic products 22,N2O</v>
      </c>
      <c r="D516" t="s">
        <v>1073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</row>
    <row r="517" spans="1:42" x14ac:dyDescent="0.2">
      <c r="A517" t="str">
        <f t="shared" si="21"/>
        <v>electricity</v>
      </c>
      <c r="B517" t="str">
        <f t="shared" si="22"/>
        <v>appliances and electrical equipment 27</v>
      </c>
      <c r="C517" t="str">
        <f t="shared" si="20"/>
        <v>rubber and plastic products 22,F gases</v>
      </c>
      <c r="D517" t="s">
        <v>1074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</row>
    <row r="518" spans="1:42" x14ac:dyDescent="0.2">
      <c r="A518" t="str">
        <f t="shared" si="21"/>
        <v>electricity</v>
      </c>
      <c r="B518" t="str">
        <f t="shared" si="22"/>
        <v>appliances and electrical equipment 27</v>
      </c>
      <c r="C518" t="str">
        <f t="shared" si="20"/>
        <v>glass and glass products 231,CO2</v>
      </c>
      <c r="D518" t="s">
        <v>1075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</row>
    <row r="519" spans="1:42" x14ac:dyDescent="0.2">
      <c r="A519" t="str">
        <f t="shared" si="21"/>
        <v>electricity</v>
      </c>
      <c r="B519" t="str">
        <f t="shared" si="22"/>
        <v>appliances and electrical equipment 27</v>
      </c>
      <c r="C519" t="str">
        <f t="shared" si="20"/>
        <v>glass and glass products 231,VOC</v>
      </c>
      <c r="D519" t="s">
        <v>1076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</row>
    <row r="520" spans="1:42" x14ac:dyDescent="0.2">
      <c r="A520" t="str">
        <f t="shared" si="21"/>
        <v>electricity</v>
      </c>
      <c r="B520" t="str">
        <f t="shared" si="22"/>
        <v>appliances and electrical equipment 27</v>
      </c>
      <c r="C520" t="str">
        <f t="shared" si="20"/>
        <v>glass and glass products 231,CO</v>
      </c>
      <c r="D520" t="s">
        <v>1077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</row>
    <row r="521" spans="1:42" x14ac:dyDescent="0.2">
      <c r="A521" t="str">
        <f t="shared" si="21"/>
        <v>electricity</v>
      </c>
      <c r="B521" t="str">
        <f t="shared" si="22"/>
        <v>appliances and electrical equipment 27</v>
      </c>
      <c r="C521" t="str">
        <f t="shared" si="20"/>
        <v>glass and glass products 231,NOx</v>
      </c>
      <c r="D521" t="s">
        <v>1078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</row>
    <row r="522" spans="1:42" x14ac:dyDescent="0.2">
      <c r="A522" t="str">
        <f t="shared" si="21"/>
        <v>electricity</v>
      </c>
      <c r="B522" t="str">
        <f t="shared" si="22"/>
        <v>appliances and electrical equipment 27</v>
      </c>
      <c r="C522" t="str">
        <f t="shared" si="20"/>
        <v>glass and glass products 231,PM10</v>
      </c>
      <c r="D522" t="s">
        <v>1079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</row>
    <row r="523" spans="1:42" x14ac:dyDescent="0.2">
      <c r="A523" t="str">
        <f t="shared" si="21"/>
        <v>electricity</v>
      </c>
      <c r="B523" t="str">
        <f t="shared" si="22"/>
        <v>appliances and electrical equipment 27</v>
      </c>
      <c r="C523" t="str">
        <f t="shared" si="20"/>
        <v>glass and glass products 231,PM25</v>
      </c>
      <c r="D523" t="s">
        <v>1080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</row>
    <row r="524" spans="1:42" x14ac:dyDescent="0.2">
      <c r="A524" t="str">
        <f t="shared" si="21"/>
        <v>electricity</v>
      </c>
      <c r="B524" t="str">
        <f t="shared" si="22"/>
        <v>other machinery 28</v>
      </c>
      <c r="C524" t="str">
        <f t="shared" si="20"/>
        <v>glass and glass products 231,SOx</v>
      </c>
      <c r="D524" t="s">
        <v>1081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</row>
    <row r="525" spans="1:42" x14ac:dyDescent="0.2">
      <c r="A525" t="str">
        <f t="shared" si="21"/>
        <v>electricity</v>
      </c>
      <c r="B525" t="str">
        <f t="shared" si="22"/>
        <v>other machinery 28</v>
      </c>
      <c r="C525" t="str">
        <f t="shared" si="20"/>
        <v>glass and glass products 231,BC</v>
      </c>
      <c r="D525" t="s">
        <v>1082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</row>
    <row r="526" spans="1:42" x14ac:dyDescent="0.2">
      <c r="A526" t="str">
        <f t="shared" si="21"/>
        <v>electricity</v>
      </c>
      <c r="B526" t="str">
        <f t="shared" si="22"/>
        <v>other machinery 28</v>
      </c>
      <c r="C526" t="str">
        <f t="shared" si="20"/>
        <v>glass and glass products 231,OC</v>
      </c>
      <c r="D526" t="s">
        <v>1083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</row>
    <row r="527" spans="1:42" x14ac:dyDescent="0.2">
      <c r="A527" t="str">
        <f t="shared" si="21"/>
        <v>electricity</v>
      </c>
      <c r="B527" t="str">
        <f t="shared" si="22"/>
        <v>other machinery 28</v>
      </c>
      <c r="C527" t="str">
        <f t="shared" si="20"/>
        <v>glass and glass products 231,CH4</v>
      </c>
      <c r="D527" t="s">
        <v>1084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</row>
    <row r="528" spans="1:42" x14ac:dyDescent="0.2">
      <c r="A528" t="str">
        <f t="shared" si="21"/>
        <v>electricity</v>
      </c>
      <c r="B528" t="str">
        <f t="shared" si="22"/>
        <v>other machinery 28</v>
      </c>
      <c r="C528" t="str">
        <f t="shared" si="20"/>
        <v>glass and glass products 231,N2O</v>
      </c>
      <c r="D528" t="s">
        <v>1085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</row>
    <row r="529" spans="1:42" x14ac:dyDescent="0.2">
      <c r="A529" t="str">
        <f t="shared" si="21"/>
        <v>electricity</v>
      </c>
      <c r="B529" t="str">
        <f t="shared" si="22"/>
        <v>other machinery 28</v>
      </c>
      <c r="C529" t="str">
        <f t="shared" si="20"/>
        <v>glass and glass products 231,F gases</v>
      </c>
      <c r="D529" t="s">
        <v>1086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</row>
    <row r="530" spans="1:42" x14ac:dyDescent="0.2">
      <c r="A530" t="str">
        <f t="shared" si="21"/>
        <v>electricity</v>
      </c>
      <c r="B530" t="str">
        <f t="shared" si="22"/>
        <v>other machinery 28</v>
      </c>
      <c r="C530" t="str">
        <f t="shared" si="20"/>
        <v>cement and other nonmetallic minerals 239,CO2</v>
      </c>
      <c r="D530" t="s">
        <v>1087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</row>
    <row r="531" spans="1:42" x14ac:dyDescent="0.2">
      <c r="A531" t="str">
        <f t="shared" si="21"/>
        <v>electricity</v>
      </c>
      <c r="B531" t="str">
        <f t="shared" si="22"/>
        <v>other machinery 28</v>
      </c>
      <c r="C531" t="str">
        <f t="shared" si="20"/>
        <v>cement and other nonmetallic minerals 239,VOC</v>
      </c>
      <c r="D531" t="s">
        <v>1088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</row>
    <row r="532" spans="1:42" x14ac:dyDescent="0.2">
      <c r="A532" t="str">
        <f t="shared" si="21"/>
        <v>electricity</v>
      </c>
      <c r="B532" t="str">
        <f t="shared" si="22"/>
        <v>other machinery 28</v>
      </c>
      <c r="C532" t="str">
        <f t="shared" si="20"/>
        <v>cement and other nonmetallic minerals 239,CO</v>
      </c>
      <c r="D532" t="s">
        <v>1089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</row>
    <row r="533" spans="1:42" x14ac:dyDescent="0.2">
      <c r="A533" t="str">
        <f t="shared" si="21"/>
        <v>electricity</v>
      </c>
      <c r="B533" t="str">
        <f t="shared" si="22"/>
        <v>other machinery 28</v>
      </c>
      <c r="C533" t="str">
        <f t="shared" si="20"/>
        <v>cement and other nonmetallic minerals 239,NOx</v>
      </c>
      <c r="D533" t="s">
        <v>1090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</row>
    <row r="534" spans="1:42" x14ac:dyDescent="0.2">
      <c r="A534" t="str">
        <f t="shared" si="21"/>
        <v>electricity</v>
      </c>
      <c r="B534" t="str">
        <f t="shared" si="22"/>
        <v>other machinery 28</v>
      </c>
      <c r="C534" t="str">
        <f t="shared" si="20"/>
        <v>cement and other nonmetallic minerals 239,PM10</v>
      </c>
      <c r="D534" t="s">
        <v>1091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</row>
    <row r="535" spans="1:42" x14ac:dyDescent="0.2">
      <c r="A535" t="str">
        <f t="shared" si="21"/>
        <v>electricity</v>
      </c>
      <c r="B535" t="str">
        <f t="shared" si="22"/>
        <v>other machinery 28</v>
      </c>
      <c r="C535" t="str">
        <f t="shared" si="20"/>
        <v>cement and other nonmetallic minerals 239,PM25</v>
      </c>
      <c r="D535" t="s">
        <v>1092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</row>
    <row r="536" spans="1:42" x14ac:dyDescent="0.2">
      <c r="A536" t="str">
        <f t="shared" si="21"/>
        <v>electricity</v>
      </c>
      <c r="B536" t="str">
        <f t="shared" si="22"/>
        <v>road vehicles 29</v>
      </c>
      <c r="C536" t="str">
        <f t="shared" si="20"/>
        <v>cement and other nonmetallic minerals 239,SOx</v>
      </c>
      <c r="D536" t="s">
        <v>1093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</row>
    <row r="537" spans="1:42" x14ac:dyDescent="0.2">
      <c r="A537" t="str">
        <f t="shared" si="21"/>
        <v>electricity</v>
      </c>
      <c r="B537" t="str">
        <f t="shared" si="22"/>
        <v>road vehicles 29</v>
      </c>
      <c r="C537" t="str">
        <f t="shared" si="20"/>
        <v>cement and other nonmetallic minerals 239,BC</v>
      </c>
      <c r="D537" t="s">
        <v>1094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</row>
    <row r="538" spans="1:42" x14ac:dyDescent="0.2">
      <c r="A538" t="str">
        <f t="shared" si="21"/>
        <v>electricity</v>
      </c>
      <c r="B538" t="str">
        <f t="shared" si="22"/>
        <v>road vehicles 29</v>
      </c>
      <c r="C538" t="str">
        <f t="shared" si="20"/>
        <v>cement and other nonmetallic minerals 239,OC</v>
      </c>
      <c r="D538" t="s">
        <v>1095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</row>
    <row r="539" spans="1:42" x14ac:dyDescent="0.2">
      <c r="A539" t="str">
        <f t="shared" si="21"/>
        <v>electricity</v>
      </c>
      <c r="B539" t="str">
        <f t="shared" si="22"/>
        <v>road vehicles 29</v>
      </c>
      <c r="C539" t="str">
        <f t="shared" si="20"/>
        <v>cement and other nonmetallic minerals 239,CH4</v>
      </c>
      <c r="D539" t="s">
        <v>1096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</row>
    <row r="540" spans="1:42" x14ac:dyDescent="0.2">
      <c r="A540" t="str">
        <f t="shared" si="21"/>
        <v>electricity</v>
      </c>
      <c r="B540" t="str">
        <f t="shared" si="22"/>
        <v>road vehicles 29</v>
      </c>
      <c r="C540" t="str">
        <f t="shared" si="20"/>
        <v>cement and other nonmetallic minerals 239,N2O</v>
      </c>
      <c r="D540" t="s">
        <v>1097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</row>
    <row r="541" spans="1:42" x14ac:dyDescent="0.2">
      <c r="A541" t="str">
        <f t="shared" si="21"/>
        <v>electricity</v>
      </c>
      <c r="B541" t="str">
        <f t="shared" si="22"/>
        <v>road vehicles 29</v>
      </c>
      <c r="C541" t="str">
        <f t="shared" si="20"/>
        <v>cement and other nonmetallic minerals 239,F gases</v>
      </c>
      <c r="D541" t="s">
        <v>1098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</row>
    <row r="542" spans="1:42" x14ac:dyDescent="0.2">
      <c r="A542" t="str">
        <f t="shared" si="21"/>
        <v>electricity</v>
      </c>
      <c r="B542" t="str">
        <f t="shared" si="22"/>
        <v>road vehicles 29</v>
      </c>
      <c r="C542" t="str">
        <f t="shared" si="20"/>
        <v>iron and steel 241,CO2</v>
      </c>
      <c r="D542" t="s">
        <v>1099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</row>
    <row r="543" spans="1:42" x14ac:dyDescent="0.2">
      <c r="A543" t="str">
        <f t="shared" si="21"/>
        <v>electricity</v>
      </c>
      <c r="B543" t="str">
        <f t="shared" si="22"/>
        <v>road vehicles 29</v>
      </c>
      <c r="C543" t="str">
        <f t="shared" si="20"/>
        <v>iron and steel 241,VOC</v>
      </c>
      <c r="D543" t="s">
        <v>1100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</row>
    <row r="544" spans="1:42" x14ac:dyDescent="0.2">
      <c r="A544" t="str">
        <f t="shared" si="21"/>
        <v>electricity</v>
      </c>
      <c r="B544" t="str">
        <f t="shared" si="22"/>
        <v>road vehicles 29</v>
      </c>
      <c r="C544" t="str">
        <f t="shared" si="20"/>
        <v>iron and steel 241,CO</v>
      </c>
      <c r="D544" t="s">
        <v>1101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</row>
    <row r="545" spans="1:42" x14ac:dyDescent="0.2">
      <c r="A545" t="str">
        <f t="shared" si="21"/>
        <v>electricity</v>
      </c>
      <c r="B545" t="str">
        <f t="shared" si="22"/>
        <v>road vehicles 29</v>
      </c>
      <c r="C545" t="str">
        <f t="shared" si="20"/>
        <v>iron and steel 241,NOx</v>
      </c>
      <c r="D545" t="s">
        <v>1102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</row>
    <row r="546" spans="1:42" x14ac:dyDescent="0.2">
      <c r="A546" t="str">
        <f t="shared" si="21"/>
        <v>electricity</v>
      </c>
      <c r="B546" t="str">
        <f t="shared" si="22"/>
        <v>road vehicles 29</v>
      </c>
      <c r="C546" t="str">
        <f t="shared" si="20"/>
        <v>iron and steel 241,PM10</v>
      </c>
      <c r="D546" t="s">
        <v>1103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</row>
    <row r="547" spans="1:42" x14ac:dyDescent="0.2">
      <c r="A547" t="str">
        <f t="shared" si="21"/>
        <v>electricity</v>
      </c>
      <c r="B547" t="str">
        <f t="shared" si="22"/>
        <v>road vehicles 29</v>
      </c>
      <c r="C547" t="str">
        <f t="shared" si="20"/>
        <v>iron and steel 241,PM25</v>
      </c>
      <c r="D547" t="s">
        <v>1104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</row>
    <row r="548" spans="1:42" x14ac:dyDescent="0.2">
      <c r="A548" t="str">
        <f t="shared" si="21"/>
        <v>electricity</v>
      </c>
      <c r="B548" t="str">
        <f t="shared" si="22"/>
        <v>nonroad vehicles 30</v>
      </c>
      <c r="C548" t="str">
        <f t="shared" si="20"/>
        <v>iron and steel 241,SOx</v>
      </c>
      <c r="D548" t="s">
        <v>1105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</row>
    <row r="549" spans="1:42" x14ac:dyDescent="0.2">
      <c r="A549" t="str">
        <f t="shared" si="21"/>
        <v>electricity</v>
      </c>
      <c r="B549" t="str">
        <f t="shared" si="22"/>
        <v>nonroad vehicles 30</v>
      </c>
      <c r="C549" t="str">
        <f t="shared" si="20"/>
        <v>iron and steel 241,BC</v>
      </c>
      <c r="D549" t="s">
        <v>1106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</row>
    <row r="550" spans="1:42" x14ac:dyDescent="0.2">
      <c r="A550" t="str">
        <f t="shared" si="21"/>
        <v>electricity</v>
      </c>
      <c r="B550" t="str">
        <f t="shared" si="22"/>
        <v>nonroad vehicles 30</v>
      </c>
      <c r="C550" t="str">
        <f t="shared" si="20"/>
        <v>iron and steel 241,OC</v>
      </c>
      <c r="D550" t="s">
        <v>1107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</row>
    <row r="551" spans="1:42" x14ac:dyDescent="0.2">
      <c r="A551" t="str">
        <f t="shared" si="21"/>
        <v>electricity</v>
      </c>
      <c r="B551" t="str">
        <f t="shared" si="22"/>
        <v>nonroad vehicles 30</v>
      </c>
      <c r="C551" t="str">
        <f t="shared" si="20"/>
        <v>iron and steel 241,CH4</v>
      </c>
      <c r="D551" t="s">
        <v>1108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</row>
    <row r="552" spans="1:42" x14ac:dyDescent="0.2">
      <c r="A552" t="str">
        <f t="shared" si="21"/>
        <v>electricity</v>
      </c>
      <c r="B552" t="str">
        <f t="shared" si="22"/>
        <v>nonroad vehicles 30</v>
      </c>
      <c r="C552" t="str">
        <f t="shared" si="20"/>
        <v>iron and steel 241,N2O</v>
      </c>
      <c r="D552" t="s">
        <v>1109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</row>
    <row r="553" spans="1:42" x14ac:dyDescent="0.2">
      <c r="A553" t="str">
        <f t="shared" si="21"/>
        <v>electricity</v>
      </c>
      <c r="B553" t="str">
        <f t="shared" si="22"/>
        <v>nonroad vehicles 30</v>
      </c>
      <c r="C553" t="str">
        <f t="shared" si="20"/>
        <v>iron and steel 241,F gases</v>
      </c>
      <c r="D553" t="s">
        <v>1110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</row>
    <row r="554" spans="1:42" x14ac:dyDescent="0.2">
      <c r="A554" t="str">
        <f t="shared" si="21"/>
        <v>electricity</v>
      </c>
      <c r="B554" t="str">
        <f t="shared" si="22"/>
        <v>nonroad vehicles 30</v>
      </c>
      <c r="C554" t="str">
        <f t="shared" si="20"/>
        <v>other metals 242,CO2</v>
      </c>
      <c r="D554" t="s">
        <v>1111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</row>
    <row r="555" spans="1:42" x14ac:dyDescent="0.2">
      <c r="A555" t="str">
        <f t="shared" si="21"/>
        <v>electricity</v>
      </c>
      <c r="B555" t="str">
        <f t="shared" si="22"/>
        <v>nonroad vehicles 30</v>
      </c>
      <c r="C555" t="str">
        <f t="shared" si="20"/>
        <v>other metals 242,VOC</v>
      </c>
      <c r="D555" t="s">
        <v>1112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</row>
    <row r="556" spans="1:42" x14ac:dyDescent="0.2">
      <c r="A556" t="str">
        <f t="shared" si="21"/>
        <v>electricity</v>
      </c>
      <c r="B556" t="str">
        <f t="shared" si="22"/>
        <v>nonroad vehicles 30</v>
      </c>
      <c r="C556" t="str">
        <f t="shared" si="20"/>
        <v>other metals 242,CO</v>
      </c>
      <c r="D556" t="s">
        <v>1113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</row>
    <row r="557" spans="1:42" x14ac:dyDescent="0.2">
      <c r="A557" t="str">
        <f t="shared" si="21"/>
        <v>electricity</v>
      </c>
      <c r="B557" t="str">
        <f t="shared" si="22"/>
        <v>nonroad vehicles 30</v>
      </c>
      <c r="C557" t="str">
        <f t="shared" si="20"/>
        <v>other metals 242,NOx</v>
      </c>
      <c r="D557" t="s">
        <v>1114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</row>
    <row r="558" spans="1:42" x14ac:dyDescent="0.2">
      <c r="A558" t="str">
        <f t="shared" si="21"/>
        <v>electricity</v>
      </c>
      <c r="B558" t="str">
        <f t="shared" si="22"/>
        <v>nonroad vehicles 30</v>
      </c>
      <c r="C558" t="str">
        <f t="shared" si="20"/>
        <v>other metals 242,PM10</v>
      </c>
      <c r="D558" t="s">
        <v>1115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</row>
    <row r="559" spans="1:42" x14ac:dyDescent="0.2">
      <c r="A559" t="str">
        <f t="shared" si="21"/>
        <v>electricity</v>
      </c>
      <c r="B559" t="str">
        <f t="shared" si="22"/>
        <v>nonroad vehicles 30</v>
      </c>
      <c r="C559" t="str">
        <f t="shared" si="20"/>
        <v>other metals 242,PM25</v>
      </c>
      <c r="D559" t="s">
        <v>1116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</row>
    <row r="560" spans="1:42" x14ac:dyDescent="0.2">
      <c r="A560" t="str">
        <f t="shared" si="21"/>
        <v>electricity</v>
      </c>
      <c r="B560" t="str">
        <f t="shared" si="22"/>
        <v>other manufacturing 31T33</v>
      </c>
      <c r="C560" t="str">
        <f t="shared" si="20"/>
        <v>other metals 242,SOx</v>
      </c>
      <c r="D560" t="s">
        <v>1117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</row>
    <row r="561" spans="1:42" x14ac:dyDescent="0.2">
      <c r="A561" t="str">
        <f t="shared" si="21"/>
        <v>electricity</v>
      </c>
      <c r="B561" t="str">
        <f t="shared" si="22"/>
        <v>other manufacturing 31T33</v>
      </c>
      <c r="C561" t="str">
        <f t="shared" si="20"/>
        <v>other metals 242,BC</v>
      </c>
      <c r="D561" t="s">
        <v>1118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</row>
    <row r="562" spans="1:42" x14ac:dyDescent="0.2">
      <c r="A562" t="str">
        <f t="shared" si="21"/>
        <v>electricity</v>
      </c>
      <c r="B562" t="str">
        <f t="shared" si="22"/>
        <v>other manufacturing 31T33</v>
      </c>
      <c r="C562" t="str">
        <f t="shared" si="20"/>
        <v>other metals 242,OC</v>
      </c>
      <c r="D562" t="s">
        <v>1119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</row>
    <row r="563" spans="1:42" x14ac:dyDescent="0.2">
      <c r="A563" t="str">
        <f t="shared" si="21"/>
        <v>electricity</v>
      </c>
      <c r="B563" t="str">
        <f t="shared" si="22"/>
        <v>other manufacturing 31T33</v>
      </c>
      <c r="C563" t="str">
        <f t="shared" si="20"/>
        <v>other metals 242,CH4</v>
      </c>
      <c r="D563" t="s">
        <v>1120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</row>
    <row r="564" spans="1:42" x14ac:dyDescent="0.2">
      <c r="A564" t="str">
        <f t="shared" si="21"/>
        <v>electricity</v>
      </c>
      <c r="B564" t="str">
        <f t="shared" si="22"/>
        <v>other manufacturing 31T33</v>
      </c>
      <c r="C564" t="str">
        <f t="shared" ref="C564:C627" si="23">MID(D486, FIND(",", D486) + 1, FIND("]", D486) - FIND(",", D486) - 1)</f>
        <v>other metals 242,N2O</v>
      </c>
      <c r="D564" t="s">
        <v>1121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</row>
    <row r="565" spans="1:42" x14ac:dyDescent="0.2">
      <c r="A565" t="str">
        <f t="shared" ref="A565:A628" si="24">MID(D565, FIND("[", D565) + 1, FIND(" if", D565) - FIND("[", D565) - 1)</f>
        <v>electricity</v>
      </c>
      <c r="B565" t="str">
        <f t="shared" ref="B565:B628" si="25">TRIM(MID(D565, FIND(",",D565) + 1, FIND(",", D565, FIND(",", D565) + 1) - FIND(",", D565) - 1))</f>
        <v>other manufacturing 31T33</v>
      </c>
      <c r="C565" t="str">
        <f t="shared" si="23"/>
        <v>other metals 242,F gases</v>
      </c>
      <c r="D565" t="s">
        <v>1122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</row>
    <row r="566" spans="1:42" x14ac:dyDescent="0.2">
      <c r="A566" t="str">
        <f t="shared" si="24"/>
        <v>electricity</v>
      </c>
      <c r="B566" t="str">
        <f t="shared" si="25"/>
        <v>other manufacturing 31T33</v>
      </c>
      <c r="C566" t="str">
        <f t="shared" si="23"/>
        <v>metal products except machinery and vehicles 25,CO2</v>
      </c>
      <c r="D566" t="s">
        <v>1123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</row>
    <row r="567" spans="1:42" x14ac:dyDescent="0.2">
      <c r="A567" t="str">
        <f t="shared" si="24"/>
        <v>electricity</v>
      </c>
      <c r="B567" t="str">
        <f t="shared" si="25"/>
        <v>other manufacturing 31T33</v>
      </c>
      <c r="C567" t="str">
        <f t="shared" si="23"/>
        <v>metal products except machinery and vehicles 25,VOC</v>
      </c>
      <c r="D567" t="s">
        <v>1124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</row>
    <row r="568" spans="1:42" x14ac:dyDescent="0.2">
      <c r="A568" t="str">
        <f t="shared" si="24"/>
        <v>electricity</v>
      </c>
      <c r="B568" t="str">
        <f t="shared" si="25"/>
        <v>other manufacturing 31T33</v>
      </c>
      <c r="C568" t="str">
        <f t="shared" si="23"/>
        <v>metal products except machinery and vehicles 25,CO</v>
      </c>
      <c r="D568" t="s">
        <v>1125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</row>
    <row r="569" spans="1:42" x14ac:dyDescent="0.2">
      <c r="A569" t="str">
        <f t="shared" si="24"/>
        <v>electricity</v>
      </c>
      <c r="B569" t="str">
        <f t="shared" si="25"/>
        <v>other manufacturing 31T33</v>
      </c>
      <c r="C569" t="str">
        <f t="shared" si="23"/>
        <v>metal products except machinery and vehicles 25,NOx</v>
      </c>
      <c r="D569" t="s">
        <v>1126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</row>
    <row r="570" spans="1:42" x14ac:dyDescent="0.2">
      <c r="A570" t="str">
        <f t="shared" si="24"/>
        <v>electricity</v>
      </c>
      <c r="B570" t="str">
        <f t="shared" si="25"/>
        <v>other manufacturing 31T33</v>
      </c>
      <c r="C570" t="str">
        <f t="shared" si="23"/>
        <v>metal products except machinery and vehicles 25,PM10</v>
      </c>
      <c r="D570" t="s">
        <v>1127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</row>
    <row r="571" spans="1:42" x14ac:dyDescent="0.2">
      <c r="A571" t="str">
        <f t="shared" si="24"/>
        <v>electricity</v>
      </c>
      <c r="B571" t="str">
        <f t="shared" si="25"/>
        <v>other manufacturing 31T33</v>
      </c>
      <c r="C571" t="str">
        <f t="shared" si="23"/>
        <v>metal products except machinery and vehicles 25,PM25</v>
      </c>
      <c r="D571" t="s">
        <v>1128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</row>
    <row r="572" spans="1:42" x14ac:dyDescent="0.2">
      <c r="A572" t="str">
        <f t="shared" si="24"/>
        <v>electricity</v>
      </c>
      <c r="B572" t="str">
        <f t="shared" si="25"/>
        <v>energy pipelines and gas processing 352T353</v>
      </c>
      <c r="C572" t="str">
        <f t="shared" si="23"/>
        <v>metal products except machinery and vehicles 25,SOx</v>
      </c>
      <c r="D572" t="s">
        <v>1129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</row>
    <row r="573" spans="1:42" x14ac:dyDescent="0.2">
      <c r="A573" t="str">
        <f t="shared" si="24"/>
        <v>electricity</v>
      </c>
      <c r="B573" t="str">
        <f t="shared" si="25"/>
        <v>energy pipelines and gas processing 352T353</v>
      </c>
      <c r="C573" t="str">
        <f t="shared" si="23"/>
        <v>metal products except machinery and vehicles 25,BC</v>
      </c>
      <c r="D573" t="s">
        <v>1130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</row>
    <row r="574" spans="1:42" x14ac:dyDescent="0.2">
      <c r="A574" t="str">
        <f t="shared" si="24"/>
        <v>electricity</v>
      </c>
      <c r="B574" t="str">
        <f t="shared" si="25"/>
        <v>energy pipelines and gas processing 352T353</v>
      </c>
      <c r="C574" t="str">
        <f t="shared" si="23"/>
        <v>metal products except machinery and vehicles 25,OC</v>
      </c>
      <c r="D574" t="s">
        <v>1131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</row>
    <row r="575" spans="1:42" x14ac:dyDescent="0.2">
      <c r="A575" t="str">
        <f t="shared" si="24"/>
        <v>electricity</v>
      </c>
      <c r="B575" t="str">
        <f t="shared" si="25"/>
        <v>energy pipelines and gas processing 352T353</v>
      </c>
      <c r="C575" t="str">
        <f t="shared" si="23"/>
        <v>metal products except machinery and vehicles 25,CH4</v>
      </c>
      <c r="D575" t="s">
        <v>1132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</row>
    <row r="576" spans="1:42" x14ac:dyDescent="0.2">
      <c r="A576" t="str">
        <f t="shared" si="24"/>
        <v>electricity</v>
      </c>
      <c r="B576" t="str">
        <f t="shared" si="25"/>
        <v>energy pipelines and gas processing 352T353</v>
      </c>
      <c r="C576" t="str">
        <f t="shared" si="23"/>
        <v>metal products except machinery and vehicles 25,N2O</v>
      </c>
      <c r="D576" t="s">
        <v>1133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</row>
    <row r="577" spans="1:42" x14ac:dyDescent="0.2">
      <c r="A577" t="str">
        <f t="shared" si="24"/>
        <v>electricity</v>
      </c>
      <c r="B577" t="str">
        <f t="shared" si="25"/>
        <v>energy pipelines and gas processing 352T353</v>
      </c>
      <c r="C577" t="str">
        <f t="shared" si="23"/>
        <v>metal products except machinery and vehicles 25,F gases</v>
      </c>
      <c r="D577" t="s">
        <v>1134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</row>
    <row r="578" spans="1:42" x14ac:dyDescent="0.2">
      <c r="A578" t="str">
        <f t="shared" si="24"/>
        <v>electricity</v>
      </c>
      <c r="B578" t="str">
        <f t="shared" si="25"/>
        <v>energy pipelines and gas processing 352T353</v>
      </c>
      <c r="C578" t="str">
        <f t="shared" si="23"/>
        <v>computers and electronics 26,CO2</v>
      </c>
      <c r="D578" t="s">
        <v>1135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</row>
    <row r="579" spans="1:42" x14ac:dyDescent="0.2">
      <c r="A579" t="str">
        <f t="shared" si="24"/>
        <v>electricity</v>
      </c>
      <c r="B579" t="str">
        <f t="shared" si="25"/>
        <v>energy pipelines and gas processing 352T353</v>
      </c>
      <c r="C579" t="str">
        <f t="shared" si="23"/>
        <v>computers and electronics 26,VOC</v>
      </c>
      <c r="D579" t="s">
        <v>1136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</row>
    <row r="580" spans="1:42" x14ac:dyDescent="0.2">
      <c r="A580" t="str">
        <f t="shared" si="24"/>
        <v>electricity</v>
      </c>
      <c r="B580" t="str">
        <f t="shared" si="25"/>
        <v>energy pipelines and gas processing 352T353</v>
      </c>
      <c r="C580" t="str">
        <f t="shared" si="23"/>
        <v>computers and electronics 26,CO</v>
      </c>
      <c r="D580" t="s">
        <v>1137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</row>
    <row r="581" spans="1:42" x14ac:dyDescent="0.2">
      <c r="A581" t="str">
        <f t="shared" si="24"/>
        <v>electricity</v>
      </c>
      <c r="B581" t="str">
        <f t="shared" si="25"/>
        <v>energy pipelines and gas processing 352T353</v>
      </c>
      <c r="C581" t="str">
        <f t="shared" si="23"/>
        <v>computers and electronics 26,NOx</v>
      </c>
      <c r="D581" t="s">
        <v>1138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</row>
    <row r="582" spans="1:42" x14ac:dyDescent="0.2">
      <c r="A582" t="str">
        <f t="shared" si="24"/>
        <v>electricity</v>
      </c>
      <c r="B582" t="str">
        <f t="shared" si="25"/>
        <v>energy pipelines and gas processing 352T353</v>
      </c>
      <c r="C582" t="str">
        <f t="shared" si="23"/>
        <v>computers and electronics 26,PM10</v>
      </c>
      <c r="D582" t="s">
        <v>1139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</row>
    <row r="583" spans="1:42" x14ac:dyDescent="0.2">
      <c r="A583" t="str">
        <f t="shared" si="24"/>
        <v>electricity</v>
      </c>
      <c r="B583" t="str">
        <f t="shared" si="25"/>
        <v>energy pipelines and gas processing 352T353</v>
      </c>
      <c r="C583" t="str">
        <f t="shared" si="23"/>
        <v>computers and electronics 26,PM25</v>
      </c>
      <c r="D583" t="s">
        <v>1140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</row>
    <row r="584" spans="1:42" x14ac:dyDescent="0.2">
      <c r="A584" t="str">
        <f t="shared" si="24"/>
        <v>electricity</v>
      </c>
      <c r="B584" t="str">
        <f t="shared" si="25"/>
        <v>water and waste 36T39</v>
      </c>
      <c r="C584" t="str">
        <f t="shared" si="23"/>
        <v>computers and electronics 26,SOx</v>
      </c>
      <c r="D584" t="s">
        <v>1141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</row>
    <row r="585" spans="1:42" x14ac:dyDescent="0.2">
      <c r="A585" t="str">
        <f t="shared" si="24"/>
        <v>electricity</v>
      </c>
      <c r="B585" t="str">
        <f t="shared" si="25"/>
        <v>water and waste 36T39</v>
      </c>
      <c r="C585" t="str">
        <f t="shared" si="23"/>
        <v>computers and electronics 26,BC</v>
      </c>
      <c r="D585" t="s">
        <v>1142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</row>
    <row r="586" spans="1:42" x14ac:dyDescent="0.2">
      <c r="A586" t="str">
        <f t="shared" si="24"/>
        <v>electricity</v>
      </c>
      <c r="B586" t="str">
        <f t="shared" si="25"/>
        <v>water and waste 36T39</v>
      </c>
      <c r="C586" t="str">
        <f t="shared" si="23"/>
        <v>computers and electronics 26,OC</v>
      </c>
      <c r="D586" t="s">
        <v>1143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</row>
    <row r="587" spans="1:42" x14ac:dyDescent="0.2">
      <c r="A587" t="str">
        <f t="shared" si="24"/>
        <v>electricity</v>
      </c>
      <c r="B587" t="str">
        <f t="shared" si="25"/>
        <v>water and waste 36T39</v>
      </c>
      <c r="C587" t="str">
        <f t="shared" si="23"/>
        <v>computers and electronics 26,CH4</v>
      </c>
      <c r="D587" t="s">
        <v>1144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</row>
    <row r="588" spans="1:42" x14ac:dyDescent="0.2">
      <c r="A588" t="str">
        <f t="shared" si="24"/>
        <v>electricity</v>
      </c>
      <c r="B588" t="str">
        <f t="shared" si="25"/>
        <v>water and waste 36T39</v>
      </c>
      <c r="C588" t="str">
        <f t="shared" si="23"/>
        <v>computers and electronics 26,N2O</v>
      </c>
      <c r="D588" t="s">
        <v>1145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</row>
    <row r="589" spans="1:42" x14ac:dyDescent="0.2">
      <c r="A589" t="str">
        <f t="shared" si="24"/>
        <v>electricity</v>
      </c>
      <c r="B589" t="str">
        <f t="shared" si="25"/>
        <v>water and waste 36T39</v>
      </c>
      <c r="C589" t="str">
        <f t="shared" si="23"/>
        <v>computers and electronics 26,F gases</v>
      </c>
      <c r="D589" t="s">
        <v>1146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</row>
    <row r="590" spans="1:42" x14ac:dyDescent="0.2">
      <c r="A590" t="str">
        <f t="shared" si="24"/>
        <v>electricity</v>
      </c>
      <c r="B590" t="str">
        <f t="shared" si="25"/>
        <v>water and waste 36T39</v>
      </c>
      <c r="C590" t="str">
        <f t="shared" si="23"/>
        <v>appliances and electrical equipment 27,CO2</v>
      </c>
      <c r="D590" t="s">
        <v>1147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</row>
    <row r="591" spans="1:42" x14ac:dyDescent="0.2">
      <c r="A591" t="str">
        <f t="shared" si="24"/>
        <v>electricity</v>
      </c>
      <c r="B591" t="str">
        <f t="shared" si="25"/>
        <v>water and waste 36T39</v>
      </c>
      <c r="C591" t="str">
        <f t="shared" si="23"/>
        <v>appliances and electrical equipment 27,VOC</v>
      </c>
      <c r="D591" t="s">
        <v>1148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</row>
    <row r="592" spans="1:42" x14ac:dyDescent="0.2">
      <c r="A592" t="str">
        <f t="shared" si="24"/>
        <v>electricity</v>
      </c>
      <c r="B592" t="str">
        <f t="shared" si="25"/>
        <v>water and waste 36T39</v>
      </c>
      <c r="C592" t="str">
        <f t="shared" si="23"/>
        <v>appliances and electrical equipment 27,CO</v>
      </c>
      <c r="D592" t="s">
        <v>1149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</row>
    <row r="593" spans="1:42" x14ac:dyDescent="0.2">
      <c r="A593" t="str">
        <f t="shared" si="24"/>
        <v>electricity</v>
      </c>
      <c r="B593" t="str">
        <f t="shared" si="25"/>
        <v>water and waste 36T39</v>
      </c>
      <c r="C593" t="str">
        <f t="shared" si="23"/>
        <v>appliances and electrical equipment 27,NOx</v>
      </c>
      <c r="D593" t="s">
        <v>1150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</row>
    <row r="594" spans="1:42" x14ac:dyDescent="0.2">
      <c r="A594" t="str">
        <f t="shared" si="24"/>
        <v>electricity</v>
      </c>
      <c r="B594" t="str">
        <f t="shared" si="25"/>
        <v>water and waste 36T39</v>
      </c>
      <c r="C594" t="str">
        <f t="shared" si="23"/>
        <v>appliances and electrical equipment 27,PM10</v>
      </c>
      <c r="D594" t="s">
        <v>1151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</row>
    <row r="595" spans="1:42" x14ac:dyDescent="0.2">
      <c r="A595" t="str">
        <f t="shared" si="24"/>
        <v>electricity</v>
      </c>
      <c r="B595" t="str">
        <f t="shared" si="25"/>
        <v>water and waste 36T39</v>
      </c>
      <c r="C595" t="str">
        <f t="shared" si="23"/>
        <v>appliances and electrical equipment 27,PM25</v>
      </c>
      <c r="D595" t="s">
        <v>1152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</row>
    <row r="596" spans="1:42" x14ac:dyDescent="0.2">
      <c r="A596" t="str">
        <f t="shared" si="24"/>
        <v>electricity</v>
      </c>
      <c r="B596" t="str">
        <f t="shared" si="25"/>
        <v>construction 41T43</v>
      </c>
      <c r="C596" t="str">
        <f t="shared" si="23"/>
        <v>appliances and electrical equipment 27,SOx</v>
      </c>
      <c r="D596" t="s">
        <v>1153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</row>
    <row r="597" spans="1:42" x14ac:dyDescent="0.2">
      <c r="A597" t="str">
        <f t="shared" si="24"/>
        <v>electricity</v>
      </c>
      <c r="B597" t="str">
        <f t="shared" si="25"/>
        <v>construction 41T43</v>
      </c>
      <c r="C597" t="str">
        <f t="shared" si="23"/>
        <v>appliances and electrical equipment 27,BC</v>
      </c>
      <c r="D597" t="s">
        <v>1154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</row>
    <row r="598" spans="1:42" x14ac:dyDescent="0.2">
      <c r="A598" t="str">
        <f t="shared" si="24"/>
        <v>electricity</v>
      </c>
      <c r="B598" t="str">
        <f t="shared" si="25"/>
        <v>construction 41T43</v>
      </c>
      <c r="C598" t="str">
        <f t="shared" si="23"/>
        <v>appliances and electrical equipment 27,OC</v>
      </c>
      <c r="D598" t="s">
        <v>1155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</row>
    <row r="599" spans="1:42" x14ac:dyDescent="0.2">
      <c r="A599" t="str">
        <f t="shared" si="24"/>
        <v>electricity</v>
      </c>
      <c r="B599" t="str">
        <f t="shared" si="25"/>
        <v>construction 41T43</v>
      </c>
      <c r="C599" t="str">
        <f t="shared" si="23"/>
        <v>appliances and electrical equipment 27,CH4</v>
      </c>
      <c r="D599" t="s">
        <v>1156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</row>
    <row r="600" spans="1:42" x14ac:dyDescent="0.2">
      <c r="A600" t="str">
        <f t="shared" si="24"/>
        <v>electricity</v>
      </c>
      <c r="B600" t="str">
        <f t="shared" si="25"/>
        <v>construction 41T43</v>
      </c>
      <c r="C600" t="str">
        <f t="shared" si="23"/>
        <v>appliances and electrical equipment 27,N2O</v>
      </c>
      <c r="D600" t="s">
        <v>1157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</row>
    <row r="601" spans="1:42" x14ac:dyDescent="0.2">
      <c r="A601" t="str">
        <f t="shared" si="24"/>
        <v>electricity</v>
      </c>
      <c r="B601" t="str">
        <f t="shared" si="25"/>
        <v>construction 41T43</v>
      </c>
      <c r="C601" t="str">
        <f t="shared" si="23"/>
        <v>appliances and electrical equipment 27,F gases</v>
      </c>
      <c r="D601" t="s">
        <v>1158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</row>
    <row r="602" spans="1:42" x14ac:dyDescent="0.2">
      <c r="A602" t="str">
        <f t="shared" si="24"/>
        <v>electricity</v>
      </c>
      <c r="B602" t="str">
        <f t="shared" si="25"/>
        <v>construction 41T43</v>
      </c>
      <c r="C602" t="str">
        <f t="shared" si="23"/>
        <v>other machinery 28,CO2</v>
      </c>
      <c r="D602" t="s">
        <v>1159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</row>
    <row r="603" spans="1:42" x14ac:dyDescent="0.2">
      <c r="A603" t="str">
        <f t="shared" si="24"/>
        <v>electricity</v>
      </c>
      <c r="B603" t="str">
        <f t="shared" si="25"/>
        <v>construction 41T43</v>
      </c>
      <c r="C603" t="str">
        <f t="shared" si="23"/>
        <v>other machinery 28,VOC</v>
      </c>
      <c r="D603" t="s">
        <v>1160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</row>
    <row r="604" spans="1:42" x14ac:dyDescent="0.2">
      <c r="A604" t="str">
        <f t="shared" si="24"/>
        <v>electricity</v>
      </c>
      <c r="B604" t="str">
        <f t="shared" si="25"/>
        <v>construction 41T43</v>
      </c>
      <c r="C604" t="str">
        <f t="shared" si="23"/>
        <v>other machinery 28,CO</v>
      </c>
      <c r="D604" t="s">
        <v>1161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</row>
    <row r="605" spans="1:42" x14ac:dyDescent="0.2">
      <c r="A605" t="str">
        <f t="shared" si="24"/>
        <v>electricity</v>
      </c>
      <c r="B605" t="str">
        <f t="shared" si="25"/>
        <v>construction 41T43</v>
      </c>
      <c r="C605" t="str">
        <f t="shared" si="23"/>
        <v>other machinery 28,NOx</v>
      </c>
      <c r="D605" t="s">
        <v>1162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</row>
    <row r="606" spans="1:42" x14ac:dyDescent="0.2">
      <c r="A606" t="str">
        <f t="shared" si="24"/>
        <v>electricity</v>
      </c>
      <c r="B606" t="str">
        <f t="shared" si="25"/>
        <v>construction 41T43</v>
      </c>
      <c r="C606" t="str">
        <f t="shared" si="23"/>
        <v>other machinery 28,PM10</v>
      </c>
      <c r="D606" t="s">
        <v>1163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</row>
    <row r="607" spans="1:42" x14ac:dyDescent="0.2">
      <c r="A607" t="str">
        <f t="shared" si="24"/>
        <v>electricity</v>
      </c>
      <c r="B607" t="str">
        <f t="shared" si="25"/>
        <v>construction 41T43</v>
      </c>
      <c r="C607" t="str">
        <f t="shared" si="23"/>
        <v>other machinery 28,PM25</v>
      </c>
      <c r="D607" t="s">
        <v>1164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</row>
    <row r="608" spans="1:42" x14ac:dyDescent="0.2">
      <c r="A608" t="str">
        <f t="shared" si="24"/>
        <v>hard coal</v>
      </c>
      <c r="B608" t="str">
        <f t="shared" si="25"/>
        <v>agriculture and forestry 01T03</v>
      </c>
      <c r="C608" t="str">
        <f t="shared" si="23"/>
        <v>other machinery 28,SOx</v>
      </c>
      <c r="D608" t="s">
        <v>1165</v>
      </c>
      <c r="E608" s="1">
        <v>32165000000000</v>
      </c>
      <c r="F608" s="1">
        <v>32818700000000</v>
      </c>
      <c r="G608" s="1">
        <v>32511900000000</v>
      </c>
      <c r="H608" s="1">
        <v>33611400000000</v>
      </c>
      <c r="I608" s="1">
        <v>33771700000000</v>
      </c>
      <c r="J608" s="1">
        <v>33784000000000</v>
      </c>
      <c r="K608" s="1">
        <v>33655000000000</v>
      </c>
      <c r="L608" s="1">
        <v>34064800000000</v>
      </c>
      <c r="M608" s="1">
        <v>33075700000000</v>
      </c>
      <c r="N608" s="1">
        <v>32634300000000</v>
      </c>
      <c r="O608" s="1">
        <v>32145400000000</v>
      </c>
      <c r="P608" s="1">
        <v>31476100000000</v>
      </c>
      <c r="Q608" s="1">
        <v>30455800000000</v>
      </c>
      <c r="R608" s="1">
        <v>29839300000000</v>
      </c>
      <c r="S608" s="1">
        <v>28886600000000</v>
      </c>
      <c r="T608" s="1">
        <v>27907100000000</v>
      </c>
      <c r="U608" s="1">
        <v>26798100000000</v>
      </c>
      <c r="V608" s="1">
        <v>25674000000000</v>
      </c>
      <c r="W608" s="1">
        <v>24534900000000</v>
      </c>
      <c r="X608" s="1">
        <v>23290600000000</v>
      </c>
      <c r="Y608" s="1">
        <v>22084100000000</v>
      </c>
      <c r="Z608" s="1">
        <v>20827600000000</v>
      </c>
      <c r="AA608" s="1">
        <v>19565800000000</v>
      </c>
      <c r="AB608" s="1">
        <v>18298700000000</v>
      </c>
      <c r="AC608" s="1">
        <v>17026400000000</v>
      </c>
      <c r="AD608" s="1">
        <v>15779000000000</v>
      </c>
      <c r="AE608" s="1">
        <v>14494200000000</v>
      </c>
      <c r="AF608" s="1">
        <v>13228800000000</v>
      </c>
      <c r="AG608" s="1">
        <v>11952700000000</v>
      </c>
      <c r="AH608" s="1">
        <v>10686200000000</v>
      </c>
      <c r="AI608" s="1">
        <v>9422220000000</v>
      </c>
      <c r="AJ608" s="1">
        <v>8137930000000</v>
      </c>
      <c r="AK608" s="1">
        <v>6857940000000</v>
      </c>
      <c r="AL608" s="1">
        <v>5547520000000</v>
      </c>
      <c r="AM608" s="1">
        <v>4221520000000</v>
      </c>
      <c r="AN608" s="1">
        <v>2859990000000</v>
      </c>
      <c r="AO608" s="1">
        <v>1457840000000</v>
      </c>
      <c r="AP608">
        <v>0</v>
      </c>
    </row>
    <row r="609" spans="1:42" x14ac:dyDescent="0.2">
      <c r="A609" t="str">
        <f t="shared" si="24"/>
        <v>hard coal</v>
      </c>
      <c r="B609" t="str">
        <f t="shared" si="25"/>
        <v>agriculture and forestry 01T03</v>
      </c>
      <c r="C609" t="str">
        <f t="shared" si="23"/>
        <v>other machinery 28,BC</v>
      </c>
      <c r="D609" t="s">
        <v>1166</v>
      </c>
      <c r="E609" s="1">
        <v>356067000</v>
      </c>
      <c r="F609" s="1">
        <v>363304000</v>
      </c>
      <c r="G609" s="1">
        <v>359907000</v>
      </c>
      <c r="H609" s="1">
        <v>372079000</v>
      </c>
      <c r="I609" s="1">
        <v>373853000</v>
      </c>
      <c r="J609" s="1">
        <v>373990000</v>
      </c>
      <c r="K609" s="1">
        <v>372562000</v>
      </c>
      <c r="L609" s="1">
        <v>377099000</v>
      </c>
      <c r="M609" s="1">
        <v>366149000</v>
      </c>
      <c r="N609" s="1">
        <v>361263000</v>
      </c>
      <c r="O609" s="1">
        <v>355851000</v>
      </c>
      <c r="P609" s="1">
        <v>348441000</v>
      </c>
      <c r="Q609" s="1">
        <v>337147000</v>
      </c>
      <c r="R609" s="1">
        <v>330322000</v>
      </c>
      <c r="S609" s="1">
        <v>319775000</v>
      </c>
      <c r="T609" s="1">
        <v>308932000</v>
      </c>
      <c r="U609" s="1">
        <v>296655000</v>
      </c>
      <c r="V609" s="1">
        <v>284212000</v>
      </c>
      <c r="W609" s="1">
        <v>271602000</v>
      </c>
      <c r="X609" s="1">
        <v>257827000</v>
      </c>
      <c r="Y609" s="1">
        <v>244472000</v>
      </c>
      <c r="Z609" s="1">
        <v>230562000</v>
      </c>
      <c r="AA609" s="1">
        <v>216594000</v>
      </c>
      <c r="AB609" s="1">
        <v>202568000</v>
      </c>
      <c r="AC609" s="1">
        <v>188483000</v>
      </c>
      <c r="AD609" s="1">
        <v>174674000</v>
      </c>
      <c r="AE609" s="1">
        <v>160451000</v>
      </c>
      <c r="AF609" s="1">
        <v>146443000</v>
      </c>
      <c r="AG609" s="1">
        <v>132316000</v>
      </c>
      <c r="AH609" s="1">
        <v>118296000</v>
      </c>
      <c r="AI609" s="1">
        <v>104304000</v>
      </c>
      <c r="AJ609" s="1">
        <v>90087200</v>
      </c>
      <c r="AK609" s="1">
        <v>75917700</v>
      </c>
      <c r="AL609" s="1">
        <v>61411200</v>
      </c>
      <c r="AM609" s="1">
        <v>46732300</v>
      </c>
      <c r="AN609" s="1">
        <v>31660200</v>
      </c>
      <c r="AO609" s="1">
        <v>16138300</v>
      </c>
      <c r="AP609">
        <v>0</v>
      </c>
    </row>
    <row r="610" spans="1:42" x14ac:dyDescent="0.2">
      <c r="A610" t="str">
        <f t="shared" si="24"/>
        <v>hard coal</v>
      </c>
      <c r="B610" t="str">
        <f t="shared" si="25"/>
        <v>agriculture and forestry 01T03</v>
      </c>
      <c r="C610" t="str">
        <f t="shared" si="23"/>
        <v>other machinery 28,OC</v>
      </c>
      <c r="D610" t="s">
        <v>1167</v>
      </c>
      <c r="E610" s="1">
        <v>15846000000</v>
      </c>
      <c r="F610" s="1">
        <v>16168000000</v>
      </c>
      <c r="G610" s="1">
        <v>16016900000</v>
      </c>
      <c r="H610" s="1">
        <v>16558600000</v>
      </c>
      <c r="I610" s="1">
        <v>16637500000</v>
      </c>
      <c r="J610" s="1">
        <v>16643600000</v>
      </c>
      <c r="K610" s="1">
        <v>16580100000</v>
      </c>
      <c r="L610" s="1">
        <v>16782000000</v>
      </c>
      <c r="M610" s="1">
        <v>16294700000</v>
      </c>
      <c r="N610" s="1">
        <v>16077200000</v>
      </c>
      <c r="O610" s="1">
        <v>15836400000</v>
      </c>
      <c r="P610" s="1">
        <v>15506600000</v>
      </c>
      <c r="Q610" s="1">
        <v>15004000000</v>
      </c>
      <c r="R610" s="1">
        <v>14700300000</v>
      </c>
      <c r="S610" s="1">
        <v>14230900000</v>
      </c>
      <c r="T610" s="1">
        <v>13748400000</v>
      </c>
      <c r="U610" s="1">
        <v>13202000000</v>
      </c>
      <c r="V610" s="1">
        <v>12648300000</v>
      </c>
      <c r="W610" s="1">
        <v>12087100000</v>
      </c>
      <c r="X610" s="1">
        <v>11474000000</v>
      </c>
      <c r="Y610" s="1">
        <v>10879700000</v>
      </c>
      <c r="Z610" s="1">
        <v>10260700000</v>
      </c>
      <c r="AA610" s="1">
        <v>9639060000</v>
      </c>
      <c r="AB610" s="1">
        <v>9014840000</v>
      </c>
      <c r="AC610" s="1">
        <v>8388030000</v>
      </c>
      <c r="AD610" s="1">
        <v>7773500000</v>
      </c>
      <c r="AE610" s="1">
        <v>7140530000</v>
      </c>
      <c r="AF610" s="1">
        <v>6517120000</v>
      </c>
      <c r="AG610" s="1">
        <v>5888460000</v>
      </c>
      <c r="AH610" s="1">
        <v>5264520000</v>
      </c>
      <c r="AI610" s="1">
        <v>4641840000</v>
      </c>
      <c r="AJ610" s="1">
        <v>4009140000</v>
      </c>
      <c r="AK610" s="1">
        <v>3378550000</v>
      </c>
      <c r="AL610" s="1">
        <v>2732980000</v>
      </c>
      <c r="AM610" s="1">
        <v>2079720000</v>
      </c>
      <c r="AN610" s="1">
        <v>1408970000</v>
      </c>
      <c r="AO610" s="1">
        <v>718200000</v>
      </c>
      <c r="AP610">
        <v>0</v>
      </c>
    </row>
    <row r="611" spans="1:42" x14ac:dyDescent="0.2">
      <c r="A611" t="str">
        <f t="shared" si="24"/>
        <v>hard coal</v>
      </c>
      <c r="B611" t="str">
        <f t="shared" si="25"/>
        <v>agriculture and forestry 01T03</v>
      </c>
      <c r="C611" t="str">
        <f t="shared" si="23"/>
        <v>other machinery 28,CH4</v>
      </c>
      <c r="D611" t="s">
        <v>1168</v>
      </c>
      <c r="E611" s="1">
        <v>44264800000</v>
      </c>
      <c r="F611" s="1">
        <v>45164400000</v>
      </c>
      <c r="G611" s="1">
        <v>44742200000</v>
      </c>
      <c r="H611" s="1">
        <v>46255300000</v>
      </c>
      <c r="I611" s="1">
        <v>46475900000</v>
      </c>
      <c r="J611" s="1">
        <v>46492800000</v>
      </c>
      <c r="K611" s="1">
        <v>46315400000</v>
      </c>
      <c r="L611" s="1">
        <v>46879400000</v>
      </c>
      <c r="M611" s="1">
        <v>45518100000</v>
      </c>
      <c r="N611" s="1">
        <v>44910700000</v>
      </c>
      <c r="O611" s="1">
        <v>44237900000</v>
      </c>
      <c r="P611" s="1">
        <v>43316800000</v>
      </c>
      <c r="Q611" s="1">
        <v>41912700000</v>
      </c>
      <c r="R611" s="1">
        <v>41064200000</v>
      </c>
      <c r="S611" s="1">
        <v>39753100000</v>
      </c>
      <c r="T611" s="1">
        <v>38405100000</v>
      </c>
      <c r="U611" s="1">
        <v>36879000000</v>
      </c>
      <c r="V611" s="1">
        <v>35332100000</v>
      </c>
      <c r="W611" s="1">
        <v>33764500000</v>
      </c>
      <c r="X611" s="1">
        <v>32052000000</v>
      </c>
      <c r="Y611" s="1">
        <v>30391700000</v>
      </c>
      <c r="Z611" s="1">
        <v>28662500000</v>
      </c>
      <c r="AA611" s="1">
        <v>26926100000</v>
      </c>
      <c r="AB611" s="1">
        <v>25182400000</v>
      </c>
      <c r="AC611" s="1">
        <v>23431400000</v>
      </c>
      <c r="AD611" s="1">
        <v>21714800000</v>
      </c>
      <c r="AE611" s="1">
        <v>19946600000</v>
      </c>
      <c r="AF611" s="1">
        <v>18205100000</v>
      </c>
      <c r="AG611" s="1">
        <v>16449000000</v>
      </c>
      <c r="AH611" s="1">
        <v>14706100000</v>
      </c>
      <c r="AI611" s="1">
        <v>12966700000</v>
      </c>
      <c r="AJ611" s="1">
        <v>11199300000</v>
      </c>
      <c r="AK611" s="1">
        <v>9437770000</v>
      </c>
      <c r="AL611" s="1">
        <v>7634390000</v>
      </c>
      <c r="AM611" s="1">
        <v>5809570000</v>
      </c>
      <c r="AN611" s="1">
        <v>3935870000</v>
      </c>
      <c r="AO611" s="1">
        <v>2006240000</v>
      </c>
      <c r="AP611">
        <v>0</v>
      </c>
    </row>
    <row r="612" spans="1:42" x14ac:dyDescent="0.2">
      <c r="A612" t="str">
        <f t="shared" si="24"/>
        <v>hard coal</v>
      </c>
      <c r="B612" t="str">
        <f t="shared" si="25"/>
        <v>agriculture and forestry 01T03</v>
      </c>
      <c r="C612" t="str">
        <f t="shared" si="23"/>
        <v>other machinery 28,N2O</v>
      </c>
      <c r="D612" t="s">
        <v>1169</v>
      </c>
      <c r="E612" s="1">
        <v>24081800000</v>
      </c>
      <c r="F612" s="1">
        <v>24571200000</v>
      </c>
      <c r="G612" s="1">
        <v>24341500000</v>
      </c>
      <c r="H612" s="1">
        <v>25164700000</v>
      </c>
      <c r="I612" s="1">
        <v>25284700000</v>
      </c>
      <c r="J612" s="1">
        <v>25293900000</v>
      </c>
      <c r="K612" s="1">
        <v>25197400000</v>
      </c>
      <c r="L612" s="1">
        <v>25504200000</v>
      </c>
      <c r="M612" s="1">
        <v>24763600000</v>
      </c>
      <c r="N612" s="1">
        <v>24433100000</v>
      </c>
      <c r="O612" s="1">
        <v>24067100000</v>
      </c>
      <c r="P612" s="1">
        <v>23566000000</v>
      </c>
      <c r="Q612" s="1">
        <v>22802100000</v>
      </c>
      <c r="R612" s="1">
        <v>22340500000</v>
      </c>
      <c r="S612" s="1">
        <v>21627300000</v>
      </c>
      <c r="T612" s="1">
        <v>20893900000</v>
      </c>
      <c r="U612" s="1">
        <v>20063600000</v>
      </c>
      <c r="V612" s="1">
        <v>19222000000</v>
      </c>
      <c r="W612" s="1">
        <v>18369200000</v>
      </c>
      <c r="X612" s="1">
        <v>17437500000</v>
      </c>
      <c r="Y612" s="1">
        <v>16534300000</v>
      </c>
      <c r="Z612" s="1">
        <v>15593500000</v>
      </c>
      <c r="AA612" s="1">
        <v>14648800000</v>
      </c>
      <c r="AB612" s="1">
        <v>13700200000</v>
      </c>
      <c r="AC612" s="1">
        <v>12747600000</v>
      </c>
      <c r="AD612" s="1">
        <v>11813700000</v>
      </c>
      <c r="AE612" s="1">
        <v>10851700000</v>
      </c>
      <c r="AF612" s="1">
        <v>9904310000</v>
      </c>
      <c r="AG612" s="1">
        <v>8948900000</v>
      </c>
      <c r="AH612" s="1">
        <v>8000680000</v>
      </c>
      <c r="AI612" s="1">
        <v>7054380000</v>
      </c>
      <c r="AJ612" s="1">
        <v>6092830000</v>
      </c>
      <c r="AK612" s="1">
        <v>5134510000</v>
      </c>
      <c r="AL612" s="1">
        <v>4153400000</v>
      </c>
      <c r="AM612" s="1">
        <v>3160630000</v>
      </c>
      <c r="AN612" s="1">
        <v>2141260000</v>
      </c>
      <c r="AO612" s="1">
        <v>1091470000</v>
      </c>
      <c r="AP612">
        <v>0</v>
      </c>
    </row>
    <row r="613" spans="1:42" x14ac:dyDescent="0.2">
      <c r="A613" t="str">
        <f t="shared" si="24"/>
        <v>hard coal</v>
      </c>
      <c r="B613" t="str">
        <f t="shared" si="25"/>
        <v>agriculture and forestry 01T03</v>
      </c>
      <c r="C613" t="str">
        <f t="shared" si="23"/>
        <v>other machinery 28,F gases</v>
      </c>
      <c r="D613" t="s">
        <v>1170</v>
      </c>
      <c r="E613" s="1">
        <v>5810560000</v>
      </c>
      <c r="F613" s="1">
        <v>5928640000</v>
      </c>
      <c r="G613" s="1">
        <v>5873220000</v>
      </c>
      <c r="H613" s="1">
        <v>6071850000</v>
      </c>
      <c r="I613" s="1">
        <v>6100800000</v>
      </c>
      <c r="J613" s="1">
        <v>6103030000</v>
      </c>
      <c r="K613" s="1">
        <v>6079730000</v>
      </c>
      <c r="L613" s="1">
        <v>6153770000</v>
      </c>
      <c r="M613" s="1">
        <v>5975080000</v>
      </c>
      <c r="N613" s="1">
        <v>5895340000</v>
      </c>
      <c r="O613" s="1">
        <v>5807020000</v>
      </c>
      <c r="P613" s="1">
        <v>5686110000</v>
      </c>
      <c r="Q613" s="1">
        <v>5501800000</v>
      </c>
      <c r="R613" s="1">
        <v>5390420000</v>
      </c>
      <c r="S613" s="1">
        <v>5218320000</v>
      </c>
      <c r="T613" s="1">
        <v>5041370000</v>
      </c>
      <c r="U613" s="1">
        <v>4841030000</v>
      </c>
      <c r="V613" s="1">
        <v>4637980000</v>
      </c>
      <c r="W613" s="1">
        <v>4432200000</v>
      </c>
      <c r="X613" s="1">
        <v>4207410000</v>
      </c>
      <c r="Y613" s="1">
        <v>3989460000</v>
      </c>
      <c r="Z613" s="1">
        <v>3762480000</v>
      </c>
      <c r="AA613" s="1">
        <v>3534540000</v>
      </c>
      <c r="AB613" s="1">
        <v>3305640000</v>
      </c>
      <c r="AC613" s="1">
        <v>3075800000</v>
      </c>
      <c r="AD613" s="1">
        <v>2850460000</v>
      </c>
      <c r="AE613" s="1">
        <v>2618350000</v>
      </c>
      <c r="AF613" s="1">
        <v>2389760000</v>
      </c>
      <c r="AG613" s="1">
        <v>2159230000</v>
      </c>
      <c r="AH613" s="1">
        <v>1930440000</v>
      </c>
      <c r="AI613" s="1">
        <v>1702110000</v>
      </c>
      <c r="AJ613" s="1">
        <v>1470110000</v>
      </c>
      <c r="AK613" s="1">
        <v>1238880000</v>
      </c>
      <c r="AL613" s="1">
        <v>1002150000</v>
      </c>
      <c r="AM613" s="1">
        <v>762611000</v>
      </c>
      <c r="AN613" s="1">
        <v>516654000</v>
      </c>
      <c r="AO613" s="1">
        <v>263356000</v>
      </c>
      <c r="AP613">
        <v>0</v>
      </c>
    </row>
    <row r="614" spans="1:42" x14ac:dyDescent="0.2">
      <c r="A614" t="str">
        <f t="shared" si="24"/>
        <v>hard coal</v>
      </c>
      <c r="B614" t="str">
        <f t="shared" si="25"/>
        <v>agriculture and forestry 01T03</v>
      </c>
      <c r="C614" t="str">
        <f t="shared" si="23"/>
        <v>road vehicles 29,CO2</v>
      </c>
      <c r="D614" t="s">
        <v>1171</v>
      </c>
      <c r="E614" s="1">
        <v>106556000000</v>
      </c>
      <c r="F614" s="1">
        <v>108721000000</v>
      </c>
      <c r="G614" s="1">
        <v>107705000000</v>
      </c>
      <c r="H614" s="1">
        <v>111348000000</v>
      </c>
      <c r="I614" s="1">
        <v>111878000000</v>
      </c>
      <c r="J614" s="1">
        <v>111919000000</v>
      </c>
      <c r="K614" s="1">
        <v>111492000000</v>
      </c>
      <c r="L614" s="1">
        <v>112850000000</v>
      </c>
      <c r="M614" s="1">
        <v>109573000000</v>
      </c>
      <c r="N614" s="1">
        <v>108111000000</v>
      </c>
      <c r="O614" s="1">
        <v>106491000000</v>
      </c>
      <c r="P614" s="1">
        <v>104274000000</v>
      </c>
      <c r="Q614" s="1">
        <v>100894000000</v>
      </c>
      <c r="R614" s="1">
        <v>98851200000</v>
      </c>
      <c r="S614" s="1">
        <v>95695200000</v>
      </c>
      <c r="T614" s="1">
        <v>92450300000</v>
      </c>
      <c r="U614" s="1">
        <v>88776400000</v>
      </c>
      <c r="V614" s="1">
        <v>85052700000</v>
      </c>
      <c r="W614" s="1">
        <v>81279100000</v>
      </c>
      <c r="X614" s="1">
        <v>77156800000</v>
      </c>
      <c r="Y614" s="1">
        <v>73160000000</v>
      </c>
      <c r="Z614" s="1">
        <v>68997500000</v>
      </c>
      <c r="AA614" s="1">
        <v>64817500000</v>
      </c>
      <c r="AB614" s="1">
        <v>60619900000</v>
      </c>
      <c r="AC614" s="1">
        <v>56404900000</v>
      </c>
      <c r="AD614" s="1">
        <v>52272600000</v>
      </c>
      <c r="AE614" s="1">
        <v>48016200000</v>
      </c>
      <c r="AF614" s="1">
        <v>43824100000</v>
      </c>
      <c r="AG614" s="1">
        <v>39596700000</v>
      </c>
      <c r="AH614" s="1">
        <v>35401000000</v>
      </c>
      <c r="AI614" s="1">
        <v>31213900000</v>
      </c>
      <c r="AJ614" s="1">
        <v>26959300000</v>
      </c>
      <c r="AK614" s="1">
        <v>22718900000</v>
      </c>
      <c r="AL614" s="1">
        <v>18377800000</v>
      </c>
      <c r="AM614" s="1">
        <v>13985000000</v>
      </c>
      <c r="AN614" s="1">
        <v>9474560000</v>
      </c>
      <c r="AO614" s="1">
        <v>4829510000</v>
      </c>
      <c r="AP614">
        <v>0</v>
      </c>
    </row>
    <row r="615" spans="1:42" x14ac:dyDescent="0.2">
      <c r="A615" t="str">
        <f t="shared" si="24"/>
        <v>hard coal</v>
      </c>
      <c r="B615" t="str">
        <f t="shared" si="25"/>
        <v>agriculture and forestry 01T03</v>
      </c>
      <c r="C615" t="str">
        <f t="shared" si="23"/>
        <v>road vehicles 29,VOC</v>
      </c>
      <c r="D615" t="s">
        <v>1172</v>
      </c>
      <c r="E615" s="1">
        <v>248364000</v>
      </c>
      <c r="F615" s="1">
        <v>253411000</v>
      </c>
      <c r="G615" s="1">
        <v>251042000</v>
      </c>
      <c r="H615" s="1">
        <v>259532000</v>
      </c>
      <c r="I615" s="1">
        <v>260770000</v>
      </c>
      <c r="J615" s="1">
        <v>260865000</v>
      </c>
      <c r="K615" s="1">
        <v>259869000</v>
      </c>
      <c r="L615" s="1">
        <v>263034000</v>
      </c>
      <c r="M615" s="1">
        <v>255396000</v>
      </c>
      <c r="N615" s="1">
        <v>251988000</v>
      </c>
      <c r="O615" s="1">
        <v>248213000</v>
      </c>
      <c r="P615" s="1">
        <v>243045000</v>
      </c>
      <c r="Q615" s="1">
        <v>235166000</v>
      </c>
      <c r="R615" s="1">
        <v>230406000</v>
      </c>
      <c r="S615" s="1">
        <v>223049000</v>
      </c>
      <c r="T615" s="1">
        <v>215486000</v>
      </c>
      <c r="U615" s="1">
        <v>206923000</v>
      </c>
      <c r="V615" s="1">
        <v>198243000</v>
      </c>
      <c r="W615" s="1">
        <v>189448000</v>
      </c>
      <c r="X615" s="1">
        <v>179839000</v>
      </c>
      <c r="Y615" s="1">
        <v>170524000</v>
      </c>
      <c r="Z615" s="1">
        <v>160822000</v>
      </c>
      <c r="AA615" s="1">
        <v>151079000</v>
      </c>
      <c r="AB615" s="1">
        <v>141295000</v>
      </c>
      <c r="AC615" s="1">
        <v>131470000</v>
      </c>
      <c r="AD615" s="1">
        <v>121839000</v>
      </c>
      <c r="AE615" s="1">
        <v>111918000</v>
      </c>
      <c r="AF615" s="1">
        <v>102147000</v>
      </c>
      <c r="AG615" s="1">
        <v>92293200</v>
      </c>
      <c r="AH615" s="1">
        <v>82513800</v>
      </c>
      <c r="AI615" s="1">
        <v>72754300</v>
      </c>
      <c r="AJ615" s="1">
        <v>62837500</v>
      </c>
      <c r="AK615" s="1">
        <v>52954000</v>
      </c>
      <c r="AL615" s="1">
        <v>42835500</v>
      </c>
      <c r="AM615" s="1">
        <v>32596700</v>
      </c>
      <c r="AN615" s="1">
        <v>22083600</v>
      </c>
      <c r="AO615" s="1">
        <v>11256800</v>
      </c>
      <c r="AP615">
        <v>0</v>
      </c>
    </row>
    <row r="616" spans="1:42" x14ac:dyDescent="0.2">
      <c r="A616" t="str">
        <f t="shared" si="24"/>
        <v>hard coal</v>
      </c>
      <c r="B616" t="str">
        <f t="shared" si="25"/>
        <v>agriculture and forestry 01T03</v>
      </c>
      <c r="C616" t="str">
        <f t="shared" si="23"/>
        <v>road vehicles 29,CO</v>
      </c>
      <c r="D616" t="s">
        <v>1173</v>
      </c>
      <c r="E616" s="1">
        <v>186188000</v>
      </c>
      <c r="F616" s="1">
        <v>189972000</v>
      </c>
      <c r="G616" s="1">
        <v>188196000</v>
      </c>
      <c r="H616" s="1">
        <v>194560000</v>
      </c>
      <c r="I616" s="1">
        <v>195488000</v>
      </c>
      <c r="J616" s="1">
        <v>195560000</v>
      </c>
      <c r="K616" s="1">
        <v>194813000</v>
      </c>
      <c r="L616" s="1">
        <v>197185000</v>
      </c>
      <c r="M616" s="1">
        <v>191460000</v>
      </c>
      <c r="N616" s="1">
        <v>188904000</v>
      </c>
      <c r="O616" s="1">
        <v>186075000</v>
      </c>
      <c r="P616" s="1">
        <v>182200000</v>
      </c>
      <c r="Q616" s="1">
        <v>176294000</v>
      </c>
      <c r="R616" s="1">
        <v>172725000</v>
      </c>
      <c r="S616" s="1">
        <v>167211000</v>
      </c>
      <c r="T616" s="1">
        <v>161541000</v>
      </c>
      <c r="U616" s="1">
        <v>155121000</v>
      </c>
      <c r="V616" s="1">
        <v>148615000</v>
      </c>
      <c r="W616" s="1">
        <v>142021000</v>
      </c>
      <c r="X616" s="1">
        <v>134818000</v>
      </c>
      <c r="Y616" s="1">
        <v>127834000</v>
      </c>
      <c r="Z616" s="1">
        <v>120561000</v>
      </c>
      <c r="AA616" s="1">
        <v>113257000</v>
      </c>
      <c r="AB616" s="1">
        <v>105923000</v>
      </c>
      <c r="AC616" s="1">
        <v>98557800</v>
      </c>
      <c r="AD616" s="1">
        <v>91337300</v>
      </c>
      <c r="AE616" s="1">
        <v>83900000</v>
      </c>
      <c r="AF616" s="1">
        <v>76575000</v>
      </c>
      <c r="AG616" s="1">
        <v>69188300</v>
      </c>
      <c r="AH616" s="1">
        <v>61857100</v>
      </c>
      <c r="AI616" s="1">
        <v>54540800</v>
      </c>
      <c r="AJ616" s="1">
        <v>47106600</v>
      </c>
      <c r="AK616" s="1">
        <v>39697400</v>
      </c>
      <c r="AL616" s="1">
        <v>32112000</v>
      </c>
      <c r="AM616" s="1">
        <v>24436400</v>
      </c>
      <c r="AN616" s="1">
        <v>16555200</v>
      </c>
      <c r="AO616" s="1">
        <v>8438720</v>
      </c>
      <c r="AP616">
        <v>0</v>
      </c>
    </row>
    <row r="617" spans="1:42" x14ac:dyDescent="0.2">
      <c r="A617" t="str">
        <f t="shared" si="24"/>
        <v>hard coal</v>
      </c>
      <c r="B617" t="str">
        <f t="shared" si="25"/>
        <v>agriculture and forestry 01T03</v>
      </c>
      <c r="C617" t="str">
        <f t="shared" si="23"/>
        <v>road vehicles 29,NOx</v>
      </c>
      <c r="D617" t="s">
        <v>1174</v>
      </c>
      <c r="E617" s="1">
        <v>3737350000</v>
      </c>
      <c r="F617" s="1">
        <v>3813300000</v>
      </c>
      <c r="G617" s="1">
        <v>3777650000</v>
      </c>
      <c r="H617" s="1">
        <v>3905410000</v>
      </c>
      <c r="I617" s="1">
        <v>3924030000</v>
      </c>
      <c r="J617" s="1">
        <v>3925460000</v>
      </c>
      <c r="K617" s="1">
        <v>3910480000</v>
      </c>
      <c r="L617" s="1">
        <v>3958100000</v>
      </c>
      <c r="M617" s="1">
        <v>3843170000</v>
      </c>
      <c r="N617" s="1">
        <v>3791880000</v>
      </c>
      <c r="O617" s="1">
        <v>3735080000</v>
      </c>
      <c r="P617" s="1">
        <v>3657300000</v>
      </c>
      <c r="Q617" s="1">
        <v>3538750000</v>
      </c>
      <c r="R617" s="1">
        <v>3467120000</v>
      </c>
      <c r="S617" s="1">
        <v>3356420000</v>
      </c>
      <c r="T617" s="1">
        <v>3242610000</v>
      </c>
      <c r="U617" s="1">
        <v>3113750000</v>
      </c>
      <c r="V617" s="1">
        <v>2983140000</v>
      </c>
      <c r="W617" s="1">
        <v>2850790000</v>
      </c>
      <c r="X617" s="1">
        <v>2706200000</v>
      </c>
      <c r="Y617" s="1">
        <v>2566020000</v>
      </c>
      <c r="Z617" s="1">
        <v>2420020000</v>
      </c>
      <c r="AA617" s="1">
        <v>2273410000</v>
      </c>
      <c r="AB617" s="1">
        <v>2126190000</v>
      </c>
      <c r="AC617" s="1">
        <v>1978350000</v>
      </c>
      <c r="AD617" s="1">
        <v>1833410000</v>
      </c>
      <c r="AE617" s="1">
        <v>1684120000</v>
      </c>
      <c r="AF617" s="1">
        <v>1537090000</v>
      </c>
      <c r="AG617" s="1">
        <v>1388820000</v>
      </c>
      <c r="AH617" s="1">
        <v>1241660000</v>
      </c>
      <c r="AI617" s="1">
        <v>1094800000</v>
      </c>
      <c r="AJ617" s="1">
        <v>945571000</v>
      </c>
      <c r="AK617" s="1">
        <v>796846000</v>
      </c>
      <c r="AL617" s="1">
        <v>644583000</v>
      </c>
      <c r="AM617" s="1">
        <v>490511000</v>
      </c>
      <c r="AN617" s="1">
        <v>332311000</v>
      </c>
      <c r="AO617" s="1">
        <v>169390000</v>
      </c>
      <c r="AP617">
        <v>0</v>
      </c>
    </row>
    <row r="618" spans="1:42" x14ac:dyDescent="0.2">
      <c r="A618" t="str">
        <f t="shared" si="24"/>
        <v>hard coal</v>
      </c>
      <c r="B618" t="str">
        <f t="shared" si="25"/>
        <v>agriculture and forestry 01T03</v>
      </c>
      <c r="C618" t="str">
        <f t="shared" si="23"/>
        <v>road vehicles 29,PM10</v>
      </c>
      <c r="D618" t="s">
        <v>1175</v>
      </c>
      <c r="E618" s="1">
        <v>543614000</v>
      </c>
      <c r="F618" s="1">
        <v>554662000</v>
      </c>
      <c r="G618" s="1">
        <v>549477000</v>
      </c>
      <c r="H618" s="1">
        <v>568060000</v>
      </c>
      <c r="I618" s="1">
        <v>570769000</v>
      </c>
      <c r="J618" s="1">
        <v>570977000</v>
      </c>
      <c r="K618" s="1">
        <v>568797000</v>
      </c>
      <c r="L618" s="1">
        <v>575724000</v>
      </c>
      <c r="M618" s="1">
        <v>559006000</v>
      </c>
      <c r="N618" s="1">
        <v>551546000</v>
      </c>
      <c r="O618" s="1">
        <v>543284000</v>
      </c>
      <c r="P618" s="1">
        <v>531972000</v>
      </c>
      <c r="Q618" s="1">
        <v>514728000</v>
      </c>
      <c r="R618" s="1">
        <v>504308000</v>
      </c>
      <c r="S618" s="1">
        <v>488207000</v>
      </c>
      <c r="T618" s="1">
        <v>471652000</v>
      </c>
      <c r="U618" s="1">
        <v>452909000</v>
      </c>
      <c r="V618" s="1">
        <v>433912000</v>
      </c>
      <c r="W618" s="1">
        <v>414660000</v>
      </c>
      <c r="X618" s="1">
        <v>393629000</v>
      </c>
      <c r="Y618" s="1">
        <v>373239000</v>
      </c>
      <c r="Z618" s="1">
        <v>352003000</v>
      </c>
      <c r="AA618" s="1">
        <v>330678000</v>
      </c>
      <c r="AB618" s="1">
        <v>309264000</v>
      </c>
      <c r="AC618" s="1">
        <v>287760000</v>
      </c>
      <c r="AD618" s="1">
        <v>266678000</v>
      </c>
      <c r="AE618" s="1">
        <v>244964000</v>
      </c>
      <c r="AF618" s="1">
        <v>223577000</v>
      </c>
      <c r="AG618" s="1">
        <v>202010000</v>
      </c>
      <c r="AH618" s="1">
        <v>180605000</v>
      </c>
      <c r="AI618" s="1">
        <v>159243000</v>
      </c>
      <c r="AJ618" s="1">
        <v>137538000</v>
      </c>
      <c r="AK618" s="1">
        <v>115905000</v>
      </c>
      <c r="AL618" s="1">
        <v>93757600</v>
      </c>
      <c r="AM618" s="1">
        <v>71347100</v>
      </c>
      <c r="AN618" s="1">
        <v>48336200</v>
      </c>
      <c r="AO618" s="1">
        <v>24638600</v>
      </c>
      <c r="AP618">
        <v>0</v>
      </c>
    </row>
    <row r="619" spans="1:42" x14ac:dyDescent="0.2">
      <c r="A619" t="str">
        <f t="shared" si="24"/>
        <v>hard coal</v>
      </c>
      <c r="B619" t="str">
        <f t="shared" si="25"/>
        <v>agriculture and forestry 01T03</v>
      </c>
      <c r="C619" t="str">
        <f t="shared" si="23"/>
        <v>road vehicles 29,PM25</v>
      </c>
      <c r="D619" t="s">
        <v>1176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</row>
    <row r="620" spans="1:42" x14ac:dyDescent="0.2">
      <c r="A620" t="str">
        <f t="shared" si="24"/>
        <v>hard coal</v>
      </c>
      <c r="B620" t="str">
        <f t="shared" si="25"/>
        <v>coal mining 05</v>
      </c>
      <c r="C620" t="str">
        <f t="shared" si="23"/>
        <v>road vehicles 29,SOx</v>
      </c>
      <c r="D620" t="s">
        <v>1177</v>
      </c>
      <c r="E620" s="1">
        <v>24180200000000</v>
      </c>
      <c r="F620" s="1">
        <v>23621600000000</v>
      </c>
      <c r="G620" s="1">
        <v>22581000000000</v>
      </c>
      <c r="H620" s="1">
        <v>21466600000000</v>
      </c>
      <c r="I620" s="1">
        <v>20391400000000</v>
      </c>
      <c r="J620" s="1">
        <v>19366800000000</v>
      </c>
      <c r="K620" s="1">
        <v>18428800000000</v>
      </c>
      <c r="L620" s="1">
        <v>17394200000000</v>
      </c>
      <c r="M620" s="1">
        <v>16156400000000</v>
      </c>
      <c r="N620" s="1">
        <v>14910900000000</v>
      </c>
      <c r="O620" s="1">
        <v>13802700000000</v>
      </c>
      <c r="P620" s="1">
        <v>12576000000000</v>
      </c>
      <c r="Q620" s="1">
        <v>11565800000000</v>
      </c>
      <c r="R620" s="1">
        <v>10547400000000</v>
      </c>
      <c r="S620" s="1">
        <v>9594350000000</v>
      </c>
      <c r="T620" s="1">
        <v>8710030000000</v>
      </c>
      <c r="U620" s="1">
        <v>7921780000000</v>
      </c>
      <c r="V620" s="1">
        <v>7127170000000</v>
      </c>
      <c r="W620" s="1">
        <v>6386080000000</v>
      </c>
      <c r="X620" s="1">
        <v>5668130000000</v>
      </c>
      <c r="Y620" s="1">
        <v>5028370000000</v>
      </c>
      <c r="Z620" s="1">
        <v>4410700000000</v>
      </c>
      <c r="AA620" s="1">
        <v>3820340000000</v>
      </c>
      <c r="AB620" s="1">
        <v>3273080000000</v>
      </c>
      <c r="AC620" s="1">
        <v>2770860000000</v>
      </c>
      <c r="AD620" s="1">
        <v>2311280000000</v>
      </c>
      <c r="AE620" s="1">
        <v>1895770000000</v>
      </c>
      <c r="AF620" s="1">
        <v>1525690000000</v>
      </c>
      <c r="AG620" s="1">
        <v>1230670000000</v>
      </c>
      <c r="AH620" s="1">
        <v>965779000000</v>
      </c>
      <c r="AI620" s="1">
        <v>736731000000</v>
      </c>
      <c r="AJ620" s="1">
        <v>542958000000</v>
      </c>
      <c r="AK620" s="1">
        <v>383866000000</v>
      </c>
      <c r="AL620" s="1">
        <v>260658000000</v>
      </c>
      <c r="AM620" s="1">
        <v>163009000000</v>
      </c>
      <c r="AN620" s="1">
        <v>89103000000</v>
      </c>
      <c r="AO620" s="1">
        <v>37118700000</v>
      </c>
      <c r="AP620" s="1">
        <v>3803230000</v>
      </c>
    </row>
    <row r="621" spans="1:42" x14ac:dyDescent="0.2">
      <c r="A621" t="str">
        <f t="shared" si="24"/>
        <v>hard coal</v>
      </c>
      <c r="B621" t="str">
        <f t="shared" si="25"/>
        <v>coal mining 05</v>
      </c>
      <c r="C621" t="str">
        <f t="shared" si="23"/>
        <v>road vehicles 29,BC</v>
      </c>
      <c r="D621" t="s">
        <v>1178</v>
      </c>
      <c r="E621" s="1">
        <v>267676000</v>
      </c>
      <c r="F621" s="1">
        <v>261492000</v>
      </c>
      <c r="G621" s="1">
        <v>249972000</v>
      </c>
      <c r="H621" s="1">
        <v>237636000</v>
      </c>
      <c r="I621" s="1">
        <v>225734000</v>
      </c>
      <c r="J621" s="1">
        <v>214391000</v>
      </c>
      <c r="K621" s="1">
        <v>204007000</v>
      </c>
      <c r="L621" s="1">
        <v>192554000</v>
      </c>
      <c r="M621" s="1">
        <v>178852000</v>
      </c>
      <c r="N621" s="1">
        <v>165065000</v>
      </c>
      <c r="O621" s="1">
        <v>152796000</v>
      </c>
      <c r="P621" s="1">
        <v>139217000</v>
      </c>
      <c r="Q621" s="1">
        <v>128034000</v>
      </c>
      <c r="R621" s="1">
        <v>116760000</v>
      </c>
      <c r="S621" s="1">
        <v>106210000</v>
      </c>
      <c r="T621" s="1">
        <v>96420300</v>
      </c>
      <c r="U621" s="1">
        <v>87694400</v>
      </c>
      <c r="V621" s="1">
        <v>78898000</v>
      </c>
      <c r="W621" s="1">
        <v>70694100</v>
      </c>
      <c r="X621" s="1">
        <v>62746400</v>
      </c>
      <c r="Y621" s="1">
        <v>55664200</v>
      </c>
      <c r="Z621" s="1">
        <v>48826600</v>
      </c>
      <c r="AA621" s="1">
        <v>42291300</v>
      </c>
      <c r="AB621" s="1">
        <v>36233100</v>
      </c>
      <c r="AC621" s="1">
        <v>30673500</v>
      </c>
      <c r="AD621" s="1">
        <v>25585900</v>
      </c>
      <c r="AE621" s="1">
        <v>20986200</v>
      </c>
      <c r="AF621" s="1">
        <v>16889400</v>
      </c>
      <c r="AG621" s="1">
        <v>13623500</v>
      </c>
      <c r="AH621" s="1">
        <v>10691200</v>
      </c>
      <c r="AI621" s="1">
        <v>8155630</v>
      </c>
      <c r="AJ621" s="1">
        <v>6010560</v>
      </c>
      <c r="AK621" s="1">
        <v>4249410</v>
      </c>
      <c r="AL621" s="1">
        <v>2885500</v>
      </c>
      <c r="AM621" s="1">
        <v>1804520</v>
      </c>
      <c r="AN621">
        <v>986373</v>
      </c>
      <c r="AO621">
        <v>410905</v>
      </c>
      <c r="AP621">
        <v>42101.8</v>
      </c>
    </row>
    <row r="622" spans="1:42" x14ac:dyDescent="0.2">
      <c r="A622" t="str">
        <f t="shared" si="24"/>
        <v>hard coal</v>
      </c>
      <c r="B622" t="str">
        <f t="shared" si="25"/>
        <v>coal mining 05</v>
      </c>
      <c r="C622" t="str">
        <f t="shared" si="23"/>
        <v>road vehicles 29,OC</v>
      </c>
      <c r="D622" t="s">
        <v>1179</v>
      </c>
      <c r="E622" s="1">
        <v>11912300000</v>
      </c>
      <c r="F622" s="1">
        <v>11637100000</v>
      </c>
      <c r="G622" s="1">
        <v>11124500000</v>
      </c>
      <c r="H622" s="1">
        <v>10575500000</v>
      </c>
      <c r="I622" s="1">
        <v>10045800000</v>
      </c>
      <c r="J622" s="1">
        <v>9541040000</v>
      </c>
      <c r="K622" s="1">
        <v>9078890000</v>
      </c>
      <c r="L622" s="1">
        <v>8569220000</v>
      </c>
      <c r="M622" s="1">
        <v>7959440000</v>
      </c>
      <c r="N622" s="1">
        <v>7345850000</v>
      </c>
      <c r="O622" s="1">
        <v>6799860000</v>
      </c>
      <c r="P622" s="1">
        <v>6195550000</v>
      </c>
      <c r="Q622" s="1">
        <v>5697880000</v>
      </c>
      <c r="R622" s="1">
        <v>5196150000</v>
      </c>
      <c r="S622" s="1">
        <v>4726640000</v>
      </c>
      <c r="T622" s="1">
        <v>4290980000</v>
      </c>
      <c r="U622" s="1">
        <v>3902650000</v>
      </c>
      <c r="V622" s="1">
        <v>3511190000</v>
      </c>
      <c r="W622" s="1">
        <v>3146090000</v>
      </c>
      <c r="X622" s="1">
        <v>2792390000</v>
      </c>
      <c r="Y622" s="1">
        <v>2477220000</v>
      </c>
      <c r="Z622" s="1">
        <v>2172920000</v>
      </c>
      <c r="AA622" s="1">
        <v>1882080000</v>
      </c>
      <c r="AB622" s="1">
        <v>1612480000</v>
      </c>
      <c r="AC622" s="1">
        <v>1365060000</v>
      </c>
      <c r="AD622" s="1">
        <v>1138650000</v>
      </c>
      <c r="AE622" s="1">
        <v>933946000</v>
      </c>
      <c r="AF622" s="1">
        <v>751628000</v>
      </c>
      <c r="AG622" s="1">
        <v>606286000</v>
      </c>
      <c r="AH622" s="1">
        <v>475789000</v>
      </c>
      <c r="AI622" s="1">
        <v>362949000</v>
      </c>
      <c r="AJ622" s="1">
        <v>267487000</v>
      </c>
      <c r="AK622" s="1">
        <v>189111000</v>
      </c>
      <c r="AL622" s="1">
        <v>128413000</v>
      </c>
      <c r="AM622" s="1">
        <v>80306300</v>
      </c>
      <c r="AN622" s="1">
        <v>43896400</v>
      </c>
      <c r="AO622" s="1">
        <v>18286500</v>
      </c>
      <c r="AP622" s="1">
        <v>1873650</v>
      </c>
    </row>
    <row r="623" spans="1:42" x14ac:dyDescent="0.2">
      <c r="A623" t="str">
        <f t="shared" si="24"/>
        <v>hard coal</v>
      </c>
      <c r="B623" t="str">
        <f t="shared" si="25"/>
        <v>coal mining 05</v>
      </c>
      <c r="C623" t="str">
        <f t="shared" si="23"/>
        <v>road vehicles 29,CH4</v>
      </c>
      <c r="D623" t="s">
        <v>1180</v>
      </c>
      <c r="E623" s="1">
        <v>33276300000</v>
      </c>
      <c r="F623" s="1">
        <v>32507600000</v>
      </c>
      <c r="G623" s="1">
        <v>31075500000</v>
      </c>
      <c r="H623" s="1">
        <v>29541900000</v>
      </c>
      <c r="I623" s="1">
        <v>28062300000</v>
      </c>
      <c r="J623" s="1">
        <v>26652300000</v>
      </c>
      <c r="K623" s="1">
        <v>25361300000</v>
      </c>
      <c r="L623" s="1">
        <v>23937600000</v>
      </c>
      <c r="M623" s="1">
        <v>22234200000</v>
      </c>
      <c r="N623" s="1">
        <v>20520100000</v>
      </c>
      <c r="O623" s="1">
        <v>18995000000</v>
      </c>
      <c r="P623" s="1">
        <v>17306900000</v>
      </c>
      <c r="Q623" s="1">
        <v>15916700000</v>
      </c>
      <c r="R623" s="1">
        <v>14515100000</v>
      </c>
      <c r="S623" s="1">
        <v>13203600000</v>
      </c>
      <c r="T623" s="1">
        <v>11986600000</v>
      </c>
      <c r="U623" s="1">
        <v>10901800000</v>
      </c>
      <c r="V623" s="1">
        <v>9808270000</v>
      </c>
      <c r="W623" s="1">
        <v>8788400000</v>
      </c>
      <c r="X623" s="1">
        <v>7800370000</v>
      </c>
      <c r="Y623" s="1">
        <v>6919950000</v>
      </c>
      <c r="Z623" s="1">
        <v>6069920000</v>
      </c>
      <c r="AA623" s="1">
        <v>5257470000</v>
      </c>
      <c r="AB623" s="1">
        <v>4504350000</v>
      </c>
      <c r="AC623" s="1">
        <v>3813210000</v>
      </c>
      <c r="AD623" s="1">
        <v>3180730000</v>
      </c>
      <c r="AE623" s="1">
        <v>2608920000</v>
      </c>
      <c r="AF623" s="1">
        <v>2099620000</v>
      </c>
      <c r="AG623" s="1">
        <v>1693620000</v>
      </c>
      <c r="AH623" s="1">
        <v>1329090000</v>
      </c>
      <c r="AI623" s="1">
        <v>1013870000</v>
      </c>
      <c r="AJ623" s="1">
        <v>747208000</v>
      </c>
      <c r="AK623" s="1">
        <v>528269000</v>
      </c>
      <c r="AL623" s="1">
        <v>358713000</v>
      </c>
      <c r="AM623" s="1">
        <v>224330000</v>
      </c>
      <c r="AN623" s="1">
        <v>122622000</v>
      </c>
      <c r="AO623" s="1">
        <v>51082000</v>
      </c>
      <c r="AP623" s="1">
        <v>5233930</v>
      </c>
    </row>
    <row r="624" spans="1:42" x14ac:dyDescent="0.2">
      <c r="A624" t="str">
        <f t="shared" si="24"/>
        <v>hard coal</v>
      </c>
      <c r="B624" t="str">
        <f t="shared" si="25"/>
        <v>coal mining 05</v>
      </c>
      <c r="C624" t="str">
        <f t="shared" si="23"/>
        <v>road vehicles 29,N2O</v>
      </c>
      <c r="D624" t="s">
        <v>1181</v>
      </c>
      <c r="E624" s="1">
        <v>18103600000</v>
      </c>
      <c r="F624" s="1">
        <v>17685400000</v>
      </c>
      <c r="G624" s="1">
        <v>16906300000</v>
      </c>
      <c r="H624" s="1">
        <v>16071900000</v>
      </c>
      <c r="I624" s="1">
        <v>15267000000</v>
      </c>
      <c r="J624" s="1">
        <v>14499900000</v>
      </c>
      <c r="K624" s="1">
        <v>13797500000</v>
      </c>
      <c r="L624" s="1">
        <v>13023000000</v>
      </c>
      <c r="M624" s="1">
        <v>12096200000</v>
      </c>
      <c r="N624" s="1">
        <v>11163800000</v>
      </c>
      <c r="O624" s="1">
        <v>10334000000</v>
      </c>
      <c r="P624" s="1">
        <v>9415600000</v>
      </c>
      <c r="Q624" s="1">
        <v>8659280000</v>
      </c>
      <c r="R624" s="1">
        <v>7896790000</v>
      </c>
      <c r="S624" s="1">
        <v>7183250000</v>
      </c>
      <c r="T624" s="1">
        <v>6521160000</v>
      </c>
      <c r="U624" s="1">
        <v>5931000000</v>
      </c>
      <c r="V624" s="1">
        <v>5336080000</v>
      </c>
      <c r="W624" s="1">
        <v>4781230000</v>
      </c>
      <c r="X624" s="1">
        <v>4243700000</v>
      </c>
      <c r="Y624" s="1">
        <v>3764720000</v>
      </c>
      <c r="Z624" s="1">
        <v>3302270000</v>
      </c>
      <c r="AA624" s="1">
        <v>2860270000</v>
      </c>
      <c r="AB624" s="1">
        <v>2450540000</v>
      </c>
      <c r="AC624" s="1">
        <v>2074530000</v>
      </c>
      <c r="AD624" s="1">
        <v>1730440000</v>
      </c>
      <c r="AE624" s="1">
        <v>1419350000</v>
      </c>
      <c r="AF624" s="1">
        <v>1142280000</v>
      </c>
      <c r="AG624" s="1">
        <v>921395000</v>
      </c>
      <c r="AH624" s="1">
        <v>723074000</v>
      </c>
      <c r="AI624" s="1">
        <v>551587000</v>
      </c>
      <c r="AJ624" s="1">
        <v>406510000</v>
      </c>
      <c r="AK624" s="1">
        <v>287399000</v>
      </c>
      <c r="AL624" s="1">
        <v>195154000</v>
      </c>
      <c r="AM624" s="1">
        <v>122044000</v>
      </c>
      <c r="AN624" s="1">
        <v>66711000</v>
      </c>
      <c r="AO624" s="1">
        <v>27790600</v>
      </c>
      <c r="AP624" s="1">
        <v>2847460</v>
      </c>
    </row>
    <row r="625" spans="1:42" x14ac:dyDescent="0.2">
      <c r="A625" t="str">
        <f t="shared" si="24"/>
        <v>hard coal</v>
      </c>
      <c r="B625" t="str">
        <f t="shared" si="25"/>
        <v>coal mining 05</v>
      </c>
      <c r="C625" t="str">
        <f t="shared" si="23"/>
        <v>road vehicles 29,F gases</v>
      </c>
      <c r="D625" t="s">
        <v>1182</v>
      </c>
      <c r="E625" s="1">
        <v>4368120000</v>
      </c>
      <c r="F625" s="1">
        <v>4267210000</v>
      </c>
      <c r="G625" s="1">
        <v>4079230000</v>
      </c>
      <c r="H625" s="1">
        <v>3877910000</v>
      </c>
      <c r="I625" s="1">
        <v>3683680000</v>
      </c>
      <c r="J625" s="1">
        <v>3498590000</v>
      </c>
      <c r="K625" s="1">
        <v>3329130000</v>
      </c>
      <c r="L625" s="1">
        <v>3142240000</v>
      </c>
      <c r="M625" s="1">
        <v>2918640000</v>
      </c>
      <c r="N625" s="1">
        <v>2693640000</v>
      </c>
      <c r="O625" s="1">
        <v>2493430000</v>
      </c>
      <c r="P625" s="1">
        <v>2271840000</v>
      </c>
      <c r="Q625" s="1">
        <v>2089350000</v>
      </c>
      <c r="R625" s="1">
        <v>1905370000</v>
      </c>
      <c r="S625" s="1">
        <v>1733210000</v>
      </c>
      <c r="T625" s="1">
        <v>1573450000</v>
      </c>
      <c r="U625" s="1">
        <v>1431060000</v>
      </c>
      <c r="V625" s="1">
        <v>1287510000</v>
      </c>
      <c r="W625" s="1">
        <v>1153640000</v>
      </c>
      <c r="X625" s="1">
        <v>1023940000</v>
      </c>
      <c r="Y625" s="1">
        <v>908368000</v>
      </c>
      <c r="Z625" s="1">
        <v>796787000</v>
      </c>
      <c r="AA625" s="1">
        <v>690139000</v>
      </c>
      <c r="AB625" s="1">
        <v>591277000</v>
      </c>
      <c r="AC625" s="1">
        <v>500552000</v>
      </c>
      <c r="AD625" s="1">
        <v>417529000</v>
      </c>
      <c r="AE625" s="1">
        <v>342468000</v>
      </c>
      <c r="AF625" s="1">
        <v>275614000</v>
      </c>
      <c r="AG625" s="1">
        <v>222318000</v>
      </c>
      <c r="AH625" s="1">
        <v>174467000</v>
      </c>
      <c r="AI625" s="1">
        <v>133089000</v>
      </c>
      <c r="AJ625" s="1">
        <v>98084600</v>
      </c>
      <c r="AK625" s="1">
        <v>69344800</v>
      </c>
      <c r="AL625" s="1">
        <v>47087500</v>
      </c>
      <c r="AM625" s="1">
        <v>29447400</v>
      </c>
      <c r="AN625" s="1">
        <v>16096300</v>
      </c>
      <c r="AO625" s="1">
        <v>6705440</v>
      </c>
      <c r="AP625">
        <v>687047</v>
      </c>
    </row>
    <row r="626" spans="1:42" x14ac:dyDescent="0.2">
      <c r="A626" t="str">
        <f t="shared" si="24"/>
        <v>hard coal</v>
      </c>
      <c r="B626" t="str">
        <f t="shared" si="25"/>
        <v>coal mining 05</v>
      </c>
      <c r="C626" t="str">
        <f t="shared" si="23"/>
        <v>nonroad vehicles 30,CO2</v>
      </c>
      <c r="D626" t="s">
        <v>1183</v>
      </c>
      <c r="E626" s="1">
        <v>80104000000</v>
      </c>
      <c r="F626" s="1">
        <v>78253500000</v>
      </c>
      <c r="G626" s="1">
        <v>74806200000</v>
      </c>
      <c r="H626" s="1">
        <v>71114400000</v>
      </c>
      <c r="I626" s="1">
        <v>67552600000</v>
      </c>
      <c r="J626" s="1">
        <v>64158300000</v>
      </c>
      <c r="K626" s="1">
        <v>61050600000</v>
      </c>
      <c r="L626" s="1">
        <v>57623400000</v>
      </c>
      <c r="M626" s="1">
        <v>53522900000</v>
      </c>
      <c r="N626" s="1">
        <v>49396900000</v>
      </c>
      <c r="O626" s="1">
        <v>45725400000</v>
      </c>
      <c r="P626" s="1">
        <v>41661700000</v>
      </c>
      <c r="Q626" s="1">
        <v>38315200000</v>
      </c>
      <c r="R626" s="1">
        <v>34941300000</v>
      </c>
      <c r="S626" s="1">
        <v>31784100000</v>
      </c>
      <c r="T626" s="1">
        <v>28854500000</v>
      </c>
      <c r="U626" s="1">
        <v>26243200000</v>
      </c>
      <c r="V626" s="1">
        <v>23610800000</v>
      </c>
      <c r="W626" s="1">
        <v>21155700000</v>
      </c>
      <c r="X626" s="1">
        <v>18777300000</v>
      </c>
      <c r="Y626" s="1">
        <v>16657900000</v>
      </c>
      <c r="Z626" s="1">
        <v>14611700000</v>
      </c>
      <c r="AA626" s="1">
        <v>12656000000</v>
      </c>
      <c r="AB626" s="1">
        <v>10843000000</v>
      </c>
      <c r="AC626" s="1">
        <v>9179290000</v>
      </c>
      <c r="AD626" s="1">
        <v>7656780000</v>
      </c>
      <c r="AE626" s="1">
        <v>6280280000</v>
      </c>
      <c r="AF626" s="1">
        <v>5054290000</v>
      </c>
      <c r="AG626" s="1">
        <v>4076940000</v>
      </c>
      <c r="AH626" s="1">
        <v>3199420000</v>
      </c>
      <c r="AI626" s="1">
        <v>2440640000</v>
      </c>
      <c r="AJ626" s="1">
        <v>1798710000</v>
      </c>
      <c r="AK626" s="1">
        <v>1271670000</v>
      </c>
      <c r="AL626" s="1">
        <v>863507000</v>
      </c>
      <c r="AM626" s="1">
        <v>540016000</v>
      </c>
      <c r="AN626" s="1">
        <v>295180000</v>
      </c>
      <c r="AO626" s="1">
        <v>122966000</v>
      </c>
      <c r="AP626" s="1">
        <v>12599300</v>
      </c>
    </row>
    <row r="627" spans="1:42" x14ac:dyDescent="0.2">
      <c r="A627" t="str">
        <f t="shared" si="24"/>
        <v>hard coal</v>
      </c>
      <c r="B627" t="str">
        <f t="shared" si="25"/>
        <v>coal mining 05</v>
      </c>
      <c r="C627" t="str">
        <f t="shared" si="23"/>
        <v>nonroad vehicles 30,VOC</v>
      </c>
      <c r="D627" t="s">
        <v>1184</v>
      </c>
      <c r="E627" s="1">
        <v>186709000</v>
      </c>
      <c r="F627" s="1">
        <v>182396000</v>
      </c>
      <c r="G627" s="1">
        <v>174361000</v>
      </c>
      <c r="H627" s="1">
        <v>165756000</v>
      </c>
      <c r="I627" s="1">
        <v>157454000</v>
      </c>
      <c r="J627" s="1">
        <v>149542000</v>
      </c>
      <c r="K627" s="1">
        <v>142299000</v>
      </c>
      <c r="L627" s="1">
        <v>134310000</v>
      </c>
      <c r="M627" s="1">
        <v>124753000</v>
      </c>
      <c r="N627" s="1">
        <v>115136000</v>
      </c>
      <c r="O627" s="1">
        <v>106578000</v>
      </c>
      <c r="P627" s="1">
        <v>97106400</v>
      </c>
      <c r="Q627" s="1">
        <v>89306200</v>
      </c>
      <c r="R627" s="1">
        <v>81442300</v>
      </c>
      <c r="S627" s="1">
        <v>74083400</v>
      </c>
      <c r="T627" s="1">
        <v>67255000</v>
      </c>
      <c r="U627" s="1">
        <v>61168500</v>
      </c>
      <c r="V627" s="1">
        <v>55032800</v>
      </c>
      <c r="W627" s="1">
        <v>49310500</v>
      </c>
      <c r="X627" s="1">
        <v>43766800</v>
      </c>
      <c r="Y627" s="1">
        <v>38826900</v>
      </c>
      <c r="Z627" s="1">
        <v>34057500</v>
      </c>
      <c r="AA627" s="1">
        <v>29499000</v>
      </c>
      <c r="AB627" s="1">
        <v>25273300</v>
      </c>
      <c r="AC627" s="1">
        <v>21395400</v>
      </c>
      <c r="AD627" s="1">
        <v>17846700</v>
      </c>
      <c r="AE627" s="1">
        <v>14638300</v>
      </c>
      <c r="AF627" s="1">
        <v>11780700</v>
      </c>
      <c r="AG627" s="1">
        <v>9502670</v>
      </c>
      <c r="AH627" s="1">
        <v>7457320</v>
      </c>
      <c r="AI627" s="1">
        <v>5688710</v>
      </c>
      <c r="AJ627" s="1">
        <v>4192480</v>
      </c>
      <c r="AK627" s="1">
        <v>2964040</v>
      </c>
      <c r="AL627" s="1">
        <v>2012690</v>
      </c>
      <c r="AM627" s="1">
        <v>1258690</v>
      </c>
      <c r="AN627">
        <v>688014</v>
      </c>
      <c r="AO627">
        <v>286614</v>
      </c>
      <c r="AP627">
        <v>29366.799999999999</v>
      </c>
    </row>
    <row r="628" spans="1:42" x14ac:dyDescent="0.2">
      <c r="A628" t="str">
        <f t="shared" si="24"/>
        <v>hard coal</v>
      </c>
      <c r="B628" t="str">
        <f t="shared" si="25"/>
        <v>coal mining 05</v>
      </c>
      <c r="C628" t="str">
        <f t="shared" ref="C628:C691" si="26">MID(D550, FIND(",", D550) + 1, FIND("]", D550) - FIND(",", D550) - 1)</f>
        <v>nonroad vehicles 30,CO</v>
      </c>
      <c r="D628" t="s">
        <v>1185</v>
      </c>
      <c r="E628" s="1">
        <v>139968000</v>
      </c>
      <c r="F628" s="1">
        <v>136734000</v>
      </c>
      <c r="G628" s="1">
        <v>130711000</v>
      </c>
      <c r="H628" s="1">
        <v>124260000</v>
      </c>
      <c r="I628" s="1">
        <v>118036000</v>
      </c>
      <c r="J628" s="1">
        <v>112105000</v>
      </c>
      <c r="K628" s="1">
        <v>106675000</v>
      </c>
      <c r="L628" s="1">
        <v>100687000</v>
      </c>
      <c r="M628" s="1">
        <v>93522000</v>
      </c>
      <c r="N628" s="1">
        <v>86312400</v>
      </c>
      <c r="O628" s="1">
        <v>79897200</v>
      </c>
      <c r="P628" s="1">
        <v>72796600</v>
      </c>
      <c r="Q628" s="1">
        <v>66949100</v>
      </c>
      <c r="R628" s="1">
        <v>61053900</v>
      </c>
      <c r="S628" s="1">
        <v>55537200</v>
      </c>
      <c r="T628" s="1">
        <v>50418200</v>
      </c>
      <c r="U628" s="1">
        <v>45855500</v>
      </c>
      <c r="V628" s="1">
        <v>41255800</v>
      </c>
      <c r="W628" s="1">
        <v>36966000</v>
      </c>
      <c r="X628" s="1">
        <v>32810100</v>
      </c>
      <c r="Y628" s="1">
        <v>29106900</v>
      </c>
      <c r="Z628" s="1">
        <v>25531500</v>
      </c>
      <c r="AA628" s="1">
        <v>22114100</v>
      </c>
      <c r="AB628" s="1">
        <v>18946300</v>
      </c>
      <c r="AC628" s="1">
        <v>16039200</v>
      </c>
      <c r="AD628" s="1">
        <v>13378900</v>
      </c>
      <c r="AE628" s="1">
        <v>10973700</v>
      </c>
      <c r="AF628" s="1">
        <v>8831500</v>
      </c>
      <c r="AG628" s="1">
        <v>7123750</v>
      </c>
      <c r="AH628" s="1">
        <v>5590440</v>
      </c>
      <c r="AI628" s="1">
        <v>4264590</v>
      </c>
      <c r="AJ628" s="1">
        <v>3142930</v>
      </c>
      <c r="AK628" s="1">
        <v>2222020</v>
      </c>
      <c r="AL628" s="1">
        <v>1508830</v>
      </c>
      <c r="AM628">
        <v>943585</v>
      </c>
      <c r="AN628">
        <v>515775</v>
      </c>
      <c r="AO628">
        <v>214863</v>
      </c>
      <c r="AP628">
        <v>22015.1</v>
      </c>
    </row>
    <row r="629" spans="1:42" x14ac:dyDescent="0.2">
      <c r="A629" t="str">
        <f t="shared" ref="A629:A692" si="27">MID(D629, FIND("[", D629) + 1, FIND(" if", D629) - FIND("[", D629) - 1)</f>
        <v>hard coal</v>
      </c>
      <c r="B629" t="str">
        <f t="shared" ref="B629:B692" si="28">TRIM(MID(D629, FIND(",",D629) + 1, FIND(",", D629, FIND(",", D629) + 1) - FIND(",", D629) - 1))</f>
        <v>coal mining 05</v>
      </c>
      <c r="C629" t="str">
        <f t="shared" si="26"/>
        <v>nonroad vehicles 30,NOx</v>
      </c>
      <c r="D629" t="s">
        <v>1186</v>
      </c>
      <c r="E629" s="1">
        <v>2809570000</v>
      </c>
      <c r="F629" s="1">
        <v>2744670000</v>
      </c>
      <c r="G629" s="1">
        <v>2623760000</v>
      </c>
      <c r="H629" s="1">
        <v>2494270000</v>
      </c>
      <c r="I629" s="1">
        <v>2369340000</v>
      </c>
      <c r="J629" s="1">
        <v>2250290000</v>
      </c>
      <c r="K629" s="1">
        <v>2141290000</v>
      </c>
      <c r="L629" s="1">
        <v>2021090000</v>
      </c>
      <c r="M629" s="1">
        <v>1877270000</v>
      </c>
      <c r="N629" s="1">
        <v>1732550000</v>
      </c>
      <c r="O629" s="1">
        <v>1603780000</v>
      </c>
      <c r="P629" s="1">
        <v>1461250000</v>
      </c>
      <c r="Q629" s="1">
        <v>1343870000</v>
      </c>
      <c r="R629" s="1">
        <v>1225530000</v>
      </c>
      <c r="S629" s="1">
        <v>1114800000</v>
      </c>
      <c r="T629" s="1">
        <v>1012050000</v>
      </c>
      <c r="U629" s="1">
        <v>920456000</v>
      </c>
      <c r="V629" s="1">
        <v>828127000</v>
      </c>
      <c r="W629" s="1">
        <v>742018000</v>
      </c>
      <c r="X629" s="1">
        <v>658597000</v>
      </c>
      <c r="Y629" s="1">
        <v>584262000</v>
      </c>
      <c r="Z629" s="1">
        <v>512493000</v>
      </c>
      <c r="AA629" s="1">
        <v>443897000</v>
      </c>
      <c r="AB629" s="1">
        <v>380309000</v>
      </c>
      <c r="AC629" s="1">
        <v>321955000</v>
      </c>
      <c r="AD629" s="1">
        <v>268554000</v>
      </c>
      <c r="AE629" s="1">
        <v>220275000</v>
      </c>
      <c r="AF629" s="1">
        <v>177275000</v>
      </c>
      <c r="AG629" s="1">
        <v>142995000</v>
      </c>
      <c r="AH629" s="1">
        <v>112217000</v>
      </c>
      <c r="AI629" s="1">
        <v>85603000</v>
      </c>
      <c r="AJ629" s="1">
        <v>63087900</v>
      </c>
      <c r="AK629" s="1">
        <v>44602600</v>
      </c>
      <c r="AL629" s="1">
        <v>30286700</v>
      </c>
      <c r="AM629" s="1">
        <v>18940600</v>
      </c>
      <c r="AN629" s="1">
        <v>10353200</v>
      </c>
      <c r="AO629" s="1">
        <v>4312940</v>
      </c>
      <c r="AP629">
        <v>441909</v>
      </c>
    </row>
    <row r="630" spans="1:42" x14ac:dyDescent="0.2">
      <c r="A630" t="str">
        <f t="shared" si="27"/>
        <v>hard coal</v>
      </c>
      <c r="B630" t="str">
        <f t="shared" si="28"/>
        <v>coal mining 05</v>
      </c>
      <c r="C630" t="str">
        <f t="shared" si="26"/>
        <v>nonroad vehicles 30,PM10</v>
      </c>
      <c r="D630" t="s">
        <v>1187</v>
      </c>
      <c r="E630" s="1">
        <v>408665000</v>
      </c>
      <c r="F630" s="1">
        <v>399224000</v>
      </c>
      <c r="G630" s="1">
        <v>381637000</v>
      </c>
      <c r="H630" s="1">
        <v>362803000</v>
      </c>
      <c r="I630" s="1">
        <v>344632000</v>
      </c>
      <c r="J630" s="1">
        <v>327315000</v>
      </c>
      <c r="K630" s="1">
        <v>311461000</v>
      </c>
      <c r="L630" s="1">
        <v>293976000</v>
      </c>
      <c r="M630" s="1">
        <v>273057000</v>
      </c>
      <c r="N630" s="1">
        <v>252007000</v>
      </c>
      <c r="O630" s="1">
        <v>233276000</v>
      </c>
      <c r="P630" s="1">
        <v>212545000</v>
      </c>
      <c r="Q630" s="1">
        <v>195472000</v>
      </c>
      <c r="R630" s="1">
        <v>178260000</v>
      </c>
      <c r="S630" s="1">
        <v>162152000</v>
      </c>
      <c r="T630" s="1">
        <v>147207000</v>
      </c>
      <c r="U630" s="1">
        <v>133885000</v>
      </c>
      <c r="V630" s="1">
        <v>120455000</v>
      </c>
      <c r="W630" s="1">
        <v>107930000</v>
      </c>
      <c r="X630" s="1">
        <v>95796000</v>
      </c>
      <c r="Y630" s="1">
        <v>84983600</v>
      </c>
      <c r="Z630" s="1">
        <v>74544500</v>
      </c>
      <c r="AA630" s="1">
        <v>64566800</v>
      </c>
      <c r="AB630" s="1">
        <v>55317700</v>
      </c>
      <c r="AC630" s="1">
        <v>46829800</v>
      </c>
      <c r="AD630" s="1">
        <v>39062500</v>
      </c>
      <c r="AE630" s="1">
        <v>32040000</v>
      </c>
      <c r="AF630" s="1">
        <v>25785400</v>
      </c>
      <c r="AG630" s="1">
        <v>20799300</v>
      </c>
      <c r="AH630" s="1">
        <v>16322400</v>
      </c>
      <c r="AI630" s="1">
        <v>12451300</v>
      </c>
      <c r="AJ630" s="1">
        <v>9176430</v>
      </c>
      <c r="AK630" s="1">
        <v>6487640</v>
      </c>
      <c r="AL630" s="1">
        <v>4405340</v>
      </c>
      <c r="AM630" s="1">
        <v>2754990</v>
      </c>
      <c r="AN630" s="1">
        <v>1505910</v>
      </c>
      <c r="AO630">
        <v>627336</v>
      </c>
      <c r="AP630">
        <v>64277.599999999999</v>
      </c>
    </row>
    <row r="631" spans="1:42" x14ac:dyDescent="0.2">
      <c r="A631" t="str">
        <f t="shared" si="27"/>
        <v>hard coal</v>
      </c>
      <c r="B631" t="str">
        <f t="shared" si="28"/>
        <v>coal mining 05</v>
      </c>
      <c r="C631" t="str">
        <f t="shared" si="26"/>
        <v>nonroad vehicles 30,PM25</v>
      </c>
      <c r="D631" t="s">
        <v>1188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</row>
    <row r="632" spans="1:42" x14ac:dyDescent="0.2">
      <c r="A632" t="str">
        <f t="shared" si="27"/>
        <v>hard coal</v>
      </c>
      <c r="B632" t="str">
        <f t="shared" si="28"/>
        <v>oil and gas extraction 06</v>
      </c>
      <c r="C632" t="str">
        <f t="shared" si="26"/>
        <v>nonroad vehicles 30,SOx</v>
      </c>
      <c r="D632" t="s">
        <v>1189</v>
      </c>
      <c r="E632" s="1">
        <v>1138130000000</v>
      </c>
      <c r="F632" s="1">
        <v>1146810000000</v>
      </c>
      <c r="G632" s="1">
        <v>1152590000000</v>
      </c>
      <c r="H632" s="1">
        <v>1139390000000</v>
      </c>
      <c r="I632" s="1">
        <v>1124820000000</v>
      </c>
      <c r="J632" s="1">
        <v>1108890000000</v>
      </c>
      <c r="K632" s="1">
        <v>1091570000000</v>
      </c>
      <c r="L632" s="1">
        <v>1065700000000</v>
      </c>
      <c r="M632" s="1">
        <v>1045930000000</v>
      </c>
      <c r="N632" s="1">
        <v>1018250000000</v>
      </c>
      <c r="O632" s="1">
        <v>989790000000</v>
      </c>
      <c r="P632" s="1">
        <v>960501000000</v>
      </c>
      <c r="Q632" s="1">
        <v>930647000000</v>
      </c>
      <c r="R632" s="1">
        <v>900148000000</v>
      </c>
      <c r="S632" s="1">
        <v>868896000000</v>
      </c>
      <c r="T632" s="1">
        <v>837011000000</v>
      </c>
      <c r="U632" s="1">
        <v>804465000000</v>
      </c>
      <c r="V632" s="1">
        <v>771290000000</v>
      </c>
      <c r="W632" s="1">
        <v>733221000000</v>
      </c>
      <c r="X632" s="1">
        <v>695095000000</v>
      </c>
      <c r="Y632" s="1">
        <v>656890000000</v>
      </c>
      <c r="Z632" s="1">
        <v>618618000000</v>
      </c>
      <c r="AA632" s="1">
        <v>580286000000</v>
      </c>
      <c r="AB632" s="1">
        <v>541945000000</v>
      </c>
      <c r="AC632" s="1">
        <v>503529000000</v>
      </c>
      <c r="AD632" s="1">
        <v>465082000000</v>
      </c>
      <c r="AE632" s="1">
        <v>424223000000</v>
      </c>
      <c r="AF632" s="1">
        <v>385982000000</v>
      </c>
      <c r="AG632" s="1">
        <v>347743000000</v>
      </c>
      <c r="AH632" s="1">
        <v>309627000000</v>
      </c>
      <c r="AI632" s="1">
        <v>271568000000</v>
      </c>
      <c r="AJ632" s="1">
        <v>233494000000</v>
      </c>
      <c r="AK632" s="1">
        <v>195452000000</v>
      </c>
      <c r="AL632" s="1">
        <v>156626000000</v>
      </c>
      <c r="AM632" s="1">
        <v>118262000000</v>
      </c>
      <c r="AN632" s="1">
        <v>80376300000</v>
      </c>
      <c r="AO632" s="1">
        <v>42940900000</v>
      </c>
      <c r="AP632" s="1">
        <v>5956090000</v>
      </c>
    </row>
    <row r="633" spans="1:42" x14ac:dyDescent="0.2">
      <c r="A633" t="str">
        <f t="shared" si="27"/>
        <v>hard coal</v>
      </c>
      <c r="B633" t="str">
        <f t="shared" si="28"/>
        <v>oil and gas extraction 06</v>
      </c>
      <c r="C633" t="str">
        <f t="shared" si="26"/>
        <v>nonroad vehicles 30,BC</v>
      </c>
      <c r="D633" t="s">
        <v>1190</v>
      </c>
      <c r="E633" s="1">
        <v>12599100</v>
      </c>
      <c r="F633" s="1">
        <v>12695200</v>
      </c>
      <c r="G633" s="1">
        <v>12759200</v>
      </c>
      <c r="H633" s="1">
        <v>12613000</v>
      </c>
      <c r="I633" s="1">
        <v>12451800</v>
      </c>
      <c r="J633" s="1">
        <v>12275400</v>
      </c>
      <c r="K633" s="1">
        <v>12083800</v>
      </c>
      <c r="L633" s="1">
        <v>11797300</v>
      </c>
      <c r="M633" s="1">
        <v>11578400</v>
      </c>
      <c r="N633" s="1">
        <v>11272000</v>
      </c>
      <c r="O633" s="1">
        <v>10957000</v>
      </c>
      <c r="P633" s="1">
        <v>10632800</v>
      </c>
      <c r="Q633" s="1">
        <v>10302300</v>
      </c>
      <c r="R633" s="1">
        <v>9964670</v>
      </c>
      <c r="S633" s="1">
        <v>9618710</v>
      </c>
      <c r="T633" s="1">
        <v>9265740</v>
      </c>
      <c r="U633" s="1">
        <v>8905450</v>
      </c>
      <c r="V633" s="1">
        <v>8538210</v>
      </c>
      <c r="W633" s="1">
        <v>8116790</v>
      </c>
      <c r="X633" s="1">
        <v>7694720</v>
      </c>
      <c r="Y633" s="1">
        <v>7271790</v>
      </c>
      <c r="Z633" s="1">
        <v>6848120</v>
      </c>
      <c r="AA633" s="1">
        <v>6423780</v>
      </c>
      <c r="AB633" s="1">
        <v>5999350</v>
      </c>
      <c r="AC633" s="1">
        <v>5574080</v>
      </c>
      <c r="AD633" s="1">
        <v>5148470</v>
      </c>
      <c r="AE633" s="1">
        <v>4696160</v>
      </c>
      <c r="AF633" s="1">
        <v>4272830</v>
      </c>
      <c r="AG633" s="1">
        <v>3849520</v>
      </c>
      <c r="AH633" s="1">
        <v>3427580</v>
      </c>
      <c r="AI633" s="1">
        <v>3006260</v>
      </c>
      <c r="AJ633" s="1">
        <v>2584780</v>
      </c>
      <c r="AK633" s="1">
        <v>2163660</v>
      </c>
      <c r="AL633" s="1">
        <v>1733850</v>
      </c>
      <c r="AM633" s="1">
        <v>1309160</v>
      </c>
      <c r="AN633">
        <v>889769</v>
      </c>
      <c r="AO633">
        <v>475357</v>
      </c>
      <c r="AP633">
        <v>65934.100000000006</v>
      </c>
    </row>
    <row r="634" spans="1:42" x14ac:dyDescent="0.2">
      <c r="A634" t="str">
        <f t="shared" si="27"/>
        <v>hard coal</v>
      </c>
      <c r="B634" t="str">
        <f t="shared" si="28"/>
        <v>oil and gas extraction 06</v>
      </c>
      <c r="C634" t="str">
        <f t="shared" si="26"/>
        <v>nonroad vehicles 30,OC</v>
      </c>
      <c r="D634" t="s">
        <v>1191</v>
      </c>
      <c r="E634" s="1">
        <v>560695000</v>
      </c>
      <c r="F634" s="1">
        <v>564972000</v>
      </c>
      <c r="G634" s="1">
        <v>567822000</v>
      </c>
      <c r="H634" s="1">
        <v>561316000</v>
      </c>
      <c r="I634" s="1">
        <v>554142000</v>
      </c>
      <c r="J634" s="1">
        <v>546290000</v>
      </c>
      <c r="K634" s="1">
        <v>537762000</v>
      </c>
      <c r="L634" s="1">
        <v>525013000</v>
      </c>
      <c r="M634" s="1">
        <v>515273000</v>
      </c>
      <c r="N634" s="1">
        <v>501637000</v>
      </c>
      <c r="O634" s="1">
        <v>487618000</v>
      </c>
      <c r="P634" s="1">
        <v>473189000</v>
      </c>
      <c r="Q634" s="1">
        <v>458481000</v>
      </c>
      <c r="R634" s="1">
        <v>443456000</v>
      </c>
      <c r="S634" s="1">
        <v>428060000</v>
      </c>
      <c r="T634" s="1">
        <v>412352000</v>
      </c>
      <c r="U634" s="1">
        <v>396318000</v>
      </c>
      <c r="V634" s="1">
        <v>379975000</v>
      </c>
      <c r="W634" s="1">
        <v>361220000</v>
      </c>
      <c r="X634" s="1">
        <v>342437000</v>
      </c>
      <c r="Y634" s="1">
        <v>323615000</v>
      </c>
      <c r="Z634" s="1">
        <v>304761000</v>
      </c>
      <c r="AA634" s="1">
        <v>285877000</v>
      </c>
      <c r="AB634" s="1">
        <v>266988000</v>
      </c>
      <c r="AC634" s="1">
        <v>248063000</v>
      </c>
      <c r="AD634" s="1">
        <v>229122000</v>
      </c>
      <c r="AE634" s="1">
        <v>208993000</v>
      </c>
      <c r="AF634" s="1">
        <v>190153000</v>
      </c>
      <c r="AG634" s="1">
        <v>171315000</v>
      </c>
      <c r="AH634" s="1">
        <v>152537000</v>
      </c>
      <c r="AI634" s="1">
        <v>133787000</v>
      </c>
      <c r="AJ634" s="1">
        <v>115030000</v>
      </c>
      <c r="AK634" s="1">
        <v>96289200</v>
      </c>
      <c r="AL634" s="1">
        <v>77161300</v>
      </c>
      <c r="AM634" s="1">
        <v>58261400</v>
      </c>
      <c r="AN634" s="1">
        <v>39597300</v>
      </c>
      <c r="AO634" s="1">
        <v>21154800</v>
      </c>
      <c r="AP634" s="1">
        <v>2934260</v>
      </c>
    </row>
    <row r="635" spans="1:42" x14ac:dyDescent="0.2">
      <c r="A635" t="str">
        <f t="shared" si="27"/>
        <v>hard coal</v>
      </c>
      <c r="B635" t="str">
        <f t="shared" si="28"/>
        <v>oil and gas extraction 06</v>
      </c>
      <c r="C635" t="str">
        <f t="shared" si="26"/>
        <v>nonroad vehicles 30,CH4</v>
      </c>
      <c r="D635" t="s">
        <v>1192</v>
      </c>
      <c r="E635" s="1">
        <v>1566270000</v>
      </c>
      <c r="F635" s="1">
        <v>1578210000</v>
      </c>
      <c r="G635" s="1">
        <v>1586170000</v>
      </c>
      <c r="H635" s="1">
        <v>1568000000</v>
      </c>
      <c r="I635" s="1">
        <v>1547960000</v>
      </c>
      <c r="J635" s="1">
        <v>1526030000</v>
      </c>
      <c r="K635" s="1">
        <v>1502200000</v>
      </c>
      <c r="L635" s="1">
        <v>1466590000</v>
      </c>
      <c r="M635" s="1">
        <v>1439380000</v>
      </c>
      <c r="N635" s="1">
        <v>1401290000</v>
      </c>
      <c r="O635" s="1">
        <v>1362130000</v>
      </c>
      <c r="P635" s="1">
        <v>1321820000</v>
      </c>
      <c r="Q635" s="1">
        <v>1280740000</v>
      </c>
      <c r="R635" s="1">
        <v>1238770000</v>
      </c>
      <c r="S635" s="1">
        <v>1195760000</v>
      </c>
      <c r="T635" s="1">
        <v>1151880000</v>
      </c>
      <c r="U635" s="1">
        <v>1107090000</v>
      </c>
      <c r="V635" s="1">
        <v>1061430000</v>
      </c>
      <c r="W635" s="1">
        <v>1009050000</v>
      </c>
      <c r="X635" s="1">
        <v>956576000</v>
      </c>
      <c r="Y635" s="1">
        <v>903999000</v>
      </c>
      <c r="Z635" s="1">
        <v>851329000</v>
      </c>
      <c r="AA635" s="1">
        <v>798578000</v>
      </c>
      <c r="AB635" s="1">
        <v>745815000</v>
      </c>
      <c r="AC635" s="1">
        <v>692947000</v>
      </c>
      <c r="AD635" s="1">
        <v>640037000</v>
      </c>
      <c r="AE635" s="1">
        <v>583808000</v>
      </c>
      <c r="AF635" s="1">
        <v>531180000</v>
      </c>
      <c r="AG635" s="1">
        <v>478557000</v>
      </c>
      <c r="AH635" s="1">
        <v>426102000</v>
      </c>
      <c r="AI635" s="1">
        <v>373726000</v>
      </c>
      <c r="AJ635" s="1">
        <v>321329000</v>
      </c>
      <c r="AK635" s="1">
        <v>268978000</v>
      </c>
      <c r="AL635" s="1">
        <v>215545000</v>
      </c>
      <c r="AM635" s="1">
        <v>162749000</v>
      </c>
      <c r="AN635" s="1">
        <v>110612000</v>
      </c>
      <c r="AO635" s="1">
        <v>59094400</v>
      </c>
      <c r="AP635" s="1">
        <v>8196650</v>
      </c>
    </row>
    <row r="636" spans="1:42" x14ac:dyDescent="0.2">
      <c r="A636" t="str">
        <f t="shared" si="27"/>
        <v>hard coal</v>
      </c>
      <c r="B636" t="str">
        <f t="shared" si="28"/>
        <v>oil and gas extraction 06</v>
      </c>
      <c r="C636" t="str">
        <f t="shared" si="26"/>
        <v>nonroad vehicles 30,N2O</v>
      </c>
      <c r="D636" t="s">
        <v>1193</v>
      </c>
      <c r="E636" s="1">
        <v>852109000</v>
      </c>
      <c r="F636" s="1">
        <v>858609000</v>
      </c>
      <c r="G636" s="1">
        <v>862941000</v>
      </c>
      <c r="H636" s="1">
        <v>853053000</v>
      </c>
      <c r="I636" s="1">
        <v>842150000</v>
      </c>
      <c r="J636" s="1">
        <v>830217000</v>
      </c>
      <c r="K636" s="1">
        <v>817257000</v>
      </c>
      <c r="L636" s="1">
        <v>797882000</v>
      </c>
      <c r="M636" s="1">
        <v>783080000</v>
      </c>
      <c r="N636" s="1">
        <v>762357000</v>
      </c>
      <c r="O636" s="1">
        <v>741051000</v>
      </c>
      <c r="P636" s="1">
        <v>719123000</v>
      </c>
      <c r="Q636" s="1">
        <v>696771000</v>
      </c>
      <c r="R636" s="1">
        <v>673937000</v>
      </c>
      <c r="S636" s="1">
        <v>650539000</v>
      </c>
      <c r="T636" s="1">
        <v>626666000</v>
      </c>
      <c r="U636" s="1">
        <v>602299000</v>
      </c>
      <c r="V636" s="1">
        <v>577462000</v>
      </c>
      <c r="W636" s="1">
        <v>548960000</v>
      </c>
      <c r="X636" s="1">
        <v>520414000</v>
      </c>
      <c r="Y636" s="1">
        <v>491810000</v>
      </c>
      <c r="Z636" s="1">
        <v>463156000</v>
      </c>
      <c r="AA636" s="1">
        <v>434457000</v>
      </c>
      <c r="AB636" s="1">
        <v>405752000</v>
      </c>
      <c r="AC636" s="1">
        <v>376990000</v>
      </c>
      <c r="AD636" s="1">
        <v>348205000</v>
      </c>
      <c r="AE636" s="1">
        <v>317614000</v>
      </c>
      <c r="AF636" s="1">
        <v>288983000</v>
      </c>
      <c r="AG636" s="1">
        <v>260353000</v>
      </c>
      <c r="AH636" s="1">
        <v>231816000</v>
      </c>
      <c r="AI636" s="1">
        <v>203321000</v>
      </c>
      <c r="AJ636" s="1">
        <v>174816000</v>
      </c>
      <c r="AK636" s="1">
        <v>146334000</v>
      </c>
      <c r="AL636" s="1">
        <v>117265000</v>
      </c>
      <c r="AM636" s="1">
        <v>88541900</v>
      </c>
      <c r="AN636" s="1">
        <v>60177400</v>
      </c>
      <c r="AO636" s="1">
        <v>32149600</v>
      </c>
      <c r="AP636" s="1">
        <v>4459300</v>
      </c>
    </row>
    <row r="637" spans="1:42" x14ac:dyDescent="0.2">
      <c r="A637" t="str">
        <f t="shared" si="27"/>
        <v>hard coal</v>
      </c>
      <c r="B637" t="str">
        <f t="shared" si="28"/>
        <v>oil and gas extraction 06</v>
      </c>
      <c r="C637" t="str">
        <f t="shared" si="26"/>
        <v>nonroad vehicles 30,F gases</v>
      </c>
      <c r="D637" t="s">
        <v>1194</v>
      </c>
      <c r="E637" s="1">
        <v>205601000</v>
      </c>
      <c r="F637" s="1">
        <v>207169000</v>
      </c>
      <c r="G637" s="1">
        <v>208214000</v>
      </c>
      <c r="H637" s="1">
        <v>205828000</v>
      </c>
      <c r="I637" s="1">
        <v>203198000</v>
      </c>
      <c r="J637" s="1">
        <v>200319000</v>
      </c>
      <c r="K637" s="1">
        <v>197191000</v>
      </c>
      <c r="L637" s="1">
        <v>192517000</v>
      </c>
      <c r="M637" s="1">
        <v>188945000</v>
      </c>
      <c r="N637" s="1">
        <v>183945000</v>
      </c>
      <c r="O637" s="1">
        <v>178804000</v>
      </c>
      <c r="P637" s="1">
        <v>173513000</v>
      </c>
      <c r="Q637" s="1">
        <v>168120000</v>
      </c>
      <c r="R637" s="1">
        <v>162611000</v>
      </c>
      <c r="S637" s="1">
        <v>156965000</v>
      </c>
      <c r="T637" s="1">
        <v>151205000</v>
      </c>
      <c r="U637" s="1">
        <v>145325000</v>
      </c>
      <c r="V637" s="1">
        <v>139332000</v>
      </c>
      <c r="W637" s="1">
        <v>132455000</v>
      </c>
      <c r="X637" s="1">
        <v>125568000</v>
      </c>
      <c r="Y637" s="1">
        <v>118666000</v>
      </c>
      <c r="Z637" s="1">
        <v>111752000</v>
      </c>
      <c r="AA637" s="1">
        <v>104828000</v>
      </c>
      <c r="AB637" s="1">
        <v>97901700</v>
      </c>
      <c r="AC637" s="1">
        <v>90961800</v>
      </c>
      <c r="AD637" s="1">
        <v>84016400</v>
      </c>
      <c r="AE637" s="1">
        <v>76635300</v>
      </c>
      <c r="AF637" s="1">
        <v>69727000</v>
      </c>
      <c r="AG637" s="1">
        <v>62819200</v>
      </c>
      <c r="AH637" s="1">
        <v>55933600</v>
      </c>
      <c r="AI637" s="1">
        <v>49058300</v>
      </c>
      <c r="AJ637" s="1">
        <v>42180300</v>
      </c>
      <c r="AK637" s="1">
        <v>35308200</v>
      </c>
      <c r="AL637" s="1">
        <v>28294200</v>
      </c>
      <c r="AM637" s="1">
        <v>21363800</v>
      </c>
      <c r="AN637" s="1">
        <v>14519900</v>
      </c>
      <c r="AO637" s="1">
        <v>7757210</v>
      </c>
      <c r="AP637" s="1">
        <v>1075960</v>
      </c>
    </row>
    <row r="638" spans="1:42" x14ac:dyDescent="0.2">
      <c r="A638" t="str">
        <f t="shared" si="27"/>
        <v>hard coal</v>
      </c>
      <c r="B638" t="str">
        <f t="shared" si="28"/>
        <v>oil and gas extraction 06</v>
      </c>
      <c r="C638" t="str">
        <f t="shared" si="26"/>
        <v>other manufacturing 31T33,CO2</v>
      </c>
      <c r="D638" t="s">
        <v>1195</v>
      </c>
      <c r="E638" s="1">
        <v>3770370000</v>
      </c>
      <c r="F638" s="1">
        <v>3799130000</v>
      </c>
      <c r="G638" s="1">
        <v>3818300000</v>
      </c>
      <c r="H638" s="1">
        <v>3774550000</v>
      </c>
      <c r="I638" s="1">
        <v>3726300000</v>
      </c>
      <c r="J638" s="1">
        <v>3673510000</v>
      </c>
      <c r="K638" s="1">
        <v>3616160000</v>
      </c>
      <c r="L638" s="1">
        <v>3530430000</v>
      </c>
      <c r="M638" s="1">
        <v>3464930000</v>
      </c>
      <c r="N638" s="1">
        <v>3373240000</v>
      </c>
      <c r="O638" s="1">
        <v>3278970000</v>
      </c>
      <c r="P638" s="1">
        <v>3181940000</v>
      </c>
      <c r="Q638" s="1">
        <v>3083040000</v>
      </c>
      <c r="R638" s="1">
        <v>2982000000</v>
      </c>
      <c r="S638" s="1">
        <v>2878470000</v>
      </c>
      <c r="T638" s="1">
        <v>2772840000</v>
      </c>
      <c r="U638" s="1">
        <v>2665030000</v>
      </c>
      <c r="V638" s="1">
        <v>2555120000</v>
      </c>
      <c r="W638" s="1">
        <v>2429010000</v>
      </c>
      <c r="X638" s="1">
        <v>2302710000</v>
      </c>
      <c r="Y638" s="1">
        <v>2176140000</v>
      </c>
      <c r="Z638" s="1">
        <v>2049350000</v>
      </c>
      <c r="AA638" s="1">
        <v>1922370000</v>
      </c>
      <c r="AB638" s="1">
        <v>1795350000</v>
      </c>
      <c r="AC638" s="1">
        <v>1668090000</v>
      </c>
      <c r="AD638" s="1">
        <v>1540720000</v>
      </c>
      <c r="AE638" s="1">
        <v>1405360000</v>
      </c>
      <c r="AF638" s="1">
        <v>1278680000</v>
      </c>
      <c r="AG638" s="1">
        <v>1152000000</v>
      </c>
      <c r="AH638" s="1">
        <v>1025730000</v>
      </c>
      <c r="AI638" s="1">
        <v>899647000</v>
      </c>
      <c r="AJ638" s="1">
        <v>773516000</v>
      </c>
      <c r="AK638" s="1">
        <v>647493000</v>
      </c>
      <c r="AL638" s="1">
        <v>518868000</v>
      </c>
      <c r="AM638" s="1">
        <v>391776000</v>
      </c>
      <c r="AN638" s="1">
        <v>266270000</v>
      </c>
      <c r="AO638" s="1">
        <v>142254000</v>
      </c>
      <c r="AP638" s="1">
        <v>19731300</v>
      </c>
    </row>
    <row r="639" spans="1:42" x14ac:dyDescent="0.2">
      <c r="A639" t="str">
        <f t="shared" si="27"/>
        <v>hard coal</v>
      </c>
      <c r="B639" t="str">
        <f t="shared" si="28"/>
        <v>oil and gas extraction 06</v>
      </c>
      <c r="C639" t="str">
        <f t="shared" si="26"/>
        <v>other manufacturing 31T33,VOC</v>
      </c>
      <c r="D639" t="s">
        <v>1196</v>
      </c>
      <c r="E639" s="1">
        <v>8788100</v>
      </c>
      <c r="F639" s="1">
        <v>8855140</v>
      </c>
      <c r="G639" s="1">
        <v>8899810</v>
      </c>
      <c r="H639" s="1">
        <v>8797830</v>
      </c>
      <c r="I639" s="1">
        <v>8685380</v>
      </c>
      <c r="J639" s="1">
        <v>8562320</v>
      </c>
      <c r="K639" s="1">
        <v>8428650</v>
      </c>
      <c r="L639" s="1">
        <v>8228840</v>
      </c>
      <c r="M639" s="1">
        <v>8076180</v>
      </c>
      <c r="N639" s="1">
        <v>7862450</v>
      </c>
      <c r="O639" s="1">
        <v>7642720</v>
      </c>
      <c r="P639" s="1">
        <v>7416560</v>
      </c>
      <c r="Q639" s="1">
        <v>7186040</v>
      </c>
      <c r="R639" s="1">
        <v>6950550</v>
      </c>
      <c r="S639" s="1">
        <v>6709240</v>
      </c>
      <c r="T639" s="1">
        <v>6463030</v>
      </c>
      <c r="U639" s="1">
        <v>6211720</v>
      </c>
      <c r="V639" s="1">
        <v>5955560</v>
      </c>
      <c r="W639" s="1">
        <v>5661610</v>
      </c>
      <c r="X639" s="1">
        <v>5367220</v>
      </c>
      <c r="Y639" s="1">
        <v>5072210</v>
      </c>
      <c r="Z639" s="1">
        <v>4776690</v>
      </c>
      <c r="AA639" s="1">
        <v>4480710</v>
      </c>
      <c r="AB639" s="1">
        <v>4184660</v>
      </c>
      <c r="AC639" s="1">
        <v>3888030</v>
      </c>
      <c r="AD639" s="1">
        <v>3591160</v>
      </c>
      <c r="AE639" s="1">
        <v>3275660</v>
      </c>
      <c r="AF639" s="1">
        <v>2980380</v>
      </c>
      <c r="AG639" s="1">
        <v>2685120</v>
      </c>
      <c r="AH639" s="1">
        <v>2390800</v>
      </c>
      <c r="AI639" s="1">
        <v>2096930</v>
      </c>
      <c r="AJ639" s="1">
        <v>1802930</v>
      </c>
      <c r="AK639" s="1">
        <v>1509200</v>
      </c>
      <c r="AL639" s="1">
        <v>1209390</v>
      </c>
      <c r="AM639">
        <v>913164</v>
      </c>
      <c r="AN639">
        <v>620631</v>
      </c>
      <c r="AO639">
        <v>331571</v>
      </c>
      <c r="AP639">
        <v>45990.3</v>
      </c>
    </row>
    <row r="640" spans="1:42" x14ac:dyDescent="0.2">
      <c r="A640" t="str">
        <f t="shared" si="27"/>
        <v>hard coal</v>
      </c>
      <c r="B640" t="str">
        <f t="shared" si="28"/>
        <v>oil and gas extraction 06</v>
      </c>
      <c r="C640" t="str">
        <f t="shared" si="26"/>
        <v>other manufacturing 31T33,CO</v>
      </c>
      <c r="D640" t="s">
        <v>1197</v>
      </c>
      <c r="E640" s="1">
        <v>6588070</v>
      </c>
      <c r="F640" s="1">
        <v>6638320</v>
      </c>
      <c r="G640" s="1">
        <v>6671810</v>
      </c>
      <c r="H640" s="1">
        <v>6595360</v>
      </c>
      <c r="I640" s="1">
        <v>6511070</v>
      </c>
      <c r="J640" s="1">
        <v>6418820</v>
      </c>
      <c r="K640" s="1">
        <v>6318610</v>
      </c>
      <c r="L640" s="1">
        <v>6168810</v>
      </c>
      <c r="M640" s="1">
        <v>6054370</v>
      </c>
      <c r="N640" s="1">
        <v>5894150</v>
      </c>
      <c r="O640" s="1">
        <v>5729430</v>
      </c>
      <c r="P640" s="1">
        <v>5559890</v>
      </c>
      <c r="Q640" s="1">
        <v>5387080</v>
      </c>
      <c r="R640" s="1">
        <v>5210540</v>
      </c>
      <c r="S640" s="1">
        <v>5029630</v>
      </c>
      <c r="T640" s="1">
        <v>4845060</v>
      </c>
      <c r="U640" s="1">
        <v>4656670</v>
      </c>
      <c r="V640" s="1">
        <v>4464640</v>
      </c>
      <c r="W640" s="1">
        <v>4244270</v>
      </c>
      <c r="X640" s="1">
        <v>4023580</v>
      </c>
      <c r="Y640" s="1">
        <v>3802420</v>
      </c>
      <c r="Z640" s="1">
        <v>3580890</v>
      </c>
      <c r="AA640" s="1">
        <v>3359000</v>
      </c>
      <c r="AB640" s="1">
        <v>3137070</v>
      </c>
      <c r="AC640" s="1">
        <v>2914690</v>
      </c>
      <c r="AD640" s="1">
        <v>2692140</v>
      </c>
      <c r="AE640" s="1">
        <v>2455630</v>
      </c>
      <c r="AF640" s="1">
        <v>2234260</v>
      </c>
      <c r="AG640" s="1">
        <v>2012920</v>
      </c>
      <c r="AH640" s="1">
        <v>1792280</v>
      </c>
      <c r="AI640" s="1">
        <v>1571980</v>
      </c>
      <c r="AJ640" s="1">
        <v>1351580</v>
      </c>
      <c r="AK640" s="1">
        <v>1131380</v>
      </c>
      <c r="AL640">
        <v>906632</v>
      </c>
      <c r="AM640">
        <v>684561</v>
      </c>
      <c r="AN640">
        <v>465261</v>
      </c>
      <c r="AO640">
        <v>248565</v>
      </c>
      <c r="AP640">
        <v>34477</v>
      </c>
    </row>
    <row r="641" spans="1:42" x14ac:dyDescent="0.2">
      <c r="A641" t="str">
        <f t="shared" si="27"/>
        <v>hard coal</v>
      </c>
      <c r="B641" t="str">
        <f t="shared" si="28"/>
        <v>oil and gas extraction 06</v>
      </c>
      <c r="C641" t="str">
        <f t="shared" si="26"/>
        <v>other manufacturing 31T33,NOx</v>
      </c>
      <c r="D641" t="s">
        <v>1198</v>
      </c>
      <c r="E641" s="1">
        <v>132242000</v>
      </c>
      <c r="F641" s="1">
        <v>133251000</v>
      </c>
      <c r="G641" s="1">
        <v>133923000</v>
      </c>
      <c r="H641" s="1">
        <v>132389000</v>
      </c>
      <c r="I641" s="1">
        <v>130697000</v>
      </c>
      <c r="J641" s="1">
        <v>128845000</v>
      </c>
      <c r="K641" s="1">
        <v>126833000</v>
      </c>
      <c r="L641" s="1">
        <v>123827000</v>
      </c>
      <c r="M641" s="1">
        <v>121529000</v>
      </c>
      <c r="N641" s="1">
        <v>118313000</v>
      </c>
      <c r="O641" s="1">
        <v>115007000</v>
      </c>
      <c r="P641" s="1">
        <v>111604000</v>
      </c>
      <c r="Q641" s="1">
        <v>108135000</v>
      </c>
      <c r="R641" s="1">
        <v>104591000</v>
      </c>
      <c r="S641" s="1">
        <v>100960000</v>
      </c>
      <c r="T641" s="1">
        <v>97254900</v>
      </c>
      <c r="U641" s="1">
        <v>93473300</v>
      </c>
      <c r="V641" s="1">
        <v>89618600</v>
      </c>
      <c r="W641" s="1">
        <v>85195300</v>
      </c>
      <c r="X641" s="1">
        <v>80765200</v>
      </c>
      <c r="Y641" s="1">
        <v>76326000</v>
      </c>
      <c r="Z641" s="1">
        <v>71879100</v>
      </c>
      <c r="AA641" s="1">
        <v>67425200</v>
      </c>
      <c r="AB641" s="1">
        <v>62970300</v>
      </c>
      <c r="AC641" s="1">
        <v>58506600</v>
      </c>
      <c r="AD641" s="1">
        <v>54039300</v>
      </c>
      <c r="AE641" s="1">
        <v>49291800</v>
      </c>
      <c r="AF641" s="1">
        <v>44848400</v>
      </c>
      <c r="AG641" s="1">
        <v>40405300</v>
      </c>
      <c r="AH641" s="1">
        <v>35976500</v>
      </c>
      <c r="AI641" s="1">
        <v>31554300</v>
      </c>
      <c r="AJ641" s="1">
        <v>27130300</v>
      </c>
      <c r="AK641" s="1">
        <v>22710200</v>
      </c>
      <c r="AL641" s="1">
        <v>18198800</v>
      </c>
      <c r="AM641" s="1">
        <v>13741200</v>
      </c>
      <c r="AN641" s="1">
        <v>9339180</v>
      </c>
      <c r="AO641" s="1">
        <v>4989440</v>
      </c>
      <c r="AP641">
        <v>692056</v>
      </c>
    </row>
    <row r="642" spans="1:42" x14ac:dyDescent="0.2">
      <c r="A642" t="str">
        <f t="shared" si="27"/>
        <v>hard coal</v>
      </c>
      <c r="B642" t="str">
        <f t="shared" si="28"/>
        <v>oil and gas extraction 06</v>
      </c>
      <c r="C642" t="str">
        <f t="shared" si="26"/>
        <v>other manufacturing 31T33,PM10</v>
      </c>
      <c r="D642" t="s">
        <v>1199</v>
      </c>
      <c r="E642" s="1">
        <v>19235200</v>
      </c>
      <c r="F642" s="1">
        <v>19382000</v>
      </c>
      <c r="G642" s="1">
        <v>19479700</v>
      </c>
      <c r="H642" s="1">
        <v>19256500</v>
      </c>
      <c r="I642" s="1">
        <v>19010400</v>
      </c>
      <c r="J642" s="1">
        <v>18741100</v>
      </c>
      <c r="K642" s="1">
        <v>18448500</v>
      </c>
      <c r="L642" s="1">
        <v>18011100</v>
      </c>
      <c r="M642" s="1">
        <v>17677000</v>
      </c>
      <c r="N642" s="1">
        <v>17209200</v>
      </c>
      <c r="O642" s="1">
        <v>16728300</v>
      </c>
      <c r="P642" s="1">
        <v>16233200</v>
      </c>
      <c r="Q642" s="1">
        <v>15728700</v>
      </c>
      <c r="R642" s="1">
        <v>15213200</v>
      </c>
      <c r="S642" s="1">
        <v>14685100</v>
      </c>
      <c r="T642" s="1">
        <v>14146200</v>
      </c>
      <c r="U642" s="1">
        <v>13596100</v>
      </c>
      <c r="V642" s="1">
        <v>13035400</v>
      </c>
      <c r="W642" s="1">
        <v>12392000</v>
      </c>
      <c r="X642" s="1">
        <v>11747700</v>
      </c>
      <c r="Y642" s="1">
        <v>11102000</v>
      </c>
      <c r="Z642" s="1">
        <v>10455100</v>
      </c>
      <c r="AA642" s="1">
        <v>9807300</v>
      </c>
      <c r="AB642" s="1">
        <v>9159320</v>
      </c>
      <c r="AC642" s="1">
        <v>8510050</v>
      </c>
      <c r="AD642" s="1">
        <v>7860270</v>
      </c>
      <c r="AE642" s="1">
        <v>7169720</v>
      </c>
      <c r="AF642" s="1">
        <v>6523400</v>
      </c>
      <c r="AG642" s="1">
        <v>5877140</v>
      </c>
      <c r="AH642" s="1">
        <v>5232940</v>
      </c>
      <c r="AI642" s="1">
        <v>4589710</v>
      </c>
      <c r="AJ642" s="1">
        <v>3946230</v>
      </c>
      <c r="AK642" s="1">
        <v>3303300</v>
      </c>
      <c r="AL642" s="1">
        <v>2647100</v>
      </c>
      <c r="AM642" s="1">
        <v>1998720</v>
      </c>
      <c r="AN642" s="1">
        <v>1358430</v>
      </c>
      <c r="AO642">
        <v>725736</v>
      </c>
      <c r="AP642">
        <v>100663</v>
      </c>
    </row>
    <row r="643" spans="1:42" x14ac:dyDescent="0.2">
      <c r="A643" t="str">
        <f t="shared" si="27"/>
        <v>hard coal</v>
      </c>
      <c r="B643" t="str">
        <f t="shared" si="28"/>
        <v>oil and gas extraction 06</v>
      </c>
      <c r="C643" t="str">
        <f t="shared" si="26"/>
        <v>other manufacturing 31T33,PM25</v>
      </c>
      <c r="D643" t="s">
        <v>1200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</row>
    <row r="644" spans="1:42" x14ac:dyDescent="0.2">
      <c r="A644" t="str">
        <f t="shared" si="27"/>
        <v>hard coal</v>
      </c>
      <c r="B644" t="str">
        <f t="shared" si="28"/>
        <v>other mining and quarrying 07T08</v>
      </c>
      <c r="C644" t="str">
        <f t="shared" si="26"/>
        <v>other manufacturing 31T33,SOx</v>
      </c>
      <c r="D644" t="s">
        <v>1201</v>
      </c>
      <c r="E644" s="1">
        <v>16953600000000</v>
      </c>
      <c r="F644" s="1">
        <v>16308900000000</v>
      </c>
      <c r="G644" s="1">
        <v>15675100000000</v>
      </c>
      <c r="H644" s="1">
        <v>15051300000000</v>
      </c>
      <c r="I644" s="1">
        <v>14522700000000</v>
      </c>
      <c r="J644" s="1">
        <v>13920200000000</v>
      </c>
      <c r="K644" s="1">
        <v>13405300000000</v>
      </c>
      <c r="L644" s="1">
        <v>12821700000000</v>
      </c>
      <c r="M644" s="1">
        <v>12248800000000</v>
      </c>
      <c r="N644" s="1">
        <v>11616800000000</v>
      </c>
      <c r="O644" s="1">
        <v>11067800000000</v>
      </c>
      <c r="P644" s="1">
        <v>10464000000000</v>
      </c>
      <c r="Q644" s="1">
        <v>9937430000000</v>
      </c>
      <c r="R644" s="1">
        <v>9302030000000</v>
      </c>
      <c r="S644" s="1">
        <v>8686470000000</v>
      </c>
      <c r="T644" s="1">
        <v>8090640000000</v>
      </c>
      <c r="U644" s="1">
        <v>7514720000000</v>
      </c>
      <c r="V644" s="1">
        <v>6958760000000</v>
      </c>
      <c r="W644" s="1">
        <v>6470030000000</v>
      </c>
      <c r="X644" s="1">
        <v>5951490000000</v>
      </c>
      <c r="Y644" s="1">
        <v>5495360000000</v>
      </c>
      <c r="Z644" s="1">
        <v>5054430000000</v>
      </c>
      <c r="AA644" s="1">
        <v>4591050000000</v>
      </c>
      <c r="AB644" s="1">
        <v>4217330000000</v>
      </c>
      <c r="AC644" s="1">
        <v>3821330000000</v>
      </c>
      <c r="AD644" s="1">
        <v>3440400000000</v>
      </c>
      <c r="AE644" s="1">
        <v>3074480000000</v>
      </c>
      <c r="AF644" s="1">
        <v>2723500000000</v>
      </c>
      <c r="AG644" s="1">
        <v>2409940000000</v>
      </c>
      <c r="AH644" s="1">
        <v>2106330000000</v>
      </c>
      <c r="AI644" s="1">
        <v>1812710000000</v>
      </c>
      <c r="AJ644" s="1">
        <v>1529080000000</v>
      </c>
      <c r="AK644" s="1">
        <v>1247760000000</v>
      </c>
      <c r="AL644" s="1">
        <v>993607000000</v>
      </c>
      <c r="AM644" s="1">
        <v>745413000000</v>
      </c>
      <c r="AN644" s="1">
        <v>502681000000</v>
      </c>
      <c r="AO644" s="1">
        <v>266705000000</v>
      </c>
      <c r="AP644" s="1">
        <v>36731600000</v>
      </c>
    </row>
    <row r="645" spans="1:42" x14ac:dyDescent="0.2">
      <c r="A645" t="str">
        <f t="shared" si="27"/>
        <v>hard coal</v>
      </c>
      <c r="B645" t="str">
        <f t="shared" si="28"/>
        <v>other mining and quarrying 07T08</v>
      </c>
      <c r="C645" t="str">
        <f t="shared" si="26"/>
        <v>other manufacturing 31T33,BC</v>
      </c>
      <c r="D645" t="s">
        <v>1202</v>
      </c>
      <c r="E645" s="1">
        <v>187677000</v>
      </c>
      <c r="F645" s="1">
        <v>180540000</v>
      </c>
      <c r="G645" s="1">
        <v>173524000</v>
      </c>
      <c r="H645" s="1">
        <v>166619000</v>
      </c>
      <c r="I645" s="1">
        <v>160766000</v>
      </c>
      <c r="J645" s="1">
        <v>154097000</v>
      </c>
      <c r="K645" s="1">
        <v>148397000</v>
      </c>
      <c r="L645" s="1">
        <v>141937000</v>
      </c>
      <c r="M645" s="1">
        <v>135595000</v>
      </c>
      <c r="N645" s="1">
        <v>128598000</v>
      </c>
      <c r="O645" s="1">
        <v>122521000</v>
      </c>
      <c r="P645" s="1">
        <v>115837000</v>
      </c>
      <c r="Q645" s="1">
        <v>110008000</v>
      </c>
      <c r="R645" s="1">
        <v>102974000</v>
      </c>
      <c r="S645" s="1">
        <v>96159600</v>
      </c>
      <c r="T645" s="1">
        <v>89563600</v>
      </c>
      <c r="U645" s="1">
        <v>83188200</v>
      </c>
      <c r="V645" s="1">
        <v>77033700</v>
      </c>
      <c r="W645" s="1">
        <v>71623400</v>
      </c>
      <c r="X645" s="1">
        <v>65883200</v>
      </c>
      <c r="Y645" s="1">
        <v>60833800</v>
      </c>
      <c r="Z645" s="1">
        <v>55952700</v>
      </c>
      <c r="AA645" s="1">
        <v>50823000</v>
      </c>
      <c r="AB645" s="1">
        <v>46686000</v>
      </c>
      <c r="AC645" s="1">
        <v>42302200</v>
      </c>
      <c r="AD645" s="1">
        <v>38085300</v>
      </c>
      <c r="AE645" s="1">
        <v>34034600</v>
      </c>
      <c r="AF645" s="1">
        <v>30149300</v>
      </c>
      <c r="AG645" s="1">
        <v>26678100</v>
      </c>
      <c r="AH645" s="1">
        <v>23317200</v>
      </c>
      <c r="AI645" s="1">
        <v>20066800</v>
      </c>
      <c r="AJ645" s="1">
        <v>16927000</v>
      </c>
      <c r="AK645" s="1">
        <v>13812700</v>
      </c>
      <c r="AL645" s="1">
        <v>10999300</v>
      </c>
      <c r="AM645" s="1">
        <v>8251750</v>
      </c>
      <c r="AN645" s="1">
        <v>5564690</v>
      </c>
      <c r="AO645" s="1">
        <v>2952430</v>
      </c>
      <c r="AP645">
        <v>406620</v>
      </c>
    </row>
    <row r="646" spans="1:42" x14ac:dyDescent="0.2">
      <c r="A646" t="str">
        <f t="shared" si="27"/>
        <v>hard coal</v>
      </c>
      <c r="B646" t="str">
        <f t="shared" si="28"/>
        <v>other mining and quarrying 07T08</v>
      </c>
      <c r="C646" t="str">
        <f t="shared" si="26"/>
        <v>other manufacturing 31T33,OC</v>
      </c>
      <c r="D646" t="s">
        <v>1203</v>
      </c>
      <c r="E646" s="1">
        <v>8352170000</v>
      </c>
      <c r="F646" s="1">
        <v>8034540000</v>
      </c>
      <c r="G646" s="1">
        <v>7722320000</v>
      </c>
      <c r="H646" s="1">
        <v>7415010000</v>
      </c>
      <c r="I646" s="1">
        <v>7154560000</v>
      </c>
      <c r="J646" s="1">
        <v>6857740000</v>
      </c>
      <c r="K646" s="1">
        <v>6604100000</v>
      </c>
      <c r="L646" s="1">
        <v>6316610000</v>
      </c>
      <c r="M646" s="1">
        <v>6034350000</v>
      </c>
      <c r="N646" s="1">
        <v>5722980000</v>
      </c>
      <c r="O646" s="1">
        <v>5452530000</v>
      </c>
      <c r="P646" s="1">
        <v>5155070000</v>
      </c>
      <c r="Q646" s="1">
        <v>4895650000</v>
      </c>
      <c r="R646" s="1">
        <v>4582630000</v>
      </c>
      <c r="S646" s="1">
        <v>4279380000</v>
      </c>
      <c r="T646" s="1">
        <v>3985840000</v>
      </c>
      <c r="U646" s="1">
        <v>3702120000</v>
      </c>
      <c r="V646" s="1">
        <v>3428220000</v>
      </c>
      <c r="W646" s="1">
        <v>3187450000</v>
      </c>
      <c r="X646" s="1">
        <v>2931990000</v>
      </c>
      <c r="Y646" s="1">
        <v>2707280000</v>
      </c>
      <c r="Z646" s="1">
        <v>2490060000</v>
      </c>
      <c r="AA646" s="1">
        <v>2261770000</v>
      </c>
      <c r="AB646" s="1">
        <v>2077660000</v>
      </c>
      <c r="AC646" s="1">
        <v>1882570000</v>
      </c>
      <c r="AD646" s="1">
        <v>1694910000</v>
      </c>
      <c r="AE646" s="1">
        <v>1514640000</v>
      </c>
      <c r="AF646" s="1">
        <v>1341730000</v>
      </c>
      <c r="AG646" s="1">
        <v>1187250000</v>
      </c>
      <c r="AH646" s="1">
        <v>1037680000</v>
      </c>
      <c r="AI646" s="1">
        <v>893029000</v>
      </c>
      <c r="AJ646" s="1">
        <v>753299000</v>
      </c>
      <c r="AK646" s="1">
        <v>614706000</v>
      </c>
      <c r="AL646" s="1">
        <v>489499000</v>
      </c>
      <c r="AM646" s="1">
        <v>367226000</v>
      </c>
      <c r="AN646" s="1">
        <v>247645000</v>
      </c>
      <c r="AO646" s="1">
        <v>131392000</v>
      </c>
      <c r="AP646" s="1">
        <v>18095800</v>
      </c>
    </row>
    <row r="647" spans="1:42" x14ac:dyDescent="0.2">
      <c r="A647" t="str">
        <f t="shared" si="27"/>
        <v>hard coal</v>
      </c>
      <c r="B647" t="str">
        <f t="shared" si="28"/>
        <v>other mining and quarrying 07T08</v>
      </c>
      <c r="C647" t="str">
        <f t="shared" si="26"/>
        <v>other manufacturing 31T33,CH4</v>
      </c>
      <c r="D647" t="s">
        <v>1204</v>
      </c>
      <c r="E647" s="1">
        <v>23331200000</v>
      </c>
      <c r="F647" s="1">
        <v>22444000000</v>
      </c>
      <c r="G647" s="1">
        <v>21571800000</v>
      </c>
      <c r="H647" s="1">
        <v>20713300000</v>
      </c>
      <c r="I647" s="1">
        <v>19985800000</v>
      </c>
      <c r="J647" s="1">
        <v>19156600000</v>
      </c>
      <c r="K647" s="1">
        <v>18448100000</v>
      </c>
      <c r="L647" s="1">
        <v>17645000000</v>
      </c>
      <c r="M647" s="1">
        <v>16856600000</v>
      </c>
      <c r="N647" s="1">
        <v>15986800000</v>
      </c>
      <c r="O647" s="1">
        <v>15231300000</v>
      </c>
      <c r="P647" s="1">
        <v>14400300000</v>
      </c>
      <c r="Q647" s="1">
        <v>13675700000</v>
      </c>
      <c r="R647" s="1">
        <v>12801300000</v>
      </c>
      <c r="S647" s="1">
        <v>11954200000</v>
      </c>
      <c r="T647" s="1">
        <v>11134200000</v>
      </c>
      <c r="U647" s="1">
        <v>10341600000</v>
      </c>
      <c r="V647" s="1">
        <v>9576510000</v>
      </c>
      <c r="W647" s="1">
        <v>8903920000</v>
      </c>
      <c r="X647" s="1">
        <v>8190330000</v>
      </c>
      <c r="Y647" s="1">
        <v>7562610000</v>
      </c>
      <c r="Z647" s="1">
        <v>6955810000</v>
      </c>
      <c r="AA647" s="1">
        <v>6318110000</v>
      </c>
      <c r="AB647" s="1">
        <v>5803810000</v>
      </c>
      <c r="AC647" s="1">
        <v>5258840000</v>
      </c>
      <c r="AD647" s="1">
        <v>4734610000</v>
      </c>
      <c r="AE647" s="1">
        <v>4231040000</v>
      </c>
      <c r="AF647" s="1">
        <v>3748030000</v>
      </c>
      <c r="AG647" s="1">
        <v>3316510000</v>
      </c>
      <c r="AH647" s="1">
        <v>2898700000</v>
      </c>
      <c r="AI647" s="1">
        <v>2494620000</v>
      </c>
      <c r="AJ647" s="1">
        <v>2104290000</v>
      </c>
      <c r="AK647" s="1">
        <v>1717140000</v>
      </c>
      <c r="AL647" s="1">
        <v>1367380000</v>
      </c>
      <c r="AM647" s="1">
        <v>1025820000</v>
      </c>
      <c r="AN647" s="1">
        <v>691779000</v>
      </c>
      <c r="AO647" s="1">
        <v>367034000</v>
      </c>
      <c r="AP647" s="1">
        <v>50549400</v>
      </c>
    </row>
    <row r="648" spans="1:42" x14ac:dyDescent="0.2">
      <c r="A648" t="str">
        <f t="shared" si="27"/>
        <v>hard coal</v>
      </c>
      <c r="B648" t="str">
        <f t="shared" si="28"/>
        <v>other mining and quarrying 07T08</v>
      </c>
      <c r="C648" t="str">
        <f t="shared" si="26"/>
        <v>other manufacturing 31T33,N2O</v>
      </c>
      <c r="D648" t="s">
        <v>1205</v>
      </c>
      <c r="E648" s="1">
        <v>12693100000</v>
      </c>
      <c r="F648" s="1">
        <v>12210400000</v>
      </c>
      <c r="G648" s="1">
        <v>11735900000</v>
      </c>
      <c r="H648" s="1">
        <v>11268900000</v>
      </c>
      <c r="I648" s="1">
        <v>10873100000</v>
      </c>
      <c r="J648" s="1">
        <v>10422000000</v>
      </c>
      <c r="K648" s="1">
        <v>10036500000</v>
      </c>
      <c r="L648" s="1">
        <v>9599580000</v>
      </c>
      <c r="M648" s="1">
        <v>9170630000</v>
      </c>
      <c r="N648" s="1">
        <v>8697420000</v>
      </c>
      <c r="O648" s="1">
        <v>8286420000</v>
      </c>
      <c r="P648" s="1">
        <v>7834350000</v>
      </c>
      <c r="Q648" s="1">
        <v>7440110000</v>
      </c>
      <c r="R648" s="1">
        <v>6964390000</v>
      </c>
      <c r="S648" s="1">
        <v>6503520000</v>
      </c>
      <c r="T648" s="1">
        <v>6057420000</v>
      </c>
      <c r="U648" s="1">
        <v>5626240000</v>
      </c>
      <c r="V648" s="1">
        <v>5209990000</v>
      </c>
      <c r="W648" s="1">
        <v>4844080000</v>
      </c>
      <c r="X648" s="1">
        <v>4455860000</v>
      </c>
      <c r="Y648" s="1">
        <v>4114350000</v>
      </c>
      <c r="Z648" s="1">
        <v>3784230000</v>
      </c>
      <c r="AA648" s="1">
        <v>3437300000</v>
      </c>
      <c r="AB648" s="1">
        <v>3157500000</v>
      </c>
      <c r="AC648" s="1">
        <v>2861010000</v>
      </c>
      <c r="AD648" s="1">
        <v>2575810000</v>
      </c>
      <c r="AE648" s="1">
        <v>2301850000</v>
      </c>
      <c r="AF648" s="1">
        <v>2039070000</v>
      </c>
      <c r="AG648" s="1">
        <v>1804310000</v>
      </c>
      <c r="AH648" s="1">
        <v>1577000000</v>
      </c>
      <c r="AI648" s="1">
        <v>1357170000</v>
      </c>
      <c r="AJ648" s="1">
        <v>1144820000</v>
      </c>
      <c r="AK648" s="1">
        <v>934191000</v>
      </c>
      <c r="AL648" s="1">
        <v>743909000</v>
      </c>
      <c r="AM648" s="1">
        <v>558088000</v>
      </c>
      <c r="AN648" s="1">
        <v>376355000</v>
      </c>
      <c r="AO648" s="1">
        <v>199681000</v>
      </c>
      <c r="AP648" s="1">
        <v>27500800</v>
      </c>
    </row>
    <row r="649" spans="1:42" x14ac:dyDescent="0.2">
      <c r="A649" t="str">
        <f t="shared" si="27"/>
        <v>hard coal</v>
      </c>
      <c r="B649" t="str">
        <f t="shared" si="28"/>
        <v>other mining and quarrying 07T08</v>
      </c>
      <c r="C649" t="str">
        <f t="shared" si="26"/>
        <v>other manufacturing 31T33,F gases</v>
      </c>
      <c r="D649" t="s">
        <v>1206</v>
      </c>
      <c r="E649" s="1">
        <v>3062650000</v>
      </c>
      <c r="F649" s="1">
        <v>2946170000</v>
      </c>
      <c r="G649" s="1">
        <v>2831690000</v>
      </c>
      <c r="H649" s="1">
        <v>2719000000</v>
      </c>
      <c r="I649" s="1">
        <v>2623500000</v>
      </c>
      <c r="J649" s="1">
        <v>2514660000</v>
      </c>
      <c r="K649" s="1">
        <v>2421650000</v>
      </c>
      <c r="L649" s="1">
        <v>2316230000</v>
      </c>
      <c r="M649" s="1">
        <v>2212730000</v>
      </c>
      <c r="N649" s="1">
        <v>2098550000</v>
      </c>
      <c r="O649" s="1">
        <v>1999380000</v>
      </c>
      <c r="P649" s="1">
        <v>1890310000</v>
      </c>
      <c r="Q649" s="1">
        <v>1795180000</v>
      </c>
      <c r="R649" s="1">
        <v>1680400000</v>
      </c>
      <c r="S649" s="1">
        <v>1569200000</v>
      </c>
      <c r="T649" s="1">
        <v>1461560000</v>
      </c>
      <c r="U649" s="1">
        <v>1357520000</v>
      </c>
      <c r="V649" s="1">
        <v>1257090000</v>
      </c>
      <c r="W649" s="1">
        <v>1168800000</v>
      </c>
      <c r="X649" s="1">
        <v>1075130000</v>
      </c>
      <c r="Y649" s="1">
        <v>992729000</v>
      </c>
      <c r="Z649" s="1">
        <v>913075000</v>
      </c>
      <c r="AA649" s="1">
        <v>829366000</v>
      </c>
      <c r="AB649" s="1">
        <v>761855000</v>
      </c>
      <c r="AC649" s="1">
        <v>690317000</v>
      </c>
      <c r="AD649" s="1">
        <v>621503000</v>
      </c>
      <c r="AE649" s="1">
        <v>555401000</v>
      </c>
      <c r="AF649" s="1">
        <v>491997000</v>
      </c>
      <c r="AG649" s="1">
        <v>435351000</v>
      </c>
      <c r="AH649" s="1">
        <v>380506000</v>
      </c>
      <c r="AI649" s="1">
        <v>327464000</v>
      </c>
      <c r="AJ649" s="1">
        <v>276226000</v>
      </c>
      <c r="AK649" s="1">
        <v>225406000</v>
      </c>
      <c r="AL649" s="1">
        <v>179494000</v>
      </c>
      <c r="AM649" s="1">
        <v>134658000</v>
      </c>
      <c r="AN649" s="1">
        <v>90808600</v>
      </c>
      <c r="AO649" s="1">
        <v>48179800</v>
      </c>
      <c r="AP649" s="1">
        <v>6635520</v>
      </c>
    </row>
    <row r="650" spans="1:42" x14ac:dyDescent="0.2">
      <c r="A650" t="str">
        <f t="shared" si="27"/>
        <v>hard coal</v>
      </c>
      <c r="B650" t="str">
        <f t="shared" si="28"/>
        <v>other mining and quarrying 07T08</v>
      </c>
      <c r="C650" t="str">
        <f t="shared" si="26"/>
        <v>energy pipelines and gas processing 352T353,CO2</v>
      </c>
      <c r="D650" t="s">
        <v>1207</v>
      </c>
      <c r="E650" s="1">
        <v>56163800000</v>
      </c>
      <c r="F650" s="1">
        <v>54027900000</v>
      </c>
      <c r="G650" s="1">
        <v>51928400000</v>
      </c>
      <c r="H650" s="1">
        <v>49861900000</v>
      </c>
      <c r="I650" s="1">
        <v>48110600000</v>
      </c>
      <c r="J650" s="1">
        <v>46114600000</v>
      </c>
      <c r="K650" s="1">
        <v>44409000000</v>
      </c>
      <c r="L650" s="1">
        <v>42475800000</v>
      </c>
      <c r="M650" s="1">
        <v>40577800000</v>
      </c>
      <c r="N650" s="1">
        <v>38483900000</v>
      </c>
      <c r="O650" s="1">
        <v>36665300000</v>
      </c>
      <c r="P650" s="1">
        <v>34665000000</v>
      </c>
      <c r="Q650" s="1">
        <v>32920600000</v>
      </c>
      <c r="R650" s="1">
        <v>30815700000</v>
      </c>
      <c r="S650" s="1">
        <v>28776500000</v>
      </c>
      <c r="T650" s="1">
        <v>26802600000</v>
      </c>
      <c r="U650" s="1">
        <v>24894700000</v>
      </c>
      <c r="V650" s="1">
        <v>23052900000</v>
      </c>
      <c r="W650" s="1">
        <v>21433800000</v>
      </c>
      <c r="X650" s="1">
        <v>19716100000</v>
      </c>
      <c r="Y650" s="1">
        <v>18205000000</v>
      </c>
      <c r="Z650" s="1">
        <v>16744300000</v>
      </c>
      <c r="AA650" s="1">
        <v>15209200000</v>
      </c>
      <c r="AB650" s="1">
        <v>13971100000</v>
      </c>
      <c r="AC650" s="1">
        <v>12659300000</v>
      </c>
      <c r="AD650" s="1">
        <v>11397300000</v>
      </c>
      <c r="AE650" s="1">
        <v>10185100000</v>
      </c>
      <c r="AF650" s="1">
        <v>9022400000</v>
      </c>
      <c r="AG650" s="1">
        <v>7983610000</v>
      </c>
      <c r="AH650" s="1">
        <v>6977850000</v>
      </c>
      <c r="AI650" s="1">
        <v>6005130000</v>
      </c>
      <c r="AJ650" s="1">
        <v>5065530000</v>
      </c>
      <c r="AK650" s="1">
        <v>4133560000</v>
      </c>
      <c r="AL650" s="1">
        <v>3291610000</v>
      </c>
      <c r="AM650" s="1">
        <v>2469400000</v>
      </c>
      <c r="AN650" s="1">
        <v>1665280000</v>
      </c>
      <c r="AO650" s="1">
        <v>883537000</v>
      </c>
      <c r="AP650" s="1">
        <v>121684000</v>
      </c>
    </row>
    <row r="651" spans="1:42" x14ac:dyDescent="0.2">
      <c r="A651" t="str">
        <f t="shared" si="27"/>
        <v>hard coal</v>
      </c>
      <c r="B651" t="str">
        <f t="shared" si="28"/>
        <v>other mining and quarrying 07T08</v>
      </c>
      <c r="C651" t="str">
        <f t="shared" si="26"/>
        <v>energy pipelines and gas processing 352T353,VOC</v>
      </c>
      <c r="D651" t="s">
        <v>1208</v>
      </c>
      <c r="E651" s="1">
        <v>130908000</v>
      </c>
      <c r="F651" s="1">
        <v>125930000</v>
      </c>
      <c r="G651" s="1">
        <v>121036000</v>
      </c>
      <c r="H651" s="1">
        <v>116220000</v>
      </c>
      <c r="I651" s="1">
        <v>112138000</v>
      </c>
      <c r="J651" s="1">
        <v>107485000</v>
      </c>
      <c r="K651" s="1">
        <v>103510000</v>
      </c>
      <c r="L651" s="1">
        <v>99003800</v>
      </c>
      <c r="M651" s="1">
        <v>94579900</v>
      </c>
      <c r="N651" s="1">
        <v>89699500</v>
      </c>
      <c r="O651" s="1">
        <v>85460700</v>
      </c>
      <c r="P651" s="1">
        <v>80798400</v>
      </c>
      <c r="Q651" s="1">
        <v>76732400</v>
      </c>
      <c r="R651" s="1">
        <v>71826200</v>
      </c>
      <c r="S651" s="1">
        <v>67073100</v>
      </c>
      <c r="T651" s="1">
        <v>62472300</v>
      </c>
      <c r="U651" s="1">
        <v>58025400</v>
      </c>
      <c r="V651" s="1">
        <v>53732500</v>
      </c>
      <c r="W651" s="1">
        <v>49958700</v>
      </c>
      <c r="X651" s="1">
        <v>45954800</v>
      </c>
      <c r="Y651" s="1">
        <v>42432800</v>
      </c>
      <c r="Z651" s="1">
        <v>39028100</v>
      </c>
      <c r="AA651" s="1">
        <v>35450000</v>
      </c>
      <c r="AB651" s="1">
        <v>32564400</v>
      </c>
      <c r="AC651" s="1">
        <v>29506600</v>
      </c>
      <c r="AD651" s="1">
        <v>26565200</v>
      </c>
      <c r="AE651" s="1">
        <v>23739800</v>
      </c>
      <c r="AF651" s="1">
        <v>21029700</v>
      </c>
      <c r="AG651" s="1">
        <v>18608500</v>
      </c>
      <c r="AH651" s="1">
        <v>16264200</v>
      </c>
      <c r="AI651" s="1">
        <v>13997000</v>
      </c>
      <c r="AJ651" s="1">
        <v>11806900</v>
      </c>
      <c r="AK651" s="1">
        <v>9634640</v>
      </c>
      <c r="AL651" s="1">
        <v>7672200</v>
      </c>
      <c r="AM651" s="1">
        <v>5755750</v>
      </c>
      <c r="AN651" s="1">
        <v>3881480</v>
      </c>
      <c r="AO651" s="1">
        <v>2059380</v>
      </c>
      <c r="AP651">
        <v>283625</v>
      </c>
    </row>
    <row r="652" spans="1:42" x14ac:dyDescent="0.2">
      <c r="A652" t="str">
        <f t="shared" si="27"/>
        <v>hard coal</v>
      </c>
      <c r="B652" t="str">
        <f t="shared" si="28"/>
        <v>other mining and quarrying 07T08</v>
      </c>
      <c r="C652" t="str">
        <f t="shared" si="26"/>
        <v>energy pipelines and gas processing 352T353,CO</v>
      </c>
      <c r="D652" t="s">
        <v>1209</v>
      </c>
      <c r="E652" s="1">
        <v>98136500</v>
      </c>
      <c r="F652" s="1">
        <v>94404400</v>
      </c>
      <c r="G652" s="1">
        <v>90735900</v>
      </c>
      <c r="H652" s="1">
        <v>87125000</v>
      </c>
      <c r="I652" s="1">
        <v>84064900</v>
      </c>
      <c r="J652" s="1">
        <v>80577200</v>
      </c>
      <c r="K652" s="1">
        <v>77597000</v>
      </c>
      <c r="L652" s="1">
        <v>74219000</v>
      </c>
      <c r="M652" s="1">
        <v>70902600</v>
      </c>
      <c r="N652" s="1">
        <v>67244000</v>
      </c>
      <c r="O652" s="1">
        <v>64066300</v>
      </c>
      <c r="P652" s="1">
        <v>60571100</v>
      </c>
      <c r="Q652" s="1">
        <v>57523100</v>
      </c>
      <c r="R652" s="1">
        <v>53845100</v>
      </c>
      <c r="S652" s="1">
        <v>50281900</v>
      </c>
      <c r="T652" s="1">
        <v>46832900</v>
      </c>
      <c r="U652" s="1">
        <v>43499200</v>
      </c>
      <c r="V652" s="1">
        <v>40281000</v>
      </c>
      <c r="W652" s="1">
        <v>37451900</v>
      </c>
      <c r="X652" s="1">
        <v>34450400</v>
      </c>
      <c r="Y652" s="1">
        <v>31810100</v>
      </c>
      <c r="Z652" s="1">
        <v>29257700</v>
      </c>
      <c r="AA652" s="1">
        <v>26575400</v>
      </c>
      <c r="AB652" s="1">
        <v>24412100</v>
      </c>
      <c r="AC652" s="1">
        <v>22119900</v>
      </c>
      <c r="AD652" s="1">
        <v>19914800</v>
      </c>
      <c r="AE652" s="1">
        <v>17796700</v>
      </c>
      <c r="AF652" s="1">
        <v>15765100</v>
      </c>
      <c r="AG652" s="1">
        <v>13950000</v>
      </c>
      <c r="AH652" s="1">
        <v>12192600</v>
      </c>
      <c r="AI652" s="1">
        <v>10492900</v>
      </c>
      <c r="AJ652" s="1">
        <v>8851130</v>
      </c>
      <c r="AK652" s="1">
        <v>7222680</v>
      </c>
      <c r="AL652" s="1">
        <v>5751520</v>
      </c>
      <c r="AM652" s="1">
        <v>4314850</v>
      </c>
      <c r="AN652" s="1">
        <v>2909780</v>
      </c>
      <c r="AO652" s="1">
        <v>1543830</v>
      </c>
      <c r="AP652">
        <v>212622</v>
      </c>
    </row>
    <row r="653" spans="1:42" x14ac:dyDescent="0.2">
      <c r="A653" t="str">
        <f t="shared" si="27"/>
        <v>hard coal</v>
      </c>
      <c r="B653" t="str">
        <f t="shared" si="28"/>
        <v>other mining and quarrying 07T08</v>
      </c>
      <c r="C653" t="str">
        <f t="shared" si="26"/>
        <v>energy pipelines and gas processing 352T353,NOx</v>
      </c>
      <c r="D653" t="s">
        <v>1210</v>
      </c>
      <c r="E653" s="1">
        <v>1969890000</v>
      </c>
      <c r="F653" s="1">
        <v>1894980000</v>
      </c>
      <c r="G653" s="1">
        <v>1821340000</v>
      </c>
      <c r="H653" s="1">
        <v>1748860000</v>
      </c>
      <c r="I653" s="1">
        <v>1687430000</v>
      </c>
      <c r="J653" s="1">
        <v>1617430000</v>
      </c>
      <c r="K653" s="1">
        <v>1557600000</v>
      </c>
      <c r="L653" s="1">
        <v>1489800000</v>
      </c>
      <c r="M653" s="1">
        <v>1423230000</v>
      </c>
      <c r="N653" s="1">
        <v>1349790000</v>
      </c>
      <c r="O653" s="1">
        <v>1286000000</v>
      </c>
      <c r="P653" s="1">
        <v>1215840000</v>
      </c>
      <c r="Q653" s="1">
        <v>1154660000</v>
      </c>
      <c r="R653" s="1">
        <v>1080830000</v>
      </c>
      <c r="S653" s="1">
        <v>1009310000</v>
      </c>
      <c r="T653" s="1">
        <v>940076000</v>
      </c>
      <c r="U653" s="1">
        <v>873159000</v>
      </c>
      <c r="V653" s="1">
        <v>808560000</v>
      </c>
      <c r="W653" s="1">
        <v>751772000</v>
      </c>
      <c r="X653" s="1">
        <v>691522000</v>
      </c>
      <c r="Y653" s="1">
        <v>638523000</v>
      </c>
      <c r="Z653" s="1">
        <v>587290000</v>
      </c>
      <c r="AA653" s="1">
        <v>533448000</v>
      </c>
      <c r="AB653" s="1">
        <v>490025000</v>
      </c>
      <c r="AC653" s="1">
        <v>444012000</v>
      </c>
      <c r="AD653" s="1">
        <v>399751000</v>
      </c>
      <c r="AE653" s="1">
        <v>357233000</v>
      </c>
      <c r="AF653" s="1">
        <v>316452000</v>
      </c>
      <c r="AG653" s="1">
        <v>280018000</v>
      </c>
      <c r="AH653" s="1">
        <v>244741000</v>
      </c>
      <c r="AI653" s="1">
        <v>210625000</v>
      </c>
      <c r="AJ653" s="1">
        <v>177669000</v>
      </c>
      <c r="AK653" s="1">
        <v>144981000</v>
      </c>
      <c r="AL653" s="1">
        <v>115450000</v>
      </c>
      <c r="AM653" s="1">
        <v>86611900</v>
      </c>
      <c r="AN653" s="1">
        <v>58408000</v>
      </c>
      <c r="AO653" s="1">
        <v>30989200</v>
      </c>
      <c r="AP653" s="1">
        <v>4267960</v>
      </c>
    </row>
    <row r="654" spans="1:42" x14ac:dyDescent="0.2">
      <c r="A654" t="str">
        <f t="shared" si="27"/>
        <v>hard coal</v>
      </c>
      <c r="B654" t="str">
        <f t="shared" si="28"/>
        <v>other mining and quarrying 07T08</v>
      </c>
      <c r="C654" t="str">
        <f t="shared" si="26"/>
        <v>energy pipelines and gas processing 352T353,PM10</v>
      </c>
      <c r="D654" t="s">
        <v>1211</v>
      </c>
      <c r="E654" s="1">
        <v>286530000</v>
      </c>
      <c r="F654" s="1">
        <v>275633000</v>
      </c>
      <c r="G654" s="1">
        <v>264922000</v>
      </c>
      <c r="H654" s="1">
        <v>254380000</v>
      </c>
      <c r="I654" s="1">
        <v>245445000</v>
      </c>
      <c r="J654" s="1">
        <v>235262000</v>
      </c>
      <c r="K654" s="1">
        <v>226560000</v>
      </c>
      <c r="L654" s="1">
        <v>216698000</v>
      </c>
      <c r="M654" s="1">
        <v>207015000</v>
      </c>
      <c r="N654" s="1">
        <v>196333000</v>
      </c>
      <c r="O654" s="1">
        <v>187055000</v>
      </c>
      <c r="P654" s="1">
        <v>176850000</v>
      </c>
      <c r="Q654" s="1">
        <v>167951000</v>
      </c>
      <c r="R654" s="1">
        <v>157212000</v>
      </c>
      <c r="S654" s="1">
        <v>146808000</v>
      </c>
      <c r="T654" s="1">
        <v>136738000</v>
      </c>
      <c r="U654" s="1">
        <v>127005000</v>
      </c>
      <c r="V654" s="1">
        <v>117609000</v>
      </c>
      <c r="W654" s="1">
        <v>109349000</v>
      </c>
      <c r="X654" s="1">
        <v>100585000</v>
      </c>
      <c r="Y654" s="1">
        <v>92876100</v>
      </c>
      <c r="Z654" s="1">
        <v>85424000</v>
      </c>
      <c r="AA654" s="1">
        <v>77592400</v>
      </c>
      <c r="AB654" s="1">
        <v>71276300</v>
      </c>
      <c r="AC654" s="1">
        <v>64583600</v>
      </c>
      <c r="AD654" s="1">
        <v>58145500</v>
      </c>
      <c r="AE654" s="1">
        <v>51961200</v>
      </c>
      <c r="AF654" s="1">
        <v>46029400</v>
      </c>
      <c r="AG654" s="1">
        <v>40729900</v>
      </c>
      <c r="AH654" s="1">
        <v>35598800</v>
      </c>
      <c r="AI654" s="1">
        <v>30636300</v>
      </c>
      <c r="AJ654" s="1">
        <v>25842700</v>
      </c>
      <c r="AK654" s="1">
        <v>21088100</v>
      </c>
      <c r="AL654" s="1">
        <v>16792800</v>
      </c>
      <c r="AM654" s="1">
        <v>12598100</v>
      </c>
      <c r="AN654" s="1">
        <v>8495710</v>
      </c>
      <c r="AO654" s="1">
        <v>4507520</v>
      </c>
      <c r="AP654">
        <v>620794</v>
      </c>
    </row>
    <row r="655" spans="1:42" x14ac:dyDescent="0.2">
      <c r="A655" t="str">
        <f t="shared" si="27"/>
        <v>hard coal</v>
      </c>
      <c r="B655" t="str">
        <f t="shared" si="28"/>
        <v>other mining and quarrying 07T08</v>
      </c>
      <c r="C655" t="str">
        <f t="shared" si="26"/>
        <v>energy pipelines and gas processing 352T353,PM25</v>
      </c>
      <c r="D655" t="s">
        <v>1212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</row>
    <row r="656" spans="1:42" x14ac:dyDescent="0.2">
      <c r="A656" t="str">
        <f t="shared" si="27"/>
        <v>hard coal</v>
      </c>
      <c r="B656" t="str">
        <f t="shared" si="28"/>
        <v>food beverage and tobacco 10T12</v>
      </c>
      <c r="C656" t="str">
        <f t="shared" si="26"/>
        <v>energy pipelines and gas processing 352T353,SOx</v>
      </c>
      <c r="D656" t="s">
        <v>1213</v>
      </c>
      <c r="E656" s="1">
        <v>24418000000000</v>
      </c>
      <c r="F656" s="1">
        <v>23838200000000</v>
      </c>
      <c r="G656" s="1">
        <v>23167500000000</v>
      </c>
      <c r="H656" s="1">
        <v>22919600000000</v>
      </c>
      <c r="I656" s="1">
        <v>22485700000000</v>
      </c>
      <c r="J656" s="1">
        <v>22117800000000</v>
      </c>
      <c r="K656" s="1">
        <v>21731000000000</v>
      </c>
      <c r="L656" s="1">
        <v>21325300000000</v>
      </c>
      <c r="M656" s="1">
        <v>20756800000000</v>
      </c>
      <c r="N656" s="1">
        <v>20110100000000</v>
      </c>
      <c r="O656" s="1">
        <v>19459800000000</v>
      </c>
      <c r="P656" s="1">
        <v>18739800000000</v>
      </c>
      <c r="Q656" s="1">
        <v>17895800000000</v>
      </c>
      <c r="R656" s="1">
        <v>17122100000000</v>
      </c>
      <c r="S656" s="1">
        <v>16238500000000</v>
      </c>
      <c r="T656" s="1">
        <v>15369700000000</v>
      </c>
      <c r="U656" s="1">
        <v>14463600000000</v>
      </c>
      <c r="V656" s="1">
        <v>13577100000000</v>
      </c>
      <c r="W656" s="1">
        <v>12710400000000</v>
      </c>
      <c r="X656" s="1">
        <v>11819000000000</v>
      </c>
      <c r="Y656" s="1">
        <v>10994800000000</v>
      </c>
      <c r="Z656" s="1">
        <v>10151100000000</v>
      </c>
      <c r="AA656" s="1">
        <v>9369930000000</v>
      </c>
      <c r="AB656" s="1">
        <v>8608950000000</v>
      </c>
      <c r="AC656" s="1">
        <v>7868220000000</v>
      </c>
      <c r="AD656" s="1">
        <v>7177710000000</v>
      </c>
      <c r="AE656" s="1">
        <v>6502490000000</v>
      </c>
      <c r="AF656" s="1">
        <v>5867610000000</v>
      </c>
      <c r="AG656" s="1">
        <v>5265520000000</v>
      </c>
      <c r="AH656" s="1">
        <v>4668830000000</v>
      </c>
      <c r="AI656" s="1">
        <v>4095230000000</v>
      </c>
      <c r="AJ656" s="1">
        <v>3537310000000</v>
      </c>
      <c r="AK656" s="1">
        <v>2974910000000</v>
      </c>
      <c r="AL656" s="1">
        <v>2428480000000</v>
      </c>
      <c r="AM656" s="1">
        <v>1875480000000</v>
      </c>
      <c r="AN656" s="1">
        <v>1313850000000</v>
      </c>
      <c r="AO656" s="1">
        <v>725961000000</v>
      </c>
      <c r="AP656" s="1">
        <v>104468000000</v>
      </c>
    </row>
    <row r="657" spans="1:42" x14ac:dyDescent="0.2">
      <c r="A657" t="str">
        <f t="shared" si="27"/>
        <v>hard coal</v>
      </c>
      <c r="B657" t="str">
        <f t="shared" si="28"/>
        <v>food beverage and tobacco 10T12</v>
      </c>
      <c r="C657" t="str">
        <f t="shared" si="26"/>
        <v>energy pipelines and gas processing 352T353,BC</v>
      </c>
      <c r="D657" t="s">
        <v>1214</v>
      </c>
      <c r="E657" s="1">
        <v>270308000</v>
      </c>
      <c r="F657" s="1">
        <v>263890000</v>
      </c>
      <c r="G657" s="1">
        <v>256464000</v>
      </c>
      <c r="H657" s="1">
        <v>253720000</v>
      </c>
      <c r="I657" s="1">
        <v>248918000</v>
      </c>
      <c r="J657" s="1">
        <v>244845000</v>
      </c>
      <c r="K657" s="1">
        <v>240563000</v>
      </c>
      <c r="L657" s="1">
        <v>236071000</v>
      </c>
      <c r="M657" s="1">
        <v>229779000</v>
      </c>
      <c r="N657" s="1">
        <v>222619000</v>
      </c>
      <c r="O657" s="1">
        <v>215421000</v>
      </c>
      <c r="P657" s="1">
        <v>207450000</v>
      </c>
      <c r="Q657" s="1">
        <v>198107000</v>
      </c>
      <c r="R657" s="1">
        <v>189542000</v>
      </c>
      <c r="S657" s="1">
        <v>179761000</v>
      </c>
      <c r="T657" s="1">
        <v>170143000</v>
      </c>
      <c r="U657" s="1">
        <v>160113000</v>
      </c>
      <c r="V657" s="1">
        <v>150299000</v>
      </c>
      <c r="W657" s="1">
        <v>140705000</v>
      </c>
      <c r="X657" s="1">
        <v>130836000</v>
      </c>
      <c r="Y657" s="1">
        <v>121713000</v>
      </c>
      <c r="Z657" s="1">
        <v>112373000</v>
      </c>
      <c r="AA657" s="1">
        <v>103725000</v>
      </c>
      <c r="AB657" s="1">
        <v>95301400</v>
      </c>
      <c r="AC657" s="1">
        <v>87101500</v>
      </c>
      <c r="AD657" s="1">
        <v>79457500</v>
      </c>
      <c r="AE657" s="1">
        <v>71982800</v>
      </c>
      <c r="AF657" s="1">
        <v>64954600</v>
      </c>
      <c r="AG657" s="1">
        <v>58289500</v>
      </c>
      <c r="AH657" s="1">
        <v>51684100</v>
      </c>
      <c r="AI657" s="1">
        <v>45334400</v>
      </c>
      <c r="AJ657" s="1">
        <v>39158100</v>
      </c>
      <c r="AK657" s="1">
        <v>32932300</v>
      </c>
      <c r="AL657" s="1">
        <v>26883400</v>
      </c>
      <c r="AM657" s="1">
        <v>20761600</v>
      </c>
      <c r="AN657" s="1">
        <v>14544300</v>
      </c>
      <c r="AO657" s="1">
        <v>8036420</v>
      </c>
      <c r="AP657" s="1">
        <v>1156470</v>
      </c>
    </row>
    <row r="658" spans="1:42" x14ac:dyDescent="0.2">
      <c r="A658" t="str">
        <f t="shared" si="27"/>
        <v>hard coal</v>
      </c>
      <c r="B658" t="str">
        <f t="shared" si="28"/>
        <v>food beverage and tobacco 10T12</v>
      </c>
      <c r="C658" t="str">
        <f t="shared" si="26"/>
        <v>energy pipelines and gas processing 352T353,OC</v>
      </c>
      <c r="D658" t="s">
        <v>1215</v>
      </c>
      <c r="E658" s="1">
        <v>12029500000</v>
      </c>
      <c r="F658" s="1">
        <v>11743800000</v>
      </c>
      <c r="G658" s="1">
        <v>11413400000</v>
      </c>
      <c r="H658" s="1">
        <v>11291300000</v>
      </c>
      <c r="I658" s="1">
        <v>11077600000</v>
      </c>
      <c r="J658" s="1">
        <v>10896300000</v>
      </c>
      <c r="K658" s="1">
        <v>10705800000</v>
      </c>
      <c r="L658" s="1">
        <v>10505900000</v>
      </c>
      <c r="M658" s="1">
        <v>10225800000</v>
      </c>
      <c r="N658" s="1">
        <v>9907200000</v>
      </c>
      <c r="O658" s="1">
        <v>9586850000</v>
      </c>
      <c r="P658" s="1">
        <v>9232120000</v>
      </c>
      <c r="Q658" s="1">
        <v>8816340000</v>
      </c>
      <c r="R658" s="1">
        <v>8435150000</v>
      </c>
      <c r="S658" s="1">
        <v>7999870000</v>
      </c>
      <c r="T658" s="1">
        <v>7571870000</v>
      </c>
      <c r="U658" s="1">
        <v>7125470000</v>
      </c>
      <c r="V658" s="1">
        <v>6688740000</v>
      </c>
      <c r="W658" s="1">
        <v>6261760000</v>
      </c>
      <c r="X658" s="1">
        <v>5822590000</v>
      </c>
      <c r="Y658" s="1">
        <v>5416560000</v>
      </c>
      <c r="Z658" s="1">
        <v>5000940000</v>
      </c>
      <c r="AA658" s="1">
        <v>4616080000</v>
      </c>
      <c r="AB658" s="1">
        <v>4241190000</v>
      </c>
      <c r="AC658" s="1">
        <v>3876260000</v>
      </c>
      <c r="AD658" s="1">
        <v>3536080000</v>
      </c>
      <c r="AE658" s="1">
        <v>3203440000</v>
      </c>
      <c r="AF658" s="1">
        <v>2890670000</v>
      </c>
      <c r="AG658" s="1">
        <v>2594050000</v>
      </c>
      <c r="AH658" s="1">
        <v>2300090000</v>
      </c>
      <c r="AI658" s="1">
        <v>2017510000</v>
      </c>
      <c r="AJ658" s="1">
        <v>1742650000</v>
      </c>
      <c r="AK658" s="1">
        <v>1465580000</v>
      </c>
      <c r="AL658" s="1">
        <v>1196390000</v>
      </c>
      <c r="AM658" s="1">
        <v>923952000</v>
      </c>
      <c r="AN658" s="1">
        <v>647263000</v>
      </c>
      <c r="AO658" s="1">
        <v>357644000</v>
      </c>
      <c r="AP658" s="1">
        <v>51466200</v>
      </c>
    </row>
    <row r="659" spans="1:42" x14ac:dyDescent="0.2">
      <c r="A659" t="str">
        <f t="shared" si="27"/>
        <v>hard coal</v>
      </c>
      <c r="B659" t="str">
        <f t="shared" si="28"/>
        <v>food beverage and tobacco 10T12</v>
      </c>
      <c r="C659" t="str">
        <f t="shared" si="26"/>
        <v>energy pipelines and gas processing 352T353,CH4</v>
      </c>
      <c r="D659" t="s">
        <v>1216</v>
      </c>
      <c r="E659" s="1">
        <v>33603500000</v>
      </c>
      <c r="F659" s="1">
        <v>32805700000</v>
      </c>
      <c r="G659" s="1">
        <v>31882600000</v>
      </c>
      <c r="H659" s="1">
        <v>31541500000</v>
      </c>
      <c r="I659" s="1">
        <v>30944400000</v>
      </c>
      <c r="J659" s="1">
        <v>30438200000</v>
      </c>
      <c r="K659" s="1">
        <v>29905800000</v>
      </c>
      <c r="L659" s="1">
        <v>29347400000</v>
      </c>
      <c r="M659" s="1">
        <v>28565100000</v>
      </c>
      <c r="N659" s="1">
        <v>27675100000</v>
      </c>
      <c r="O659" s="1">
        <v>26780200000</v>
      </c>
      <c r="P659" s="1">
        <v>25789300000</v>
      </c>
      <c r="Q659" s="1">
        <v>24627900000</v>
      </c>
      <c r="R659" s="1">
        <v>23563000000</v>
      </c>
      <c r="S659" s="1">
        <v>22347100000</v>
      </c>
      <c r="T659" s="1">
        <v>21151500000</v>
      </c>
      <c r="U659" s="1">
        <v>19904500000</v>
      </c>
      <c r="V659" s="1">
        <v>18684600000</v>
      </c>
      <c r="W659" s="1">
        <v>17491800000</v>
      </c>
      <c r="X659" s="1">
        <v>16265000000</v>
      </c>
      <c r="Y659" s="1">
        <v>15130800000</v>
      </c>
      <c r="Z659" s="1">
        <v>13969800000</v>
      </c>
      <c r="AA659" s="1">
        <v>12894700000</v>
      </c>
      <c r="AB659" s="1">
        <v>11847500000</v>
      </c>
      <c r="AC659" s="1">
        <v>10828100000</v>
      </c>
      <c r="AD659" s="1">
        <v>9877820000</v>
      </c>
      <c r="AE659" s="1">
        <v>8948600000</v>
      </c>
      <c r="AF659" s="1">
        <v>8074890000</v>
      </c>
      <c r="AG659" s="1">
        <v>7246310000</v>
      </c>
      <c r="AH659" s="1">
        <v>6425150000</v>
      </c>
      <c r="AI659" s="1">
        <v>5635780000</v>
      </c>
      <c r="AJ659" s="1">
        <v>4867970000</v>
      </c>
      <c r="AK659" s="1">
        <v>4094010000</v>
      </c>
      <c r="AL659" s="1">
        <v>3342030000</v>
      </c>
      <c r="AM659" s="1">
        <v>2581000000</v>
      </c>
      <c r="AN659" s="1">
        <v>1808090000</v>
      </c>
      <c r="AO659" s="1">
        <v>999054000</v>
      </c>
      <c r="AP659" s="1">
        <v>143767000</v>
      </c>
    </row>
    <row r="660" spans="1:42" x14ac:dyDescent="0.2">
      <c r="A660" t="str">
        <f t="shared" si="27"/>
        <v>hard coal</v>
      </c>
      <c r="B660" t="str">
        <f t="shared" si="28"/>
        <v>food beverage and tobacco 10T12</v>
      </c>
      <c r="C660" t="str">
        <f t="shared" si="26"/>
        <v>energy pipelines and gas processing 352T353,N2O</v>
      </c>
      <c r="D660" t="s">
        <v>1217</v>
      </c>
      <c r="E660" s="1">
        <v>18281600000</v>
      </c>
      <c r="F660" s="1">
        <v>17847500000</v>
      </c>
      <c r="G660" s="1">
        <v>17345400000</v>
      </c>
      <c r="H660" s="1">
        <v>17159800000</v>
      </c>
      <c r="I660" s="1">
        <v>16835000000</v>
      </c>
      <c r="J660" s="1">
        <v>16559500000</v>
      </c>
      <c r="K660" s="1">
        <v>16269900000</v>
      </c>
      <c r="L660" s="1">
        <v>15966100000</v>
      </c>
      <c r="M660" s="1">
        <v>15540500000</v>
      </c>
      <c r="N660" s="1">
        <v>15056300000</v>
      </c>
      <c r="O660" s="1">
        <v>14569500000</v>
      </c>
      <c r="P660" s="1">
        <v>14030400000</v>
      </c>
      <c r="Q660" s="1">
        <v>13398500000</v>
      </c>
      <c r="R660" s="1">
        <v>12819200000</v>
      </c>
      <c r="S660" s="1">
        <v>12157700000</v>
      </c>
      <c r="T660" s="1">
        <v>11507200000</v>
      </c>
      <c r="U660" s="1">
        <v>10828800000</v>
      </c>
      <c r="V660" s="1">
        <v>10165100000</v>
      </c>
      <c r="W660" s="1">
        <v>9516220000</v>
      </c>
      <c r="X660" s="1">
        <v>8848800000</v>
      </c>
      <c r="Y660" s="1">
        <v>8231740000</v>
      </c>
      <c r="Z660" s="1">
        <v>7600110000</v>
      </c>
      <c r="AA660" s="1">
        <v>7015220000</v>
      </c>
      <c r="AB660" s="1">
        <v>6445480000</v>
      </c>
      <c r="AC660" s="1">
        <v>5890900000</v>
      </c>
      <c r="AD660" s="1">
        <v>5373920000</v>
      </c>
      <c r="AE660" s="1">
        <v>4868390000</v>
      </c>
      <c r="AF660" s="1">
        <v>4393050000</v>
      </c>
      <c r="AG660" s="1">
        <v>3942270000</v>
      </c>
      <c r="AH660" s="1">
        <v>3495530000</v>
      </c>
      <c r="AI660" s="1">
        <v>3066080000</v>
      </c>
      <c r="AJ660" s="1">
        <v>2648360000</v>
      </c>
      <c r="AK660" s="1">
        <v>2227300000</v>
      </c>
      <c r="AL660" s="1">
        <v>1818190000</v>
      </c>
      <c r="AM660" s="1">
        <v>1404160000</v>
      </c>
      <c r="AN660" s="1">
        <v>983670000</v>
      </c>
      <c r="AO660" s="1">
        <v>543524000</v>
      </c>
      <c r="AP660" s="1">
        <v>78215000</v>
      </c>
    </row>
    <row r="661" spans="1:42" x14ac:dyDescent="0.2">
      <c r="A661" t="str">
        <f t="shared" si="27"/>
        <v>hard coal</v>
      </c>
      <c r="B661" t="str">
        <f t="shared" si="28"/>
        <v>food beverage and tobacco 10T12</v>
      </c>
      <c r="C661" t="str">
        <f t="shared" si="26"/>
        <v>energy pipelines and gas processing 352T353,F gases</v>
      </c>
      <c r="D661" t="s">
        <v>1218</v>
      </c>
      <c r="E661" s="1">
        <v>4411070000</v>
      </c>
      <c r="F661" s="1">
        <v>4306340000</v>
      </c>
      <c r="G661" s="1">
        <v>4185170000</v>
      </c>
      <c r="H661" s="1">
        <v>4140390000</v>
      </c>
      <c r="I661" s="1">
        <v>4062020000</v>
      </c>
      <c r="J661" s="1">
        <v>3995560000</v>
      </c>
      <c r="K661" s="1">
        <v>3925680000</v>
      </c>
      <c r="L661" s="1">
        <v>3852380000</v>
      </c>
      <c r="M661" s="1">
        <v>3749690000</v>
      </c>
      <c r="N661" s="1">
        <v>3632860000</v>
      </c>
      <c r="O661" s="1">
        <v>3515390000</v>
      </c>
      <c r="P661" s="1">
        <v>3385310000</v>
      </c>
      <c r="Q661" s="1">
        <v>3232850000</v>
      </c>
      <c r="R661" s="1">
        <v>3093080000</v>
      </c>
      <c r="S661" s="1">
        <v>2933460000</v>
      </c>
      <c r="T661" s="1">
        <v>2776520000</v>
      </c>
      <c r="U661" s="1">
        <v>2612830000</v>
      </c>
      <c r="V661" s="1">
        <v>2452690000</v>
      </c>
      <c r="W661" s="1">
        <v>2296120000</v>
      </c>
      <c r="X661" s="1">
        <v>2135080000</v>
      </c>
      <c r="Y661" s="1">
        <v>1986190000</v>
      </c>
      <c r="Z661" s="1">
        <v>1833790000</v>
      </c>
      <c r="AA661" s="1">
        <v>1692660000</v>
      </c>
      <c r="AB661" s="1">
        <v>1555200000</v>
      </c>
      <c r="AC661" s="1">
        <v>1421380000</v>
      </c>
      <c r="AD661" s="1">
        <v>1296640000</v>
      </c>
      <c r="AE661" s="1">
        <v>1174670000</v>
      </c>
      <c r="AF661" s="1">
        <v>1059970000</v>
      </c>
      <c r="AG661" s="1">
        <v>951209000</v>
      </c>
      <c r="AH661" s="1">
        <v>843418000</v>
      </c>
      <c r="AI661" s="1">
        <v>739798000</v>
      </c>
      <c r="AJ661" s="1">
        <v>639009000</v>
      </c>
      <c r="AK661" s="1">
        <v>537412000</v>
      </c>
      <c r="AL661" s="1">
        <v>438701000</v>
      </c>
      <c r="AM661" s="1">
        <v>338803000</v>
      </c>
      <c r="AN661" s="1">
        <v>237344000</v>
      </c>
      <c r="AO661" s="1">
        <v>131144000</v>
      </c>
      <c r="AP661" s="1">
        <v>18872100</v>
      </c>
    </row>
    <row r="662" spans="1:42" x14ac:dyDescent="0.2">
      <c r="A662" t="str">
        <f t="shared" si="27"/>
        <v>hard coal</v>
      </c>
      <c r="B662" t="str">
        <f t="shared" si="28"/>
        <v>food beverage and tobacco 10T12</v>
      </c>
      <c r="C662" t="str">
        <f t="shared" si="26"/>
        <v>water and waste 36T39,CO2</v>
      </c>
      <c r="D662" t="s">
        <v>1219</v>
      </c>
      <c r="E662" s="1">
        <v>80891700000</v>
      </c>
      <c r="F662" s="1">
        <v>78971000000</v>
      </c>
      <c r="G662" s="1">
        <v>76749000000</v>
      </c>
      <c r="H662" s="1">
        <v>75927700000</v>
      </c>
      <c r="I662" s="1">
        <v>74490600000</v>
      </c>
      <c r="J662" s="1">
        <v>73271800000</v>
      </c>
      <c r="K662" s="1">
        <v>71990400000</v>
      </c>
      <c r="L662" s="1">
        <v>70646200000</v>
      </c>
      <c r="M662" s="1">
        <v>68763000000</v>
      </c>
      <c r="N662" s="1">
        <v>66620600000</v>
      </c>
      <c r="O662" s="1">
        <v>64466400000</v>
      </c>
      <c r="P662" s="1">
        <v>62081000000</v>
      </c>
      <c r="Q662" s="1">
        <v>59285100000</v>
      </c>
      <c r="R662" s="1">
        <v>56721800000</v>
      </c>
      <c r="S662" s="1">
        <v>53794800000</v>
      </c>
      <c r="T662" s="1">
        <v>50916700000</v>
      </c>
      <c r="U662" s="1">
        <v>47914900000</v>
      </c>
      <c r="V662" s="1">
        <v>44978200000</v>
      </c>
      <c r="W662" s="1">
        <v>42106900000</v>
      </c>
      <c r="X662" s="1">
        <v>39153700000</v>
      </c>
      <c r="Y662" s="1">
        <v>36423400000</v>
      </c>
      <c r="Z662" s="1">
        <v>33628600000</v>
      </c>
      <c r="AA662" s="1">
        <v>31040600000</v>
      </c>
      <c r="AB662" s="1">
        <v>28519700000</v>
      </c>
      <c r="AC662" s="1">
        <v>26065800000</v>
      </c>
      <c r="AD662" s="1">
        <v>23778300000</v>
      </c>
      <c r="AE662" s="1">
        <v>21541400000</v>
      </c>
      <c r="AF662" s="1">
        <v>19438200000</v>
      </c>
      <c r="AG662" s="1">
        <v>17443600000</v>
      </c>
      <c r="AH662" s="1">
        <v>15466900000</v>
      </c>
      <c r="AI662" s="1">
        <v>13566700000</v>
      </c>
      <c r="AJ662" s="1">
        <v>11718400000</v>
      </c>
      <c r="AK662" s="1">
        <v>9855240000</v>
      </c>
      <c r="AL662" s="1">
        <v>8045050000</v>
      </c>
      <c r="AM662" s="1">
        <v>6213070000</v>
      </c>
      <c r="AN662" s="1">
        <v>4352500000</v>
      </c>
      <c r="AO662" s="1">
        <v>2404960000</v>
      </c>
      <c r="AP662" s="1">
        <v>346082000</v>
      </c>
    </row>
    <row r="663" spans="1:42" x14ac:dyDescent="0.2">
      <c r="A663" t="str">
        <f t="shared" si="27"/>
        <v>hard coal</v>
      </c>
      <c r="B663" t="str">
        <f t="shared" si="28"/>
        <v>food beverage and tobacco 10T12</v>
      </c>
      <c r="C663" t="str">
        <f t="shared" si="26"/>
        <v>water and waste 36T39,VOC</v>
      </c>
      <c r="D663" t="s">
        <v>1220</v>
      </c>
      <c r="E663" s="1">
        <v>188545000</v>
      </c>
      <c r="F663" s="1">
        <v>184068000</v>
      </c>
      <c r="G663" s="1">
        <v>178889000</v>
      </c>
      <c r="H663" s="1">
        <v>176975000</v>
      </c>
      <c r="I663" s="1">
        <v>173625000</v>
      </c>
      <c r="J663" s="1">
        <v>170784000</v>
      </c>
      <c r="K663" s="1">
        <v>167798000</v>
      </c>
      <c r="L663" s="1">
        <v>164664000</v>
      </c>
      <c r="M663" s="1">
        <v>160275000</v>
      </c>
      <c r="N663" s="1">
        <v>155281000</v>
      </c>
      <c r="O663" s="1">
        <v>150260000</v>
      </c>
      <c r="P663" s="1">
        <v>144700000</v>
      </c>
      <c r="Q663" s="1">
        <v>138184000</v>
      </c>
      <c r="R663" s="1">
        <v>132209000</v>
      </c>
      <c r="S663" s="1">
        <v>125387000</v>
      </c>
      <c r="T663" s="1">
        <v>118678000</v>
      </c>
      <c r="U663" s="1">
        <v>111682000</v>
      </c>
      <c r="V663" s="1">
        <v>104837000</v>
      </c>
      <c r="W663" s="1">
        <v>98144100</v>
      </c>
      <c r="X663" s="1">
        <v>91260800</v>
      </c>
      <c r="Y663" s="1">
        <v>84896800</v>
      </c>
      <c r="Z663" s="1">
        <v>78382600</v>
      </c>
      <c r="AA663" s="1">
        <v>72350400</v>
      </c>
      <c r="AB663" s="1">
        <v>66474500</v>
      </c>
      <c r="AC663" s="1">
        <v>60754900</v>
      </c>
      <c r="AD663" s="1">
        <v>55423100</v>
      </c>
      <c r="AE663" s="1">
        <v>50209400</v>
      </c>
      <c r="AF663" s="1">
        <v>45307100</v>
      </c>
      <c r="AG663" s="1">
        <v>40658100</v>
      </c>
      <c r="AH663" s="1">
        <v>36050700</v>
      </c>
      <c r="AI663" s="1">
        <v>31621600</v>
      </c>
      <c r="AJ663" s="1">
        <v>27313500</v>
      </c>
      <c r="AK663" s="1">
        <v>22970900</v>
      </c>
      <c r="AL663" s="1">
        <v>18751700</v>
      </c>
      <c r="AM663" s="1">
        <v>14481600</v>
      </c>
      <c r="AN663" s="1">
        <v>10144900</v>
      </c>
      <c r="AO663" s="1">
        <v>5605550</v>
      </c>
      <c r="AP663">
        <v>806659</v>
      </c>
    </row>
    <row r="664" spans="1:42" x14ac:dyDescent="0.2">
      <c r="A664" t="str">
        <f t="shared" si="27"/>
        <v>hard coal</v>
      </c>
      <c r="B664" t="str">
        <f t="shared" si="28"/>
        <v>food beverage and tobacco 10T12</v>
      </c>
      <c r="C664" t="str">
        <f t="shared" si="26"/>
        <v>water and waste 36T39,CO</v>
      </c>
      <c r="D664" t="s">
        <v>1221</v>
      </c>
      <c r="E664" s="1">
        <v>141344000</v>
      </c>
      <c r="F664" s="1">
        <v>137988000</v>
      </c>
      <c r="G664" s="1">
        <v>134105000</v>
      </c>
      <c r="H664" s="1">
        <v>132671000</v>
      </c>
      <c r="I664" s="1">
        <v>130159000</v>
      </c>
      <c r="J664" s="1">
        <v>128030000</v>
      </c>
      <c r="K664" s="1">
        <v>125791000</v>
      </c>
      <c r="L664" s="1">
        <v>123442000</v>
      </c>
      <c r="M664" s="1">
        <v>120151000</v>
      </c>
      <c r="N664" s="1">
        <v>116408000</v>
      </c>
      <c r="O664" s="1">
        <v>112644000</v>
      </c>
      <c r="P664" s="1">
        <v>108476000</v>
      </c>
      <c r="Q664" s="1">
        <v>103590000</v>
      </c>
      <c r="R664" s="1">
        <v>99111500</v>
      </c>
      <c r="S664" s="1">
        <v>93997100</v>
      </c>
      <c r="T664" s="1">
        <v>88968100</v>
      </c>
      <c r="U664" s="1">
        <v>83723000</v>
      </c>
      <c r="V664" s="1">
        <v>78591600</v>
      </c>
      <c r="W664" s="1">
        <v>73574500</v>
      </c>
      <c r="X664" s="1">
        <v>68414400</v>
      </c>
      <c r="Y664" s="1">
        <v>63643600</v>
      </c>
      <c r="Z664" s="1">
        <v>58760200</v>
      </c>
      <c r="AA664" s="1">
        <v>54238100</v>
      </c>
      <c r="AB664" s="1">
        <v>49833200</v>
      </c>
      <c r="AC664" s="1">
        <v>45545400</v>
      </c>
      <c r="AD664" s="1">
        <v>41548400</v>
      </c>
      <c r="AE664" s="1">
        <v>37639900</v>
      </c>
      <c r="AF664" s="1">
        <v>33964800</v>
      </c>
      <c r="AG664" s="1">
        <v>30479600</v>
      </c>
      <c r="AH664" s="1">
        <v>27025700</v>
      </c>
      <c r="AI664" s="1">
        <v>23705400</v>
      </c>
      <c r="AJ664" s="1">
        <v>20475800</v>
      </c>
      <c r="AK664" s="1">
        <v>17220300</v>
      </c>
      <c r="AL664" s="1">
        <v>14057300</v>
      </c>
      <c r="AM664" s="1">
        <v>10856300</v>
      </c>
      <c r="AN664" s="1">
        <v>7605230</v>
      </c>
      <c r="AO664" s="1">
        <v>4202250</v>
      </c>
      <c r="AP664">
        <v>604718</v>
      </c>
    </row>
    <row r="665" spans="1:42" x14ac:dyDescent="0.2">
      <c r="A665" t="str">
        <f t="shared" si="27"/>
        <v>hard coal</v>
      </c>
      <c r="B665" t="str">
        <f t="shared" si="28"/>
        <v>food beverage and tobacco 10T12</v>
      </c>
      <c r="C665" t="str">
        <f t="shared" si="26"/>
        <v>water and waste 36T39,NOx</v>
      </c>
      <c r="D665" t="s">
        <v>1222</v>
      </c>
      <c r="E665" s="1">
        <v>2837200000</v>
      </c>
      <c r="F665" s="1">
        <v>2769830000</v>
      </c>
      <c r="G665" s="1">
        <v>2691900000</v>
      </c>
      <c r="H665" s="1">
        <v>2663090000</v>
      </c>
      <c r="I665" s="1">
        <v>2612690000</v>
      </c>
      <c r="J665" s="1">
        <v>2569940000</v>
      </c>
      <c r="K665" s="1">
        <v>2525000000</v>
      </c>
      <c r="L665" s="1">
        <v>2477850000</v>
      </c>
      <c r="M665" s="1">
        <v>2411800000</v>
      </c>
      <c r="N665" s="1">
        <v>2336650000</v>
      </c>
      <c r="O665" s="1">
        <v>2261100000</v>
      </c>
      <c r="P665" s="1">
        <v>2177430000</v>
      </c>
      <c r="Q665" s="1">
        <v>2079370000</v>
      </c>
      <c r="R665" s="1">
        <v>1989470000</v>
      </c>
      <c r="S665" s="1">
        <v>1886800000</v>
      </c>
      <c r="T665" s="1">
        <v>1785860000</v>
      </c>
      <c r="U665" s="1">
        <v>1680570000</v>
      </c>
      <c r="V665" s="1">
        <v>1577570000</v>
      </c>
      <c r="W665" s="1">
        <v>1476860000</v>
      </c>
      <c r="X665" s="1">
        <v>1373280000</v>
      </c>
      <c r="Y665" s="1">
        <v>1277520000</v>
      </c>
      <c r="Z665" s="1">
        <v>1179490000</v>
      </c>
      <c r="AA665" s="1">
        <v>1088720000</v>
      </c>
      <c r="AB665" s="1">
        <v>1000300000</v>
      </c>
      <c r="AC665" s="1">
        <v>914233000</v>
      </c>
      <c r="AD665" s="1">
        <v>834000000</v>
      </c>
      <c r="AE665" s="1">
        <v>755545000</v>
      </c>
      <c r="AF665" s="1">
        <v>681775000</v>
      </c>
      <c r="AG665" s="1">
        <v>611817000</v>
      </c>
      <c r="AH665" s="1">
        <v>542486000</v>
      </c>
      <c r="AI665" s="1">
        <v>475838000</v>
      </c>
      <c r="AJ665" s="1">
        <v>411010000</v>
      </c>
      <c r="AK665" s="1">
        <v>345663000</v>
      </c>
      <c r="AL665" s="1">
        <v>282173000</v>
      </c>
      <c r="AM665" s="1">
        <v>217918000</v>
      </c>
      <c r="AN665" s="1">
        <v>152660000</v>
      </c>
      <c r="AO665" s="1">
        <v>84351700</v>
      </c>
      <c r="AP665" s="1">
        <v>12138500</v>
      </c>
    </row>
    <row r="666" spans="1:42" x14ac:dyDescent="0.2">
      <c r="A666" t="str">
        <f t="shared" si="27"/>
        <v>hard coal</v>
      </c>
      <c r="B666" t="str">
        <f t="shared" si="28"/>
        <v>food beverage and tobacco 10T12</v>
      </c>
      <c r="C666" t="str">
        <f t="shared" si="26"/>
        <v>water and waste 36T39,PM10</v>
      </c>
      <c r="D666" t="s">
        <v>1223</v>
      </c>
      <c r="E666" s="1">
        <v>412684000</v>
      </c>
      <c r="F666" s="1">
        <v>402885000</v>
      </c>
      <c r="G666" s="1">
        <v>391549000</v>
      </c>
      <c r="H666" s="1">
        <v>387359000</v>
      </c>
      <c r="I666" s="1">
        <v>380027000</v>
      </c>
      <c r="J666" s="1">
        <v>373810000</v>
      </c>
      <c r="K666" s="1">
        <v>367272000</v>
      </c>
      <c r="L666" s="1">
        <v>360414000</v>
      </c>
      <c r="M666" s="1">
        <v>350807000</v>
      </c>
      <c r="N666" s="1">
        <v>339877000</v>
      </c>
      <c r="O666" s="1">
        <v>328887000</v>
      </c>
      <c r="P666" s="1">
        <v>316718000</v>
      </c>
      <c r="Q666" s="1">
        <v>302454000</v>
      </c>
      <c r="R666" s="1">
        <v>289377000</v>
      </c>
      <c r="S666" s="1">
        <v>274444000</v>
      </c>
      <c r="T666" s="1">
        <v>259761000</v>
      </c>
      <c r="U666" s="1">
        <v>244447000</v>
      </c>
      <c r="V666" s="1">
        <v>229464000</v>
      </c>
      <c r="W666" s="1">
        <v>214816000</v>
      </c>
      <c r="X666" s="1">
        <v>199750000</v>
      </c>
      <c r="Y666" s="1">
        <v>185821000</v>
      </c>
      <c r="Z666" s="1">
        <v>171563000</v>
      </c>
      <c r="AA666" s="1">
        <v>158359000</v>
      </c>
      <c r="AB666" s="1">
        <v>145498000</v>
      </c>
      <c r="AC666" s="1">
        <v>132979000</v>
      </c>
      <c r="AD666" s="1">
        <v>121309000</v>
      </c>
      <c r="AE666" s="1">
        <v>109897000</v>
      </c>
      <c r="AF666" s="1">
        <v>99167300</v>
      </c>
      <c r="AG666" s="1">
        <v>88991600</v>
      </c>
      <c r="AH666" s="1">
        <v>78907000</v>
      </c>
      <c r="AI666" s="1">
        <v>69212800</v>
      </c>
      <c r="AJ666" s="1">
        <v>59783300</v>
      </c>
      <c r="AK666" s="1">
        <v>50278300</v>
      </c>
      <c r="AL666" s="1">
        <v>41043300</v>
      </c>
      <c r="AM666" s="1">
        <v>31697100</v>
      </c>
      <c r="AN666" s="1">
        <v>22205100</v>
      </c>
      <c r="AO666" s="1">
        <v>12269300</v>
      </c>
      <c r="AP666" s="1">
        <v>1765600</v>
      </c>
    </row>
    <row r="667" spans="1:42" x14ac:dyDescent="0.2">
      <c r="A667" t="str">
        <f t="shared" si="27"/>
        <v>hard coal</v>
      </c>
      <c r="B667" t="str">
        <f t="shared" si="28"/>
        <v>food beverage and tobacco 10T12</v>
      </c>
      <c r="C667" t="str">
        <f t="shared" si="26"/>
        <v>water and waste 36T39,PM25</v>
      </c>
      <c r="D667" t="s">
        <v>1224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</row>
    <row r="668" spans="1:42" x14ac:dyDescent="0.2">
      <c r="A668" t="str">
        <f t="shared" si="27"/>
        <v>hard coal</v>
      </c>
      <c r="B668" t="str">
        <f t="shared" si="28"/>
        <v>textiles apparel and leather 13T15</v>
      </c>
      <c r="C668" t="str">
        <f t="shared" si="26"/>
        <v>water and waste 36T39,SOx</v>
      </c>
      <c r="D668" t="s">
        <v>1225</v>
      </c>
      <c r="E668" s="1">
        <v>3243470000000</v>
      </c>
      <c r="F668" s="1">
        <v>3130800000000</v>
      </c>
      <c r="G668" s="1">
        <v>2999790000000</v>
      </c>
      <c r="H668" s="1">
        <v>2889410000000</v>
      </c>
      <c r="I668" s="1">
        <v>2757670000000</v>
      </c>
      <c r="J668" s="1">
        <v>2629270000000</v>
      </c>
      <c r="K668" s="1">
        <v>2504260000000</v>
      </c>
      <c r="L668" s="1">
        <v>2389600000000</v>
      </c>
      <c r="M668" s="1">
        <v>2270700000000</v>
      </c>
      <c r="N668" s="1">
        <v>2168090000000</v>
      </c>
      <c r="O668" s="1">
        <v>2061380000000</v>
      </c>
      <c r="P668" s="1">
        <v>1962900000000</v>
      </c>
      <c r="Q668" s="1">
        <v>1854610000000</v>
      </c>
      <c r="R668" s="1">
        <v>1760340000000</v>
      </c>
      <c r="S668" s="1">
        <v>1662520000000</v>
      </c>
      <c r="T668" s="1">
        <v>1566810000000</v>
      </c>
      <c r="U668" s="1">
        <v>1473380000000</v>
      </c>
      <c r="V668" s="1">
        <v>1377650000000</v>
      </c>
      <c r="W668" s="1">
        <v>1284670000000</v>
      </c>
      <c r="X668" s="1">
        <v>1194360000000</v>
      </c>
      <c r="Y668" s="1">
        <v>1106740000000</v>
      </c>
      <c r="Z668" s="1">
        <v>1018290000000</v>
      </c>
      <c r="AA668" s="1">
        <v>932906000000</v>
      </c>
      <c r="AB668" s="1">
        <v>850605000000</v>
      </c>
      <c r="AC668" s="1">
        <v>771348000000</v>
      </c>
      <c r="AD668" s="1">
        <v>695129000000</v>
      </c>
      <c r="AE668" s="1">
        <v>619466000000</v>
      </c>
      <c r="AF668" s="1">
        <v>547207000000</v>
      </c>
      <c r="AG668" s="1">
        <v>478263000000</v>
      </c>
      <c r="AH668" s="1">
        <v>412589000000</v>
      </c>
      <c r="AI668" s="1">
        <v>350178000000</v>
      </c>
      <c r="AJ668" s="1">
        <v>290953000000</v>
      </c>
      <c r="AK668" s="1">
        <v>233838000000</v>
      </c>
      <c r="AL668" s="1">
        <v>180239000000</v>
      </c>
      <c r="AM668" s="1">
        <v>130726000000</v>
      </c>
      <c r="AN668" s="1">
        <v>83801000000</v>
      </c>
      <c r="AO668" s="1">
        <v>40241900000</v>
      </c>
      <c r="AP668">
        <v>0</v>
      </c>
    </row>
    <row r="669" spans="1:42" x14ac:dyDescent="0.2">
      <c r="A669" t="str">
        <f t="shared" si="27"/>
        <v>hard coal</v>
      </c>
      <c r="B669" t="str">
        <f t="shared" si="28"/>
        <v>textiles apparel and leather 13T15</v>
      </c>
      <c r="C669" t="str">
        <f t="shared" si="26"/>
        <v>water and waste 36T39,BC</v>
      </c>
      <c r="D669" t="s">
        <v>1226</v>
      </c>
      <c r="E669" s="1">
        <v>35905300</v>
      </c>
      <c r="F669" s="1">
        <v>34658100</v>
      </c>
      <c r="G669" s="1">
        <v>33207800</v>
      </c>
      <c r="H669" s="1">
        <v>31985800</v>
      </c>
      <c r="I669" s="1">
        <v>30527500</v>
      </c>
      <c r="J669" s="1">
        <v>29106100</v>
      </c>
      <c r="K669" s="1">
        <v>27722300</v>
      </c>
      <c r="L669" s="1">
        <v>26453000</v>
      </c>
      <c r="M669" s="1">
        <v>25136700</v>
      </c>
      <c r="N669" s="1">
        <v>24000900</v>
      </c>
      <c r="O669" s="1">
        <v>22819600</v>
      </c>
      <c r="P669" s="1">
        <v>21729400</v>
      </c>
      <c r="Q669" s="1">
        <v>20530600</v>
      </c>
      <c r="R669" s="1">
        <v>19487100</v>
      </c>
      <c r="S669" s="1">
        <v>18404200</v>
      </c>
      <c r="T669" s="1">
        <v>17344600</v>
      </c>
      <c r="U669" s="1">
        <v>16310400</v>
      </c>
      <c r="V669" s="1">
        <v>15250700</v>
      </c>
      <c r="W669" s="1">
        <v>14221300</v>
      </c>
      <c r="X669" s="1">
        <v>13221600</v>
      </c>
      <c r="Y669" s="1">
        <v>12251600</v>
      </c>
      <c r="Z669" s="1">
        <v>11272500</v>
      </c>
      <c r="AA669" s="1">
        <v>10327300</v>
      </c>
      <c r="AB669" s="1">
        <v>9416220</v>
      </c>
      <c r="AC669" s="1">
        <v>8538850</v>
      </c>
      <c r="AD669" s="1">
        <v>7695100</v>
      </c>
      <c r="AE669" s="1">
        <v>6857510</v>
      </c>
      <c r="AF669" s="1">
        <v>6057590</v>
      </c>
      <c r="AG669" s="1">
        <v>5294380</v>
      </c>
      <c r="AH669" s="1">
        <v>4567370</v>
      </c>
      <c r="AI669" s="1">
        <v>3876480</v>
      </c>
      <c r="AJ669" s="1">
        <v>3220860</v>
      </c>
      <c r="AK669" s="1">
        <v>2588590</v>
      </c>
      <c r="AL669" s="1">
        <v>1995250</v>
      </c>
      <c r="AM669" s="1">
        <v>1447140</v>
      </c>
      <c r="AN669">
        <v>927680</v>
      </c>
      <c r="AO669">
        <v>445480</v>
      </c>
      <c r="AP669">
        <v>0</v>
      </c>
    </row>
    <row r="670" spans="1:42" x14ac:dyDescent="0.2">
      <c r="A670" t="str">
        <f t="shared" si="27"/>
        <v>hard coal</v>
      </c>
      <c r="B670" t="str">
        <f t="shared" si="28"/>
        <v>textiles apparel and leather 13T15</v>
      </c>
      <c r="C670" t="str">
        <f t="shared" si="26"/>
        <v>water and waste 36T39,OC</v>
      </c>
      <c r="D670" t="s">
        <v>1227</v>
      </c>
      <c r="E670" s="1">
        <v>1597890000</v>
      </c>
      <c r="F670" s="1">
        <v>1542380000</v>
      </c>
      <c r="G670" s="1">
        <v>1477840000</v>
      </c>
      <c r="H670" s="1">
        <v>1423460000</v>
      </c>
      <c r="I670" s="1">
        <v>1358560000</v>
      </c>
      <c r="J670" s="1">
        <v>1295310000</v>
      </c>
      <c r="K670" s="1">
        <v>1233720000</v>
      </c>
      <c r="L670" s="1">
        <v>1177230000</v>
      </c>
      <c r="M670" s="1">
        <v>1118650000</v>
      </c>
      <c r="N670" s="1">
        <v>1068110000</v>
      </c>
      <c r="O670" s="1">
        <v>1015540000</v>
      </c>
      <c r="P670" s="1">
        <v>967019000</v>
      </c>
      <c r="Q670" s="1">
        <v>913669000</v>
      </c>
      <c r="R670" s="1">
        <v>867230000</v>
      </c>
      <c r="S670" s="1">
        <v>819038000</v>
      </c>
      <c r="T670" s="1">
        <v>771884000</v>
      </c>
      <c r="U670" s="1">
        <v>725858000</v>
      </c>
      <c r="V670" s="1">
        <v>678698000</v>
      </c>
      <c r="W670" s="1">
        <v>632889000</v>
      </c>
      <c r="X670" s="1">
        <v>588398000</v>
      </c>
      <c r="Y670" s="1">
        <v>545232000</v>
      </c>
      <c r="Z670" s="1">
        <v>501659000</v>
      </c>
      <c r="AA670" s="1">
        <v>459594000</v>
      </c>
      <c r="AB670" s="1">
        <v>419049000</v>
      </c>
      <c r="AC670" s="1">
        <v>380003000</v>
      </c>
      <c r="AD670" s="1">
        <v>342454000</v>
      </c>
      <c r="AE670" s="1">
        <v>305179000</v>
      </c>
      <c r="AF670" s="1">
        <v>269580000</v>
      </c>
      <c r="AG670" s="1">
        <v>235615000</v>
      </c>
      <c r="AH670" s="1">
        <v>203261000</v>
      </c>
      <c r="AI670" s="1">
        <v>172515000</v>
      </c>
      <c r="AJ670" s="1">
        <v>143337000</v>
      </c>
      <c r="AK670" s="1">
        <v>115200000</v>
      </c>
      <c r="AL670" s="1">
        <v>88794500</v>
      </c>
      <c r="AM670" s="1">
        <v>64402100</v>
      </c>
      <c r="AN670" s="1">
        <v>41284400</v>
      </c>
      <c r="AO670" s="1">
        <v>19825100</v>
      </c>
      <c r="AP670">
        <v>0</v>
      </c>
    </row>
    <row r="671" spans="1:42" x14ac:dyDescent="0.2">
      <c r="A671" t="str">
        <f t="shared" si="27"/>
        <v>hard coal</v>
      </c>
      <c r="B671" t="str">
        <f t="shared" si="28"/>
        <v>textiles apparel and leather 13T15</v>
      </c>
      <c r="C671" t="str">
        <f t="shared" si="26"/>
        <v>water and waste 36T39,CH4</v>
      </c>
      <c r="D671" t="s">
        <v>1228</v>
      </c>
      <c r="E671" s="1">
        <v>4463600000</v>
      </c>
      <c r="F671" s="1">
        <v>4308550000</v>
      </c>
      <c r="G671" s="1">
        <v>4128250000</v>
      </c>
      <c r="H671" s="1">
        <v>3976350000</v>
      </c>
      <c r="I671" s="1">
        <v>3795050000</v>
      </c>
      <c r="J671" s="1">
        <v>3618350000</v>
      </c>
      <c r="K671" s="1">
        <v>3446320000</v>
      </c>
      <c r="L671" s="1">
        <v>3288520000</v>
      </c>
      <c r="M671" s="1">
        <v>3124890000</v>
      </c>
      <c r="N671" s="1">
        <v>2983690000</v>
      </c>
      <c r="O671" s="1">
        <v>2836830000</v>
      </c>
      <c r="P671" s="1">
        <v>2701300000</v>
      </c>
      <c r="Q671" s="1">
        <v>2552270000</v>
      </c>
      <c r="R671" s="1">
        <v>2422550000</v>
      </c>
      <c r="S671" s="1">
        <v>2287930000</v>
      </c>
      <c r="T671" s="1">
        <v>2156210000</v>
      </c>
      <c r="U671" s="1">
        <v>2027640000</v>
      </c>
      <c r="V671" s="1">
        <v>1895900000</v>
      </c>
      <c r="W671" s="1">
        <v>1767930000</v>
      </c>
      <c r="X671" s="1">
        <v>1643650000</v>
      </c>
      <c r="Y671" s="1">
        <v>1523070000</v>
      </c>
      <c r="Z671" s="1">
        <v>1401350000</v>
      </c>
      <c r="AA671" s="1">
        <v>1283850000</v>
      </c>
      <c r="AB671" s="1">
        <v>1170590000</v>
      </c>
      <c r="AC671" s="1">
        <v>1061510000</v>
      </c>
      <c r="AD671" s="1">
        <v>956623000</v>
      </c>
      <c r="AE671" s="1">
        <v>852497000</v>
      </c>
      <c r="AF671" s="1">
        <v>753055000</v>
      </c>
      <c r="AG671" s="1">
        <v>658176000</v>
      </c>
      <c r="AH671" s="1">
        <v>567797000</v>
      </c>
      <c r="AI671" s="1">
        <v>481908000</v>
      </c>
      <c r="AJ671" s="1">
        <v>400404000</v>
      </c>
      <c r="AK671" s="1">
        <v>321803000</v>
      </c>
      <c r="AL671" s="1">
        <v>248042000</v>
      </c>
      <c r="AM671" s="1">
        <v>179903000</v>
      </c>
      <c r="AN671" s="1">
        <v>115325000</v>
      </c>
      <c r="AO671" s="1">
        <v>55380200</v>
      </c>
      <c r="AP671">
        <v>0</v>
      </c>
    </row>
    <row r="672" spans="1:42" x14ac:dyDescent="0.2">
      <c r="A672" t="str">
        <f t="shared" si="27"/>
        <v>hard coal</v>
      </c>
      <c r="B672" t="str">
        <f t="shared" si="28"/>
        <v>textiles apparel and leather 13T15</v>
      </c>
      <c r="C672" t="str">
        <f t="shared" si="26"/>
        <v>water and waste 36T39,N2O</v>
      </c>
      <c r="D672" t="s">
        <v>1229</v>
      </c>
      <c r="E672" s="1">
        <v>2428370000</v>
      </c>
      <c r="F672" s="1">
        <v>2344020000</v>
      </c>
      <c r="G672" s="1">
        <v>2245930000</v>
      </c>
      <c r="H672" s="1">
        <v>2163290000</v>
      </c>
      <c r="I672" s="1">
        <v>2064660000</v>
      </c>
      <c r="J672" s="1">
        <v>1968520000</v>
      </c>
      <c r="K672" s="1">
        <v>1874930000</v>
      </c>
      <c r="L672" s="1">
        <v>1789080000</v>
      </c>
      <c r="M672" s="1">
        <v>1700060000</v>
      </c>
      <c r="N672" s="1">
        <v>1623240000</v>
      </c>
      <c r="O672" s="1">
        <v>1543350000</v>
      </c>
      <c r="P672" s="1">
        <v>1469610000</v>
      </c>
      <c r="Q672" s="1">
        <v>1388540000</v>
      </c>
      <c r="R672" s="1">
        <v>1317960000</v>
      </c>
      <c r="S672" s="1">
        <v>1244720000</v>
      </c>
      <c r="T672" s="1">
        <v>1173060000</v>
      </c>
      <c r="U672" s="1">
        <v>1103110000</v>
      </c>
      <c r="V672" s="1">
        <v>1031440000</v>
      </c>
      <c r="W672" s="1">
        <v>961825000</v>
      </c>
      <c r="X672" s="1">
        <v>894210000</v>
      </c>
      <c r="Y672" s="1">
        <v>828610000</v>
      </c>
      <c r="Z672" s="1">
        <v>762390000</v>
      </c>
      <c r="AA672" s="1">
        <v>698463000</v>
      </c>
      <c r="AB672" s="1">
        <v>636844000</v>
      </c>
      <c r="AC672" s="1">
        <v>577505000</v>
      </c>
      <c r="AD672" s="1">
        <v>520440000</v>
      </c>
      <c r="AE672" s="1">
        <v>463792000</v>
      </c>
      <c r="AF672" s="1">
        <v>409691000</v>
      </c>
      <c r="AG672" s="1">
        <v>358073000</v>
      </c>
      <c r="AH672" s="1">
        <v>308904000</v>
      </c>
      <c r="AI672" s="1">
        <v>262177000</v>
      </c>
      <c r="AJ672" s="1">
        <v>217835000</v>
      </c>
      <c r="AK672" s="1">
        <v>175073000</v>
      </c>
      <c r="AL672" s="1">
        <v>134944000</v>
      </c>
      <c r="AM672" s="1">
        <v>97874200</v>
      </c>
      <c r="AN672" s="1">
        <v>62741400</v>
      </c>
      <c r="AO672" s="1">
        <v>30129000</v>
      </c>
      <c r="AP672">
        <v>0</v>
      </c>
    </row>
    <row r="673" spans="1:42" x14ac:dyDescent="0.2">
      <c r="A673" t="str">
        <f t="shared" si="27"/>
        <v>hard coal</v>
      </c>
      <c r="B673" t="str">
        <f t="shared" si="28"/>
        <v>textiles apparel and leather 13T15</v>
      </c>
      <c r="C673" t="str">
        <f t="shared" si="26"/>
        <v>water and waste 36T39,F gases</v>
      </c>
      <c r="D673" t="s">
        <v>1230</v>
      </c>
      <c r="E673" s="1">
        <v>585928000</v>
      </c>
      <c r="F673" s="1">
        <v>565575000</v>
      </c>
      <c r="G673" s="1">
        <v>541907000</v>
      </c>
      <c r="H673" s="1">
        <v>521967000</v>
      </c>
      <c r="I673" s="1">
        <v>498169000</v>
      </c>
      <c r="J673" s="1">
        <v>474974000</v>
      </c>
      <c r="K673" s="1">
        <v>452392000</v>
      </c>
      <c r="L673" s="1">
        <v>431678000</v>
      </c>
      <c r="M673" s="1">
        <v>410198000</v>
      </c>
      <c r="N673" s="1">
        <v>391663000</v>
      </c>
      <c r="O673" s="1">
        <v>372386000</v>
      </c>
      <c r="P673" s="1">
        <v>354595000</v>
      </c>
      <c r="Q673" s="1">
        <v>335032000</v>
      </c>
      <c r="R673" s="1">
        <v>318003000</v>
      </c>
      <c r="S673" s="1">
        <v>300332000</v>
      </c>
      <c r="T673" s="1">
        <v>283041000</v>
      </c>
      <c r="U673" s="1">
        <v>266164000</v>
      </c>
      <c r="V673" s="1">
        <v>248871000</v>
      </c>
      <c r="W673" s="1">
        <v>232073000</v>
      </c>
      <c r="X673" s="1">
        <v>215759000</v>
      </c>
      <c r="Y673" s="1">
        <v>199931000</v>
      </c>
      <c r="Z673" s="1">
        <v>183953000</v>
      </c>
      <c r="AA673" s="1">
        <v>168528000</v>
      </c>
      <c r="AB673" s="1">
        <v>153661000</v>
      </c>
      <c r="AC673" s="1">
        <v>139343000</v>
      </c>
      <c r="AD673" s="1">
        <v>125574000</v>
      </c>
      <c r="AE673" s="1">
        <v>111906000</v>
      </c>
      <c r="AF673" s="1">
        <v>98852100</v>
      </c>
      <c r="AG673" s="1">
        <v>86397500</v>
      </c>
      <c r="AH673" s="1">
        <v>74533600</v>
      </c>
      <c r="AI673" s="1">
        <v>63259200</v>
      </c>
      <c r="AJ673" s="1">
        <v>52560200</v>
      </c>
      <c r="AK673" s="1">
        <v>42242500</v>
      </c>
      <c r="AL673" s="1">
        <v>32560000</v>
      </c>
      <c r="AM673" s="1">
        <v>23615500</v>
      </c>
      <c r="AN673" s="1">
        <v>15138500</v>
      </c>
      <c r="AO673" s="1">
        <v>7269650</v>
      </c>
      <c r="AP673">
        <v>0</v>
      </c>
    </row>
    <row r="674" spans="1:42" x14ac:dyDescent="0.2">
      <c r="A674" t="str">
        <f t="shared" si="27"/>
        <v>hard coal</v>
      </c>
      <c r="B674" t="str">
        <f t="shared" si="28"/>
        <v>textiles apparel and leather 13T15</v>
      </c>
      <c r="C674" t="str">
        <f t="shared" si="26"/>
        <v>construction 41T43,CO2</v>
      </c>
      <c r="D674" t="s">
        <v>1231</v>
      </c>
      <c r="E674" s="1">
        <v>10744900000</v>
      </c>
      <c r="F674" s="1">
        <v>10371700000</v>
      </c>
      <c r="G674" s="1">
        <v>9937670000</v>
      </c>
      <c r="H674" s="1">
        <v>9572010000</v>
      </c>
      <c r="I674" s="1">
        <v>9135590000</v>
      </c>
      <c r="J674" s="1">
        <v>8710230000</v>
      </c>
      <c r="K674" s="1">
        <v>8296110000</v>
      </c>
      <c r="L674" s="1">
        <v>7916250000</v>
      </c>
      <c r="M674" s="1">
        <v>7522350000</v>
      </c>
      <c r="N674" s="1">
        <v>7182440000</v>
      </c>
      <c r="O674" s="1">
        <v>6828930000</v>
      </c>
      <c r="P674" s="1">
        <v>6502680000</v>
      </c>
      <c r="Q674" s="1">
        <v>6143930000</v>
      </c>
      <c r="R674" s="1">
        <v>5831650000</v>
      </c>
      <c r="S674" s="1">
        <v>5507590000</v>
      </c>
      <c r="T674" s="1">
        <v>5190500000</v>
      </c>
      <c r="U674" s="1">
        <v>4881000000</v>
      </c>
      <c r="V674" s="1">
        <v>4563880000</v>
      </c>
      <c r="W674" s="1">
        <v>4255840000</v>
      </c>
      <c r="X674" s="1">
        <v>3956660000</v>
      </c>
      <c r="Y674" s="1">
        <v>3666390000</v>
      </c>
      <c r="Z674" s="1">
        <v>3373380000</v>
      </c>
      <c r="AA674" s="1">
        <v>3090520000</v>
      </c>
      <c r="AB674" s="1">
        <v>2817880000</v>
      </c>
      <c r="AC674" s="1">
        <v>2555320000</v>
      </c>
      <c r="AD674" s="1">
        <v>2302820000</v>
      </c>
      <c r="AE674" s="1">
        <v>2052160000</v>
      </c>
      <c r="AF674" s="1">
        <v>1812780000</v>
      </c>
      <c r="AG674" s="1">
        <v>1584390000</v>
      </c>
      <c r="AH674" s="1">
        <v>1366820000</v>
      </c>
      <c r="AI674" s="1">
        <v>1160070000</v>
      </c>
      <c r="AJ674" s="1">
        <v>963867000</v>
      </c>
      <c r="AK674" s="1">
        <v>774656000</v>
      </c>
      <c r="AL674" s="1">
        <v>597095000</v>
      </c>
      <c r="AM674" s="1">
        <v>433069000</v>
      </c>
      <c r="AN674" s="1">
        <v>277615000</v>
      </c>
      <c r="AO674" s="1">
        <v>133313000</v>
      </c>
      <c r="AP674">
        <v>0</v>
      </c>
    </row>
    <row r="675" spans="1:42" x14ac:dyDescent="0.2">
      <c r="A675" t="str">
        <f t="shared" si="27"/>
        <v>hard coal</v>
      </c>
      <c r="B675" t="str">
        <f t="shared" si="28"/>
        <v>textiles apparel and leather 13T15</v>
      </c>
      <c r="C675" t="str">
        <f t="shared" si="26"/>
        <v>construction 41T43,VOC</v>
      </c>
      <c r="D675" t="s">
        <v>1232</v>
      </c>
      <c r="E675" s="1">
        <v>25044600</v>
      </c>
      <c r="F675" s="1">
        <v>24174700</v>
      </c>
      <c r="G675" s="1">
        <v>23163000</v>
      </c>
      <c r="H675" s="1">
        <v>22310700</v>
      </c>
      <c r="I675" s="1">
        <v>21293500</v>
      </c>
      <c r="J675" s="1">
        <v>20302100</v>
      </c>
      <c r="K675" s="1">
        <v>19336800</v>
      </c>
      <c r="L675" s="1">
        <v>18451400</v>
      </c>
      <c r="M675" s="1">
        <v>17533300</v>
      </c>
      <c r="N675" s="1">
        <v>16741100</v>
      </c>
      <c r="O675" s="1">
        <v>15917100</v>
      </c>
      <c r="P675" s="1">
        <v>15156600</v>
      </c>
      <c r="Q675" s="1">
        <v>14320500</v>
      </c>
      <c r="R675" s="1">
        <v>13592600</v>
      </c>
      <c r="S675" s="1">
        <v>12837300</v>
      </c>
      <c r="T675" s="1">
        <v>12098200</v>
      </c>
      <c r="U675" s="1">
        <v>11376800</v>
      </c>
      <c r="V675" s="1">
        <v>10637600</v>
      </c>
      <c r="W675" s="1">
        <v>9919640</v>
      </c>
      <c r="X675" s="1">
        <v>9222300</v>
      </c>
      <c r="Y675" s="1">
        <v>8545740</v>
      </c>
      <c r="Z675" s="1">
        <v>7862790</v>
      </c>
      <c r="AA675" s="1">
        <v>7203490</v>
      </c>
      <c r="AB675" s="1">
        <v>6568000</v>
      </c>
      <c r="AC675" s="1">
        <v>5956010</v>
      </c>
      <c r="AD675" s="1">
        <v>5367480</v>
      </c>
      <c r="AE675" s="1">
        <v>4783240</v>
      </c>
      <c r="AF675" s="1">
        <v>4225290</v>
      </c>
      <c r="AG675" s="1">
        <v>3692930</v>
      </c>
      <c r="AH675" s="1">
        <v>3185830</v>
      </c>
      <c r="AI675" s="1">
        <v>2703920</v>
      </c>
      <c r="AJ675" s="1">
        <v>2246610</v>
      </c>
      <c r="AK675" s="1">
        <v>1805590</v>
      </c>
      <c r="AL675" s="1">
        <v>1391730</v>
      </c>
      <c r="AM675" s="1">
        <v>1009410</v>
      </c>
      <c r="AN675">
        <v>647074</v>
      </c>
      <c r="AO675">
        <v>310730</v>
      </c>
      <c r="AP675">
        <v>0</v>
      </c>
    </row>
    <row r="676" spans="1:42" x14ac:dyDescent="0.2">
      <c r="A676" t="str">
        <f t="shared" si="27"/>
        <v>hard coal</v>
      </c>
      <c r="B676" t="str">
        <f t="shared" si="28"/>
        <v>textiles apparel and leather 13T15</v>
      </c>
      <c r="C676" t="str">
        <f t="shared" si="26"/>
        <v>construction 41T43,CO</v>
      </c>
      <c r="D676" t="s">
        <v>1233</v>
      </c>
      <c r="E676" s="1">
        <v>18774900</v>
      </c>
      <c r="F676" s="1">
        <v>18122700</v>
      </c>
      <c r="G676" s="1">
        <v>17364400</v>
      </c>
      <c r="H676" s="1">
        <v>16725400</v>
      </c>
      <c r="I676" s="1">
        <v>15962900</v>
      </c>
      <c r="J676" s="1">
        <v>15219600</v>
      </c>
      <c r="K676" s="1">
        <v>14496000</v>
      </c>
      <c r="L676" s="1">
        <v>13832300</v>
      </c>
      <c r="M676" s="1">
        <v>13144000</v>
      </c>
      <c r="N676" s="1">
        <v>12550100</v>
      </c>
      <c r="O676" s="1">
        <v>11932400</v>
      </c>
      <c r="P676" s="1">
        <v>11362300</v>
      </c>
      <c r="Q676" s="1">
        <v>10735400</v>
      </c>
      <c r="R676" s="1">
        <v>10189800</v>
      </c>
      <c r="S676" s="1">
        <v>9623550</v>
      </c>
      <c r="T676" s="1">
        <v>9069510</v>
      </c>
      <c r="U676" s="1">
        <v>8528710</v>
      </c>
      <c r="V676" s="1">
        <v>7974580</v>
      </c>
      <c r="W676" s="1">
        <v>7436330</v>
      </c>
      <c r="X676" s="1">
        <v>6913570</v>
      </c>
      <c r="Y676" s="1">
        <v>6406380</v>
      </c>
      <c r="Z676" s="1">
        <v>5894400</v>
      </c>
      <c r="AA676" s="1">
        <v>5400150</v>
      </c>
      <c r="AB676" s="1">
        <v>4923750</v>
      </c>
      <c r="AC676" s="1">
        <v>4464970</v>
      </c>
      <c r="AD676" s="1">
        <v>4023770</v>
      </c>
      <c r="AE676" s="1">
        <v>3585800</v>
      </c>
      <c r="AF676" s="1">
        <v>3167520</v>
      </c>
      <c r="AG676" s="1">
        <v>2768440</v>
      </c>
      <c r="AH676" s="1">
        <v>2388280</v>
      </c>
      <c r="AI676" s="1">
        <v>2027020</v>
      </c>
      <c r="AJ676" s="1">
        <v>1684190</v>
      </c>
      <c r="AK676" s="1">
        <v>1353580</v>
      </c>
      <c r="AL676" s="1">
        <v>1043320</v>
      </c>
      <c r="AM676">
        <v>756713</v>
      </c>
      <c r="AN676">
        <v>485084</v>
      </c>
      <c r="AO676">
        <v>232942</v>
      </c>
      <c r="AP676">
        <v>0</v>
      </c>
    </row>
    <row r="677" spans="1:42" x14ac:dyDescent="0.2">
      <c r="A677" t="str">
        <f t="shared" si="27"/>
        <v>hard coal</v>
      </c>
      <c r="B677" t="str">
        <f t="shared" si="28"/>
        <v>textiles apparel and leather 13T15</v>
      </c>
      <c r="C677" t="str">
        <f t="shared" si="26"/>
        <v>construction 41T43,NOx</v>
      </c>
      <c r="D677" t="s">
        <v>1234</v>
      </c>
      <c r="E677" s="1">
        <v>376869000</v>
      </c>
      <c r="F677" s="1">
        <v>363778000</v>
      </c>
      <c r="G677" s="1">
        <v>348555000</v>
      </c>
      <c r="H677" s="1">
        <v>335729000</v>
      </c>
      <c r="I677" s="1">
        <v>320422000</v>
      </c>
      <c r="J677" s="1">
        <v>305503000</v>
      </c>
      <c r="K677" s="1">
        <v>290978000</v>
      </c>
      <c r="L677" s="1">
        <v>277655000</v>
      </c>
      <c r="M677" s="1">
        <v>263839000</v>
      </c>
      <c r="N677" s="1">
        <v>251917000</v>
      </c>
      <c r="O677" s="1">
        <v>239518000</v>
      </c>
      <c r="P677" s="1">
        <v>228075000</v>
      </c>
      <c r="Q677" s="1">
        <v>215492000</v>
      </c>
      <c r="R677" s="1">
        <v>204540000</v>
      </c>
      <c r="S677" s="1">
        <v>193174000</v>
      </c>
      <c r="T677" s="1">
        <v>182052000</v>
      </c>
      <c r="U677" s="1">
        <v>171197000</v>
      </c>
      <c r="V677" s="1">
        <v>160074000</v>
      </c>
      <c r="W677" s="1">
        <v>149269000</v>
      </c>
      <c r="X677" s="1">
        <v>138776000</v>
      </c>
      <c r="Y677" s="1">
        <v>128595000</v>
      </c>
      <c r="Z677" s="1">
        <v>118318000</v>
      </c>
      <c r="AA677" s="1">
        <v>108397000</v>
      </c>
      <c r="AB677" s="1">
        <v>98834400</v>
      </c>
      <c r="AC677" s="1">
        <v>89625400</v>
      </c>
      <c r="AD677" s="1">
        <v>80769200</v>
      </c>
      <c r="AE677" s="1">
        <v>71977700</v>
      </c>
      <c r="AF677" s="1">
        <v>63581600</v>
      </c>
      <c r="AG677" s="1">
        <v>55570800</v>
      </c>
      <c r="AH677" s="1">
        <v>47940000</v>
      </c>
      <c r="AI677" s="1">
        <v>40688300</v>
      </c>
      <c r="AJ677" s="1">
        <v>33806700</v>
      </c>
      <c r="AK677" s="1">
        <v>27170300</v>
      </c>
      <c r="AL677" s="1">
        <v>20942500</v>
      </c>
      <c r="AM677" s="1">
        <v>15189500</v>
      </c>
      <c r="AN677" s="1">
        <v>9737100</v>
      </c>
      <c r="AO677" s="1">
        <v>4675840</v>
      </c>
      <c r="AP677">
        <v>0</v>
      </c>
    </row>
    <row r="678" spans="1:42" x14ac:dyDescent="0.2">
      <c r="A678" t="str">
        <f t="shared" si="27"/>
        <v>hard coal</v>
      </c>
      <c r="B678" t="str">
        <f t="shared" si="28"/>
        <v>textiles apparel and leather 13T15</v>
      </c>
      <c r="C678" t="str">
        <f t="shared" si="26"/>
        <v>construction 41T43,PM10</v>
      </c>
      <c r="D678" t="s">
        <v>1235</v>
      </c>
      <c r="E678" s="1">
        <v>54817300</v>
      </c>
      <c r="F678" s="1">
        <v>52913100</v>
      </c>
      <c r="G678" s="1">
        <v>50698900</v>
      </c>
      <c r="H678" s="1">
        <v>48833300</v>
      </c>
      <c r="I678" s="1">
        <v>46606900</v>
      </c>
      <c r="J678" s="1">
        <v>44436800</v>
      </c>
      <c r="K678" s="1">
        <v>42324100</v>
      </c>
      <c r="L678" s="1">
        <v>40386200</v>
      </c>
      <c r="M678" s="1">
        <v>38376600</v>
      </c>
      <c r="N678" s="1">
        <v>36642500</v>
      </c>
      <c r="O678" s="1">
        <v>34839000</v>
      </c>
      <c r="P678" s="1">
        <v>33174600</v>
      </c>
      <c r="Q678" s="1">
        <v>31344400</v>
      </c>
      <c r="R678" s="1">
        <v>29751200</v>
      </c>
      <c r="S678" s="1">
        <v>28098000</v>
      </c>
      <c r="T678" s="1">
        <v>26480300</v>
      </c>
      <c r="U678" s="1">
        <v>24901300</v>
      </c>
      <c r="V678" s="1">
        <v>23283400</v>
      </c>
      <c r="W678" s="1">
        <v>21711900</v>
      </c>
      <c r="X678" s="1">
        <v>20185600</v>
      </c>
      <c r="Y678" s="1">
        <v>18704800</v>
      </c>
      <c r="Z678" s="1">
        <v>17209900</v>
      </c>
      <c r="AA678" s="1">
        <v>15766900</v>
      </c>
      <c r="AB678" s="1">
        <v>14375900</v>
      </c>
      <c r="AC678" s="1">
        <v>13036400</v>
      </c>
      <c r="AD678" s="1">
        <v>11748200</v>
      </c>
      <c r="AE678" s="1">
        <v>10469500</v>
      </c>
      <c r="AF678" s="1">
        <v>9248240</v>
      </c>
      <c r="AG678" s="1">
        <v>8083030</v>
      </c>
      <c r="AH678" s="1">
        <v>6973090</v>
      </c>
      <c r="AI678" s="1">
        <v>5918300</v>
      </c>
      <c r="AJ678" s="1">
        <v>4917340</v>
      </c>
      <c r="AK678" s="1">
        <v>3952050</v>
      </c>
      <c r="AL678" s="1">
        <v>3046190</v>
      </c>
      <c r="AM678" s="1">
        <v>2209380</v>
      </c>
      <c r="AN678" s="1">
        <v>1416310</v>
      </c>
      <c r="AO678">
        <v>680121</v>
      </c>
      <c r="AP678">
        <v>0</v>
      </c>
    </row>
    <row r="679" spans="1:42" x14ac:dyDescent="0.2">
      <c r="A679" t="str">
        <f t="shared" si="27"/>
        <v>hard coal</v>
      </c>
      <c r="B679" t="str">
        <f t="shared" si="28"/>
        <v>textiles apparel and leather 13T15</v>
      </c>
      <c r="C679" t="str">
        <f t="shared" si="26"/>
        <v>construction 41T43,PM25</v>
      </c>
      <c r="D679" t="s">
        <v>1236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</row>
    <row r="680" spans="1:42" x14ac:dyDescent="0.2">
      <c r="A680" t="str">
        <f t="shared" si="27"/>
        <v>hard coal</v>
      </c>
      <c r="B680" t="str">
        <f t="shared" si="28"/>
        <v>wood products 16</v>
      </c>
      <c r="C680" t="str">
        <f t="shared" si="26"/>
        <v>construction 41T43,SOx</v>
      </c>
      <c r="D680" t="s">
        <v>1237</v>
      </c>
      <c r="E680" s="1">
        <v>188896000000</v>
      </c>
      <c r="F680" s="1">
        <v>181037000000</v>
      </c>
      <c r="G680" s="1">
        <v>173331000000</v>
      </c>
      <c r="H680" s="1">
        <v>168320000000</v>
      </c>
      <c r="I680" s="1">
        <v>162503000000</v>
      </c>
      <c r="J680" s="1">
        <v>157530000000</v>
      </c>
      <c r="K680" s="1">
        <v>151791000000</v>
      </c>
      <c r="L680" s="1">
        <v>146852000000</v>
      </c>
      <c r="M680" s="1">
        <v>140477000000</v>
      </c>
      <c r="N680" s="1">
        <v>134902000000</v>
      </c>
      <c r="O680" s="1">
        <v>128714000000</v>
      </c>
      <c r="P680" s="1">
        <v>122626000000</v>
      </c>
      <c r="Q680" s="1">
        <v>116020000000</v>
      </c>
      <c r="R680" s="1">
        <v>109569000000</v>
      </c>
      <c r="S680" s="1">
        <v>102697000000</v>
      </c>
      <c r="T680" s="1">
        <v>96026700000</v>
      </c>
      <c r="U680" s="1">
        <v>89036600000</v>
      </c>
      <c r="V680" s="1">
        <v>82792900000</v>
      </c>
      <c r="W680" s="1">
        <v>76751200000</v>
      </c>
      <c r="X680" s="1">
        <v>70465000000</v>
      </c>
      <c r="Y680" s="1">
        <v>64851000000</v>
      </c>
      <c r="Z680" s="1">
        <v>59439700000</v>
      </c>
      <c r="AA680" s="1">
        <v>54228200000</v>
      </c>
      <c r="AB680" s="1">
        <v>49218200000</v>
      </c>
      <c r="AC680" s="1">
        <v>44409400000</v>
      </c>
      <c r="AD680" s="1">
        <v>40098900000</v>
      </c>
      <c r="AE680" s="1">
        <v>35939500000</v>
      </c>
      <c r="AF680" s="1">
        <v>31931100000</v>
      </c>
      <c r="AG680" s="1">
        <v>28295800000</v>
      </c>
      <c r="AH680" s="1">
        <v>24761400000</v>
      </c>
      <c r="AI680" s="1">
        <v>21501600000</v>
      </c>
      <c r="AJ680" s="1">
        <v>18293300000</v>
      </c>
      <c r="AK680" s="1">
        <v>15260000000</v>
      </c>
      <c r="AL680" s="1">
        <v>12228300000</v>
      </c>
      <c r="AM680" s="1">
        <v>9272860000</v>
      </c>
      <c r="AN680" s="1">
        <v>6269550000</v>
      </c>
      <c r="AO680" s="1">
        <v>3243710000</v>
      </c>
      <c r="AP680" s="1">
        <v>120709000</v>
      </c>
    </row>
    <row r="681" spans="1:42" x14ac:dyDescent="0.2">
      <c r="A681" t="str">
        <f t="shared" si="27"/>
        <v>hard coal</v>
      </c>
      <c r="B681" t="str">
        <f t="shared" si="28"/>
        <v>wood products 16</v>
      </c>
      <c r="C681" t="str">
        <f t="shared" si="26"/>
        <v>construction 41T43,BC</v>
      </c>
      <c r="D681" t="s">
        <v>1238</v>
      </c>
      <c r="E681" s="1">
        <v>2091090</v>
      </c>
      <c r="F681" s="1">
        <v>2004090</v>
      </c>
      <c r="G681" s="1">
        <v>1918780</v>
      </c>
      <c r="H681" s="1">
        <v>1863300</v>
      </c>
      <c r="I681" s="1">
        <v>1798910</v>
      </c>
      <c r="J681" s="1">
        <v>1743860</v>
      </c>
      <c r="K681" s="1">
        <v>1680330</v>
      </c>
      <c r="L681" s="1">
        <v>1625660</v>
      </c>
      <c r="M681" s="1">
        <v>1555090</v>
      </c>
      <c r="N681" s="1">
        <v>1493370</v>
      </c>
      <c r="O681" s="1">
        <v>1424870</v>
      </c>
      <c r="P681" s="1">
        <v>1357470</v>
      </c>
      <c r="Q681" s="1">
        <v>1284350</v>
      </c>
      <c r="R681" s="1">
        <v>1212930</v>
      </c>
      <c r="S681" s="1">
        <v>1136860</v>
      </c>
      <c r="T681" s="1">
        <v>1063020</v>
      </c>
      <c r="U681">
        <v>985638</v>
      </c>
      <c r="V681">
        <v>916520</v>
      </c>
      <c r="W681">
        <v>849639</v>
      </c>
      <c r="X681">
        <v>780050</v>
      </c>
      <c r="Y681">
        <v>717902</v>
      </c>
      <c r="Z681">
        <v>657999</v>
      </c>
      <c r="AA681">
        <v>600308</v>
      </c>
      <c r="AB681">
        <v>544847</v>
      </c>
      <c r="AC681">
        <v>491613</v>
      </c>
      <c r="AD681">
        <v>443896</v>
      </c>
      <c r="AE681">
        <v>397851</v>
      </c>
      <c r="AF681">
        <v>353478</v>
      </c>
      <c r="AG681">
        <v>313235</v>
      </c>
      <c r="AH681">
        <v>274109</v>
      </c>
      <c r="AI681">
        <v>238024</v>
      </c>
      <c r="AJ681">
        <v>202507</v>
      </c>
      <c r="AK681">
        <v>168929</v>
      </c>
      <c r="AL681">
        <v>135368</v>
      </c>
      <c r="AM681">
        <v>102651</v>
      </c>
      <c r="AN681">
        <v>69404.100000000006</v>
      </c>
      <c r="AO681">
        <v>35908</v>
      </c>
      <c r="AP681">
        <v>1336.26</v>
      </c>
    </row>
    <row r="682" spans="1:42" x14ac:dyDescent="0.2">
      <c r="A682" t="str">
        <f t="shared" si="27"/>
        <v>hard coal</v>
      </c>
      <c r="B682" t="str">
        <f t="shared" si="28"/>
        <v>wood products 16</v>
      </c>
      <c r="C682" t="str">
        <f t="shared" si="26"/>
        <v>construction 41T43,OC</v>
      </c>
      <c r="D682" t="s">
        <v>1239</v>
      </c>
      <c r="E682" s="1">
        <v>93059400</v>
      </c>
      <c r="F682" s="1">
        <v>89187500</v>
      </c>
      <c r="G682" s="1">
        <v>85391000</v>
      </c>
      <c r="H682" s="1">
        <v>82922400</v>
      </c>
      <c r="I682" s="1">
        <v>80056700</v>
      </c>
      <c r="J682" s="1">
        <v>77606900</v>
      </c>
      <c r="K682" s="1">
        <v>74779600</v>
      </c>
      <c r="L682" s="1">
        <v>72346400</v>
      </c>
      <c r="M682" s="1">
        <v>69205800</v>
      </c>
      <c r="N682" s="1">
        <v>66459200</v>
      </c>
      <c r="O682" s="1">
        <v>63410600</v>
      </c>
      <c r="P682" s="1">
        <v>60411400</v>
      </c>
      <c r="Q682" s="1">
        <v>57157100</v>
      </c>
      <c r="R682" s="1">
        <v>53978900</v>
      </c>
      <c r="S682" s="1">
        <v>50593700</v>
      </c>
      <c r="T682" s="1">
        <v>47307400</v>
      </c>
      <c r="U682" s="1">
        <v>43863700</v>
      </c>
      <c r="V682" s="1">
        <v>40787800</v>
      </c>
      <c r="W682" s="1">
        <v>37811300</v>
      </c>
      <c r="X682" s="1">
        <v>34714500</v>
      </c>
      <c r="Y682" s="1">
        <v>31948700</v>
      </c>
      <c r="Z682" s="1">
        <v>29282900</v>
      </c>
      <c r="AA682" s="1">
        <v>26715400</v>
      </c>
      <c r="AB682" s="1">
        <v>24247200</v>
      </c>
      <c r="AC682" s="1">
        <v>21878200</v>
      </c>
      <c r="AD682" s="1">
        <v>19754600</v>
      </c>
      <c r="AE682" s="1">
        <v>17705500</v>
      </c>
      <c r="AF682" s="1">
        <v>15730800</v>
      </c>
      <c r="AG682" s="1">
        <v>13939900</v>
      </c>
      <c r="AH682" s="1">
        <v>12198600</v>
      </c>
      <c r="AI682" s="1">
        <v>10592700</v>
      </c>
      <c r="AJ682" s="1">
        <v>9012150</v>
      </c>
      <c r="AK682" s="1">
        <v>7517810</v>
      </c>
      <c r="AL682" s="1">
        <v>6024270</v>
      </c>
      <c r="AM682" s="1">
        <v>4568260</v>
      </c>
      <c r="AN682" s="1">
        <v>3088680</v>
      </c>
      <c r="AO682" s="1">
        <v>1598010</v>
      </c>
      <c r="AP682">
        <v>59467.199999999997</v>
      </c>
    </row>
    <row r="683" spans="1:42" x14ac:dyDescent="0.2">
      <c r="A683" t="str">
        <f t="shared" si="27"/>
        <v>hard coal</v>
      </c>
      <c r="B683" t="str">
        <f t="shared" si="28"/>
        <v>wood products 16</v>
      </c>
      <c r="C683" t="str">
        <f t="shared" si="26"/>
        <v>construction 41T43,CH4</v>
      </c>
      <c r="D683" t="s">
        <v>1240</v>
      </c>
      <c r="E683" s="1">
        <v>259955000</v>
      </c>
      <c r="F683" s="1">
        <v>249140000</v>
      </c>
      <c r="G683" s="1">
        <v>238534000</v>
      </c>
      <c r="H683" s="1">
        <v>231638000</v>
      </c>
      <c r="I683" s="1">
        <v>223633000</v>
      </c>
      <c r="J683" s="1">
        <v>216790000</v>
      </c>
      <c r="K683" s="1">
        <v>208892000</v>
      </c>
      <c r="L683" s="1">
        <v>202095000</v>
      </c>
      <c r="M683" s="1">
        <v>193322000</v>
      </c>
      <c r="N683" s="1">
        <v>185649000</v>
      </c>
      <c r="O683" s="1">
        <v>177133000</v>
      </c>
      <c r="P683" s="1">
        <v>168755000</v>
      </c>
      <c r="Q683" s="1">
        <v>159665000</v>
      </c>
      <c r="R683" s="1">
        <v>150787000</v>
      </c>
      <c r="S683" s="1">
        <v>141330000</v>
      </c>
      <c r="T683" s="1">
        <v>132150000</v>
      </c>
      <c r="U683" s="1">
        <v>122530000</v>
      </c>
      <c r="V683" s="1">
        <v>113938000</v>
      </c>
      <c r="W683" s="1">
        <v>105624000</v>
      </c>
      <c r="X683" s="1">
        <v>96972600</v>
      </c>
      <c r="Y683" s="1">
        <v>89246600</v>
      </c>
      <c r="Z683" s="1">
        <v>81799700</v>
      </c>
      <c r="AA683" s="1">
        <v>74627800</v>
      </c>
      <c r="AB683" s="1">
        <v>67733100</v>
      </c>
      <c r="AC683" s="1">
        <v>61115300</v>
      </c>
      <c r="AD683" s="1">
        <v>55183300</v>
      </c>
      <c r="AE683" s="1">
        <v>49459200</v>
      </c>
      <c r="AF683" s="1">
        <v>43942900</v>
      </c>
      <c r="AG683" s="1">
        <v>38940100</v>
      </c>
      <c r="AH683" s="1">
        <v>34076100</v>
      </c>
      <c r="AI683" s="1">
        <v>29590100</v>
      </c>
      <c r="AJ683" s="1">
        <v>25174800</v>
      </c>
      <c r="AK683" s="1">
        <v>21000500</v>
      </c>
      <c r="AL683" s="1">
        <v>16828400</v>
      </c>
      <c r="AM683" s="1">
        <v>12761100</v>
      </c>
      <c r="AN683" s="1">
        <v>8628030</v>
      </c>
      <c r="AO683" s="1">
        <v>4463930</v>
      </c>
      <c r="AP683">
        <v>166118</v>
      </c>
    </row>
    <row r="684" spans="1:42" x14ac:dyDescent="0.2">
      <c r="A684" t="str">
        <f t="shared" si="27"/>
        <v>hard coal</v>
      </c>
      <c r="B684" t="str">
        <f t="shared" si="28"/>
        <v>wood products 16</v>
      </c>
      <c r="C684" t="str">
        <f t="shared" si="26"/>
        <v>construction 41T43,N2O</v>
      </c>
      <c r="D684" t="s">
        <v>1241</v>
      </c>
      <c r="E684" s="1">
        <v>141426000</v>
      </c>
      <c r="F684" s="1">
        <v>135542000</v>
      </c>
      <c r="G684" s="1">
        <v>129772000</v>
      </c>
      <c r="H684" s="1">
        <v>126020000</v>
      </c>
      <c r="I684" s="1">
        <v>121665000</v>
      </c>
      <c r="J684" s="1">
        <v>117942000</v>
      </c>
      <c r="K684" s="1">
        <v>113645000</v>
      </c>
      <c r="L684" s="1">
        <v>109948000</v>
      </c>
      <c r="M684" s="1">
        <v>105175000</v>
      </c>
      <c r="N684" s="1">
        <v>101000000</v>
      </c>
      <c r="O684" s="1">
        <v>96367400</v>
      </c>
      <c r="P684" s="1">
        <v>91809400</v>
      </c>
      <c r="Q684" s="1">
        <v>86863800</v>
      </c>
      <c r="R684" s="1">
        <v>82033800</v>
      </c>
      <c r="S684" s="1">
        <v>76889000</v>
      </c>
      <c r="T684" s="1">
        <v>71894700</v>
      </c>
      <c r="U684" s="1">
        <v>66661300</v>
      </c>
      <c r="V684" s="1">
        <v>61986700</v>
      </c>
      <c r="W684" s="1">
        <v>57463300</v>
      </c>
      <c r="X684" s="1">
        <v>52756900</v>
      </c>
      <c r="Y684" s="1">
        <v>48553600</v>
      </c>
      <c r="Z684" s="1">
        <v>44502200</v>
      </c>
      <c r="AA684" s="1">
        <v>40600400</v>
      </c>
      <c r="AB684" s="1">
        <v>36849400</v>
      </c>
      <c r="AC684" s="1">
        <v>33249100</v>
      </c>
      <c r="AD684" s="1">
        <v>30021900</v>
      </c>
      <c r="AE684" s="1">
        <v>26907700</v>
      </c>
      <c r="AF684" s="1">
        <v>23906600</v>
      </c>
      <c r="AG684" s="1">
        <v>21184900</v>
      </c>
      <c r="AH684" s="1">
        <v>18538700</v>
      </c>
      <c r="AI684" s="1">
        <v>16098200</v>
      </c>
      <c r="AJ684" s="1">
        <v>13696100</v>
      </c>
      <c r="AK684" s="1">
        <v>11425100</v>
      </c>
      <c r="AL684" s="1">
        <v>9155300</v>
      </c>
      <c r="AM684" s="1">
        <v>6942550</v>
      </c>
      <c r="AN684" s="1">
        <v>4693980</v>
      </c>
      <c r="AO684" s="1">
        <v>2428550</v>
      </c>
      <c r="AP684">
        <v>90374.6</v>
      </c>
    </row>
    <row r="685" spans="1:42" x14ac:dyDescent="0.2">
      <c r="A685" t="str">
        <f t="shared" si="27"/>
        <v>hard coal</v>
      </c>
      <c r="B685" t="str">
        <f t="shared" si="28"/>
        <v>wood products 16</v>
      </c>
      <c r="C685" t="str">
        <f t="shared" si="26"/>
        <v>construction 41T43,F gases</v>
      </c>
      <c r="D685" t="s">
        <v>1242</v>
      </c>
      <c r="E685" s="1">
        <v>34123800</v>
      </c>
      <c r="F685" s="1">
        <v>32704100</v>
      </c>
      <c r="G685" s="1">
        <v>31311900</v>
      </c>
      <c r="H685" s="1">
        <v>30406700</v>
      </c>
      <c r="I685" s="1">
        <v>29355900</v>
      </c>
      <c r="J685" s="1">
        <v>28457600</v>
      </c>
      <c r="K685" s="1">
        <v>27420800</v>
      </c>
      <c r="L685" s="1">
        <v>26528600</v>
      </c>
      <c r="M685" s="1">
        <v>25377000</v>
      </c>
      <c r="N685" s="1">
        <v>24369800</v>
      </c>
      <c r="O685" s="1">
        <v>23252000</v>
      </c>
      <c r="P685" s="1">
        <v>22152200</v>
      </c>
      <c r="Q685" s="1">
        <v>20958900</v>
      </c>
      <c r="R685" s="1">
        <v>19793500</v>
      </c>
      <c r="S685" s="1">
        <v>18552100</v>
      </c>
      <c r="T685" s="1">
        <v>17347100</v>
      </c>
      <c r="U685" s="1">
        <v>16084300</v>
      </c>
      <c r="V685" s="1">
        <v>14956400</v>
      </c>
      <c r="W685" s="1">
        <v>13865000</v>
      </c>
      <c r="X685" s="1">
        <v>12729400</v>
      </c>
      <c r="Y685" s="1">
        <v>11715200</v>
      </c>
      <c r="Z685" s="1">
        <v>10737700</v>
      </c>
      <c r="AA685" s="1">
        <v>9796250</v>
      </c>
      <c r="AB685" s="1">
        <v>8891190</v>
      </c>
      <c r="AC685" s="1">
        <v>8022490</v>
      </c>
      <c r="AD685" s="1">
        <v>7243810</v>
      </c>
      <c r="AE685" s="1">
        <v>6492420</v>
      </c>
      <c r="AF685" s="1">
        <v>5768300</v>
      </c>
      <c r="AG685" s="1">
        <v>5111590</v>
      </c>
      <c r="AH685" s="1">
        <v>4473110</v>
      </c>
      <c r="AI685" s="1">
        <v>3884240</v>
      </c>
      <c r="AJ685" s="1">
        <v>3304650</v>
      </c>
      <c r="AK685" s="1">
        <v>2756700</v>
      </c>
      <c r="AL685" s="1">
        <v>2209030</v>
      </c>
      <c r="AM685" s="1">
        <v>1675130</v>
      </c>
      <c r="AN685" s="1">
        <v>1132580</v>
      </c>
      <c r="AO685">
        <v>585972</v>
      </c>
      <c r="AP685">
        <v>21806</v>
      </c>
    </row>
    <row r="686" spans="1:42" x14ac:dyDescent="0.2">
      <c r="A686" t="str">
        <f t="shared" si="27"/>
        <v>hard coal</v>
      </c>
      <c r="B686" t="str">
        <f t="shared" si="28"/>
        <v>wood products 16</v>
      </c>
      <c r="C686" t="str">
        <f t="shared" si="26"/>
        <v>agriculture and forestry 01T03,CO2</v>
      </c>
      <c r="D686" t="s">
        <v>1243</v>
      </c>
      <c r="E686" s="1">
        <v>625774000</v>
      </c>
      <c r="F686" s="1">
        <v>599738000</v>
      </c>
      <c r="G686" s="1">
        <v>574208000</v>
      </c>
      <c r="H686" s="1">
        <v>557608000</v>
      </c>
      <c r="I686" s="1">
        <v>538338000</v>
      </c>
      <c r="J686" s="1">
        <v>521865000</v>
      </c>
      <c r="K686" s="1">
        <v>502852000</v>
      </c>
      <c r="L686" s="1">
        <v>486491000</v>
      </c>
      <c r="M686" s="1">
        <v>465372000</v>
      </c>
      <c r="N686" s="1">
        <v>446902000</v>
      </c>
      <c r="O686" s="1">
        <v>426402000</v>
      </c>
      <c r="P686" s="1">
        <v>406234000</v>
      </c>
      <c r="Q686" s="1">
        <v>384351000</v>
      </c>
      <c r="R686" s="1">
        <v>362979000</v>
      </c>
      <c r="S686" s="1">
        <v>340215000</v>
      </c>
      <c r="T686" s="1">
        <v>318116000</v>
      </c>
      <c r="U686" s="1">
        <v>294960000</v>
      </c>
      <c r="V686" s="1">
        <v>274276000</v>
      </c>
      <c r="W686" s="1">
        <v>254261000</v>
      </c>
      <c r="X686" s="1">
        <v>233436000</v>
      </c>
      <c r="Y686" s="1">
        <v>214838000</v>
      </c>
      <c r="Z686" s="1">
        <v>196911000</v>
      </c>
      <c r="AA686" s="1">
        <v>179647000</v>
      </c>
      <c r="AB686" s="1">
        <v>163050000</v>
      </c>
      <c r="AC686" s="1">
        <v>147119000</v>
      </c>
      <c r="AD686" s="1">
        <v>132839000</v>
      </c>
      <c r="AE686" s="1">
        <v>119060000</v>
      </c>
      <c r="AF686" s="1">
        <v>105781000</v>
      </c>
      <c r="AG686" s="1">
        <v>93738000</v>
      </c>
      <c r="AH686" s="1">
        <v>82029300</v>
      </c>
      <c r="AI686" s="1">
        <v>71230400</v>
      </c>
      <c r="AJ686" s="1">
        <v>60601800</v>
      </c>
      <c r="AK686" s="1">
        <v>50553200</v>
      </c>
      <c r="AL686" s="1">
        <v>40509900</v>
      </c>
      <c r="AM686" s="1">
        <v>30719000</v>
      </c>
      <c r="AN686" s="1">
        <v>20769700</v>
      </c>
      <c r="AO686" s="1">
        <v>10745700</v>
      </c>
      <c r="AP686">
        <v>399885</v>
      </c>
    </row>
    <row r="687" spans="1:42" x14ac:dyDescent="0.2">
      <c r="A687" t="str">
        <f t="shared" si="27"/>
        <v>hard coal</v>
      </c>
      <c r="B687" t="str">
        <f t="shared" si="28"/>
        <v>wood products 16</v>
      </c>
      <c r="C687" t="str">
        <f t="shared" si="26"/>
        <v>agriculture and forestry 01T03,VOC</v>
      </c>
      <c r="D687" t="s">
        <v>1244</v>
      </c>
      <c r="E687" s="1">
        <v>1458570</v>
      </c>
      <c r="F687" s="1">
        <v>1397890</v>
      </c>
      <c r="G687" s="1">
        <v>1338380</v>
      </c>
      <c r="H687" s="1">
        <v>1299690</v>
      </c>
      <c r="I687" s="1">
        <v>1254780</v>
      </c>
      <c r="J687" s="1">
        <v>1216380</v>
      </c>
      <c r="K687" s="1">
        <v>1172060</v>
      </c>
      <c r="L687" s="1">
        <v>1133930</v>
      </c>
      <c r="M687" s="1">
        <v>1084700</v>
      </c>
      <c r="N687" s="1">
        <v>1041650</v>
      </c>
      <c r="O687">
        <v>993871</v>
      </c>
      <c r="P687">
        <v>946863</v>
      </c>
      <c r="Q687">
        <v>895857</v>
      </c>
      <c r="R687">
        <v>846043</v>
      </c>
      <c r="S687">
        <v>792984</v>
      </c>
      <c r="T687">
        <v>741476</v>
      </c>
      <c r="U687">
        <v>687501</v>
      </c>
      <c r="V687">
        <v>639290</v>
      </c>
      <c r="W687">
        <v>592639</v>
      </c>
      <c r="X687">
        <v>544100</v>
      </c>
      <c r="Y687">
        <v>500751</v>
      </c>
      <c r="Z687">
        <v>458967</v>
      </c>
      <c r="AA687">
        <v>418726</v>
      </c>
      <c r="AB687">
        <v>380041</v>
      </c>
      <c r="AC687">
        <v>342910</v>
      </c>
      <c r="AD687">
        <v>309626</v>
      </c>
      <c r="AE687">
        <v>277509</v>
      </c>
      <c r="AF687">
        <v>246558</v>
      </c>
      <c r="AG687">
        <v>218487</v>
      </c>
      <c r="AH687">
        <v>191196</v>
      </c>
      <c r="AI687">
        <v>166026</v>
      </c>
      <c r="AJ687">
        <v>141253</v>
      </c>
      <c r="AK687">
        <v>117831</v>
      </c>
      <c r="AL687">
        <v>94421.8</v>
      </c>
      <c r="AM687">
        <v>71600.899999999994</v>
      </c>
      <c r="AN687">
        <v>48410.7</v>
      </c>
      <c r="AO687">
        <v>25046.5</v>
      </c>
      <c r="AP687">
        <v>932.06500000000005</v>
      </c>
    </row>
    <row r="688" spans="1:42" x14ac:dyDescent="0.2">
      <c r="A688" t="str">
        <f t="shared" si="27"/>
        <v>hard coal</v>
      </c>
      <c r="B688" t="str">
        <f t="shared" si="28"/>
        <v>wood products 16</v>
      </c>
      <c r="C688" t="str">
        <f t="shared" si="26"/>
        <v>agriculture and forestry 01T03,CO</v>
      </c>
      <c r="D688" t="s">
        <v>1245</v>
      </c>
      <c r="E688" s="1">
        <v>1093430</v>
      </c>
      <c r="F688" s="1">
        <v>1047940</v>
      </c>
      <c r="G688" s="1">
        <v>1003330</v>
      </c>
      <c r="H688">
        <v>974323</v>
      </c>
      <c r="I688">
        <v>940652</v>
      </c>
      <c r="J688">
        <v>911868</v>
      </c>
      <c r="K688">
        <v>878647</v>
      </c>
      <c r="L688">
        <v>850058</v>
      </c>
      <c r="M688">
        <v>813156</v>
      </c>
      <c r="N688">
        <v>780884</v>
      </c>
      <c r="O688">
        <v>745063</v>
      </c>
      <c r="P688">
        <v>709823</v>
      </c>
      <c r="Q688">
        <v>671586</v>
      </c>
      <c r="R688">
        <v>634243</v>
      </c>
      <c r="S688">
        <v>594466</v>
      </c>
      <c r="T688">
        <v>555853</v>
      </c>
      <c r="U688">
        <v>515391</v>
      </c>
      <c r="V688">
        <v>479249</v>
      </c>
      <c r="W688">
        <v>444277</v>
      </c>
      <c r="X688">
        <v>407889</v>
      </c>
      <c r="Y688">
        <v>375392</v>
      </c>
      <c r="Z688">
        <v>344068</v>
      </c>
      <c r="AA688">
        <v>313902</v>
      </c>
      <c r="AB688">
        <v>284901</v>
      </c>
      <c r="AC688">
        <v>257065</v>
      </c>
      <c r="AD688">
        <v>232114</v>
      </c>
      <c r="AE688">
        <v>208037</v>
      </c>
      <c r="AF688">
        <v>184834</v>
      </c>
      <c r="AG688">
        <v>163791</v>
      </c>
      <c r="AH688">
        <v>143332</v>
      </c>
      <c r="AI688">
        <v>124463</v>
      </c>
      <c r="AJ688">
        <v>105891</v>
      </c>
      <c r="AK688">
        <v>88332.9</v>
      </c>
      <c r="AL688">
        <v>70784.100000000006</v>
      </c>
      <c r="AM688">
        <v>53676.2</v>
      </c>
      <c r="AN688">
        <v>36291.5</v>
      </c>
      <c r="AO688">
        <v>18776.3</v>
      </c>
      <c r="AP688">
        <v>698.73</v>
      </c>
    </row>
    <row r="689" spans="1:42" x14ac:dyDescent="0.2">
      <c r="A689" t="str">
        <f t="shared" si="27"/>
        <v>hard coal</v>
      </c>
      <c r="B689" t="str">
        <f t="shared" si="28"/>
        <v>wood products 16</v>
      </c>
      <c r="C689" t="str">
        <f t="shared" si="26"/>
        <v>agriculture and forestry 01T03,NOx</v>
      </c>
      <c r="D689" t="s">
        <v>1246</v>
      </c>
      <c r="E689" s="1">
        <v>21948400</v>
      </c>
      <c r="F689" s="1">
        <v>21035200</v>
      </c>
      <c r="G689" s="1">
        <v>20139800</v>
      </c>
      <c r="H689" s="1">
        <v>19557600</v>
      </c>
      <c r="I689" s="1">
        <v>18881700</v>
      </c>
      <c r="J689" s="1">
        <v>18303900</v>
      </c>
      <c r="K689" s="1">
        <v>17637100</v>
      </c>
      <c r="L689" s="1">
        <v>17063200</v>
      </c>
      <c r="M689" s="1">
        <v>16322500</v>
      </c>
      <c r="N689" s="1">
        <v>15674700</v>
      </c>
      <c r="O689" s="1">
        <v>14955600</v>
      </c>
      <c r="P689" s="1">
        <v>14248300</v>
      </c>
      <c r="Q689" s="1">
        <v>13480700</v>
      </c>
      <c r="R689" s="1">
        <v>12731200</v>
      </c>
      <c r="S689" s="1">
        <v>11932700</v>
      </c>
      <c r="T689" s="1">
        <v>11157600</v>
      </c>
      <c r="U689" s="1">
        <v>10345400</v>
      </c>
      <c r="V689" s="1">
        <v>9619970</v>
      </c>
      <c r="W689" s="1">
        <v>8917960</v>
      </c>
      <c r="X689" s="1">
        <v>8187550</v>
      </c>
      <c r="Y689" s="1">
        <v>7535240</v>
      </c>
      <c r="Z689" s="1">
        <v>6906480</v>
      </c>
      <c r="AA689" s="1">
        <v>6300940</v>
      </c>
      <c r="AB689" s="1">
        <v>5718810</v>
      </c>
      <c r="AC689" s="1">
        <v>5160060</v>
      </c>
      <c r="AD689" s="1">
        <v>4659210</v>
      </c>
      <c r="AE689" s="1">
        <v>4175920</v>
      </c>
      <c r="AF689" s="1">
        <v>3710170</v>
      </c>
      <c r="AG689" s="1">
        <v>3287770</v>
      </c>
      <c r="AH689" s="1">
        <v>2877100</v>
      </c>
      <c r="AI689" s="1">
        <v>2498340</v>
      </c>
      <c r="AJ689" s="1">
        <v>2125550</v>
      </c>
      <c r="AK689" s="1">
        <v>1773110</v>
      </c>
      <c r="AL689" s="1">
        <v>1420850</v>
      </c>
      <c r="AM689" s="1">
        <v>1077440</v>
      </c>
      <c r="AN689">
        <v>728478</v>
      </c>
      <c r="AO689">
        <v>376897</v>
      </c>
      <c r="AP689">
        <v>14025.6</v>
      </c>
    </row>
    <row r="690" spans="1:42" x14ac:dyDescent="0.2">
      <c r="A690" t="str">
        <f t="shared" si="27"/>
        <v>hard coal</v>
      </c>
      <c r="B690" t="str">
        <f t="shared" si="28"/>
        <v>wood products 16</v>
      </c>
      <c r="C690" t="str">
        <f t="shared" si="26"/>
        <v>agriculture and forestry 01T03,PM10</v>
      </c>
      <c r="D690" t="s">
        <v>1247</v>
      </c>
      <c r="E690" s="1">
        <v>3192500</v>
      </c>
      <c r="F690" s="1">
        <v>3059670</v>
      </c>
      <c r="G690" s="1">
        <v>2929430</v>
      </c>
      <c r="H690" s="1">
        <v>2844740</v>
      </c>
      <c r="I690" s="1">
        <v>2746430</v>
      </c>
      <c r="J690" s="1">
        <v>2662390</v>
      </c>
      <c r="K690" s="1">
        <v>2565390</v>
      </c>
      <c r="L690" s="1">
        <v>2481920</v>
      </c>
      <c r="M690" s="1">
        <v>2374180</v>
      </c>
      <c r="N690" s="1">
        <v>2279950</v>
      </c>
      <c r="O690" s="1">
        <v>2175370</v>
      </c>
      <c r="P690" s="1">
        <v>2072480</v>
      </c>
      <c r="Q690" s="1">
        <v>1960840</v>
      </c>
      <c r="R690" s="1">
        <v>1851800</v>
      </c>
      <c r="S690" s="1">
        <v>1735670</v>
      </c>
      <c r="T690" s="1">
        <v>1622930</v>
      </c>
      <c r="U690" s="1">
        <v>1504790</v>
      </c>
      <c r="V690" s="1">
        <v>1399270</v>
      </c>
      <c r="W690" s="1">
        <v>1297160</v>
      </c>
      <c r="X690" s="1">
        <v>1190920</v>
      </c>
      <c r="Y690" s="1">
        <v>1096030</v>
      </c>
      <c r="Z690" s="1">
        <v>1004580</v>
      </c>
      <c r="AA690">
        <v>916501</v>
      </c>
      <c r="AB690">
        <v>831827</v>
      </c>
      <c r="AC690">
        <v>750555</v>
      </c>
      <c r="AD690">
        <v>677704</v>
      </c>
      <c r="AE690">
        <v>607407</v>
      </c>
      <c r="AF690">
        <v>539661</v>
      </c>
      <c r="AG690">
        <v>478221</v>
      </c>
      <c r="AH690">
        <v>418487</v>
      </c>
      <c r="AI690">
        <v>363395</v>
      </c>
      <c r="AJ690">
        <v>309171</v>
      </c>
      <c r="AK690">
        <v>257906</v>
      </c>
      <c r="AL690">
        <v>206669</v>
      </c>
      <c r="AM690">
        <v>156719</v>
      </c>
      <c r="AN690">
        <v>105960</v>
      </c>
      <c r="AO690">
        <v>54821.4</v>
      </c>
      <c r="AP690">
        <v>2040.09</v>
      </c>
    </row>
    <row r="691" spans="1:42" x14ac:dyDescent="0.2">
      <c r="A691" t="str">
        <f t="shared" si="27"/>
        <v>hard coal</v>
      </c>
      <c r="B691" t="str">
        <f t="shared" si="28"/>
        <v>wood products 16</v>
      </c>
      <c r="C691" t="str">
        <f t="shared" si="26"/>
        <v>agriculture and forestry 01T03,PM25</v>
      </c>
      <c r="D691" t="s">
        <v>1248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</row>
    <row r="692" spans="1:42" x14ac:dyDescent="0.2">
      <c r="A692" t="str">
        <f t="shared" si="27"/>
        <v>hard coal</v>
      </c>
      <c r="B692" t="str">
        <f t="shared" si="28"/>
        <v>pulp paper and printing 17T18</v>
      </c>
      <c r="C692" t="str">
        <f t="shared" ref="C692:C755" si="29">MID(D614, FIND(",", D614) + 1, FIND("]", D614) - FIND(",", D614) - 1)</f>
        <v>agriculture and forestry 01T03,SOx</v>
      </c>
      <c r="D692" t="s">
        <v>1249</v>
      </c>
      <c r="E692" s="1">
        <v>8291300000000</v>
      </c>
      <c r="F692" s="1">
        <v>8137860000000</v>
      </c>
      <c r="G692" s="1">
        <v>7983630000000</v>
      </c>
      <c r="H692" s="1">
        <v>7832590000000</v>
      </c>
      <c r="I692" s="1">
        <v>7677610000000</v>
      </c>
      <c r="J692" s="1">
        <v>7517660000000</v>
      </c>
      <c r="K692" s="1">
        <v>7352710000000</v>
      </c>
      <c r="L692" s="1">
        <v>7175570000000</v>
      </c>
      <c r="M692" s="1">
        <v>6980250000000</v>
      </c>
      <c r="N692" s="1">
        <v>6775070000000</v>
      </c>
      <c r="O692" s="1">
        <v>6567540000000</v>
      </c>
      <c r="P692" s="1">
        <v>6356810000000</v>
      </c>
      <c r="Q692" s="1">
        <v>6143190000000</v>
      </c>
      <c r="R692" s="1">
        <v>5871020000000</v>
      </c>
      <c r="S692" s="1">
        <v>5601070000000</v>
      </c>
      <c r="T692" s="1">
        <v>5333390000000</v>
      </c>
      <c r="U692" s="1">
        <v>5067970000000</v>
      </c>
      <c r="V692" s="1">
        <v>4804730000000</v>
      </c>
      <c r="W692" s="1">
        <v>4500540000000</v>
      </c>
      <c r="X692" s="1">
        <v>4244450000000</v>
      </c>
      <c r="Y692" s="1">
        <v>3952400000000</v>
      </c>
      <c r="Z692" s="1">
        <v>3667580000000</v>
      </c>
      <c r="AA692" s="1">
        <v>3389870000000</v>
      </c>
      <c r="AB692" s="1">
        <v>3088070000000</v>
      </c>
      <c r="AC692" s="1">
        <v>2800910000000</v>
      </c>
      <c r="AD692" s="1">
        <v>2525010000000</v>
      </c>
      <c r="AE692" s="1">
        <v>2257620000000</v>
      </c>
      <c r="AF692" s="1">
        <v>2003750000000</v>
      </c>
      <c r="AG692" s="1">
        <v>1760640000000</v>
      </c>
      <c r="AH692" s="1">
        <v>1528140000000</v>
      </c>
      <c r="AI692" s="1">
        <v>1306210000000</v>
      </c>
      <c r="AJ692" s="1">
        <v>1096000000000</v>
      </c>
      <c r="AK692" s="1">
        <v>894518000000</v>
      </c>
      <c r="AL692" s="1">
        <v>703176000000</v>
      </c>
      <c r="AM692" s="1">
        <v>522488000000</v>
      </c>
      <c r="AN692" s="1">
        <v>350784000000</v>
      </c>
      <c r="AO692" s="1">
        <v>189054000000</v>
      </c>
      <c r="AP692" s="1">
        <v>36512000000</v>
      </c>
    </row>
    <row r="693" spans="1:42" x14ac:dyDescent="0.2">
      <c r="A693" t="str">
        <f t="shared" ref="A693:A756" si="30">MID(D693, FIND("[", D693) + 1, FIND(" if", D693) - FIND("[", D693) - 1)</f>
        <v>hard coal</v>
      </c>
      <c r="B693" t="str">
        <f t="shared" ref="B693:B756" si="31">TRIM(MID(D693, FIND(",",D693) + 1, FIND(",", D693, FIND(",", D693) + 1) - FIND(",", D693) - 1))</f>
        <v>pulp paper and printing 17T18</v>
      </c>
      <c r="C693" t="str">
        <f t="shared" si="29"/>
        <v>agriculture and forestry 01T03,BC</v>
      </c>
      <c r="D693" t="s">
        <v>1250</v>
      </c>
      <c r="E693" s="1">
        <v>91784900</v>
      </c>
      <c r="F693" s="1">
        <v>90086300</v>
      </c>
      <c r="G693" s="1">
        <v>88379000</v>
      </c>
      <c r="H693" s="1">
        <v>86707000</v>
      </c>
      <c r="I693" s="1">
        <v>84991400</v>
      </c>
      <c r="J693" s="1">
        <v>83220700</v>
      </c>
      <c r="K693" s="1">
        <v>81394700</v>
      </c>
      <c r="L693" s="1">
        <v>79433800</v>
      </c>
      <c r="M693" s="1">
        <v>77271600</v>
      </c>
      <c r="N693" s="1">
        <v>75000200</v>
      </c>
      <c r="O693" s="1">
        <v>72702900</v>
      </c>
      <c r="P693" s="1">
        <v>70370100</v>
      </c>
      <c r="Q693" s="1">
        <v>68005300</v>
      </c>
      <c r="R693" s="1">
        <v>64992400</v>
      </c>
      <c r="S693" s="1">
        <v>62004000</v>
      </c>
      <c r="T693" s="1">
        <v>59040800</v>
      </c>
      <c r="U693" s="1">
        <v>56102500</v>
      </c>
      <c r="V693" s="1">
        <v>53188600</v>
      </c>
      <c r="W693" s="1">
        <v>49821100</v>
      </c>
      <c r="X693" s="1">
        <v>46986200</v>
      </c>
      <c r="Y693" s="1">
        <v>43753200</v>
      </c>
      <c r="Z693" s="1">
        <v>40600300</v>
      </c>
      <c r="AA693" s="1">
        <v>37526000</v>
      </c>
      <c r="AB693" s="1">
        <v>34185000</v>
      </c>
      <c r="AC693" s="1">
        <v>31006200</v>
      </c>
      <c r="AD693" s="1">
        <v>27952000</v>
      </c>
      <c r="AE693" s="1">
        <v>24992000</v>
      </c>
      <c r="AF693" s="1">
        <v>22181600</v>
      </c>
      <c r="AG693" s="1">
        <v>19490300</v>
      </c>
      <c r="AH693" s="1">
        <v>16916500</v>
      </c>
      <c r="AI693" s="1">
        <v>14459700</v>
      </c>
      <c r="AJ693" s="1">
        <v>12132700</v>
      </c>
      <c r="AK693" s="1">
        <v>9902350</v>
      </c>
      <c r="AL693" s="1">
        <v>7784180</v>
      </c>
      <c r="AM693" s="1">
        <v>5783960</v>
      </c>
      <c r="AN693" s="1">
        <v>3883190</v>
      </c>
      <c r="AO693" s="1">
        <v>2092830</v>
      </c>
      <c r="AP693">
        <v>404189</v>
      </c>
    </row>
    <row r="694" spans="1:42" x14ac:dyDescent="0.2">
      <c r="A694" t="str">
        <f t="shared" si="30"/>
        <v>hard coal</v>
      </c>
      <c r="B694" t="str">
        <f t="shared" si="31"/>
        <v>pulp paper and printing 17T18</v>
      </c>
      <c r="C694" t="str">
        <f t="shared" si="29"/>
        <v>agriculture and forestry 01T03,OC</v>
      </c>
      <c r="D694" t="s">
        <v>1251</v>
      </c>
      <c r="E694" s="1">
        <v>4084690000</v>
      </c>
      <c r="F694" s="1">
        <v>4009100000</v>
      </c>
      <c r="G694" s="1">
        <v>3933120000</v>
      </c>
      <c r="H694" s="1">
        <v>3858710000</v>
      </c>
      <c r="I694" s="1">
        <v>3782360000</v>
      </c>
      <c r="J694" s="1">
        <v>3703560000</v>
      </c>
      <c r="K694" s="1">
        <v>3622300000</v>
      </c>
      <c r="L694" s="1">
        <v>3535030000</v>
      </c>
      <c r="M694" s="1">
        <v>3438810000</v>
      </c>
      <c r="N694" s="1">
        <v>3337720000</v>
      </c>
      <c r="O694" s="1">
        <v>3235490000</v>
      </c>
      <c r="P694" s="1">
        <v>3131670000</v>
      </c>
      <c r="Q694" s="1">
        <v>3026430000</v>
      </c>
      <c r="R694" s="1">
        <v>2892350000</v>
      </c>
      <c r="S694" s="1">
        <v>2759360000</v>
      </c>
      <c r="T694" s="1">
        <v>2627490000</v>
      </c>
      <c r="U694" s="1">
        <v>2496720000</v>
      </c>
      <c r="V694" s="1">
        <v>2367040000</v>
      </c>
      <c r="W694" s="1">
        <v>2217180000</v>
      </c>
      <c r="X694" s="1">
        <v>2091020000</v>
      </c>
      <c r="Y694" s="1">
        <v>1947140000</v>
      </c>
      <c r="Z694" s="1">
        <v>1806830000</v>
      </c>
      <c r="AA694" s="1">
        <v>1670010000</v>
      </c>
      <c r="AB694" s="1">
        <v>1521330000</v>
      </c>
      <c r="AC694" s="1">
        <v>1379860000</v>
      </c>
      <c r="AD694" s="1">
        <v>1243940000</v>
      </c>
      <c r="AE694" s="1">
        <v>1112210000</v>
      </c>
      <c r="AF694" s="1">
        <v>987144000</v>
      </c>
      <c r="AG694" s="1">
        <v>867375000</v>
      </c>
      <c r="AH694" s="1">
        <v>752834000</v>
      </c>
      <c r="AI694" s="1">
        <v>643500000</v>
      </c>
      <c r="AJ694" s="1">
        <v>539941000</v>
      </c>
      <c r="AK694" s="1">
        <v>440683000</v>
      </c>
      <c r="AL694" s="1">
        <v>346418000</v>
      </c>
      <c r="AM694" s="1">
        <v>257403000</v>
      </c>
      <c r="AN694" s="1">
        <v>172813000</v>
      </c>
      <c r="AO694" s="1">
        <v>93137000</v>
      </c>
      <c r="AP694" s="1">
        <v>17987600</v>
      </c>
    </row>
    <row r="695" spans="1:42" x14ac:dyDescent="0.2">
      <c r="A695" t="str">
        <f t="shared" si="30"/>
        <v>hard coal</v>
      </c>
      <c r="B695" t="str">
        <f t="shared" si="31"/>
        <v>pulp paper and printing 17T18</v>
      </c>
      <c r="C695" t="str">
        <f t="shared" si="29"/>
        <v>agriculture and forestry 01T03,CH4</v>
      </c>
      <c r="D695" t="s">
        <v>1252</v>
      </c>
      <c r="E695" s="1">
        <v>11410300000</v>
      </c>
      <c r="F695" s="1">
        <v>11199200000</v>
      </c>
      <c r="G695" s="1">
        <v>10986900000</v>
      </c>
      <c r="H695" s="1">
        <v>10779100000</v>
      </c>
      <c r="I695" s="1">
        <v>10565800000</v>
      </c>
      <c r="J695" s="1">
        <v>10345700000</v>
      </c>
      <c r="K695" s="1">
        <v>10118700000</v>
      </c>
      <c r="L695" s="1">
        <v>9874890000</v>
      </c>
      <c r="M695" s="1">
        <v>9606090000</v>
      </c>
      <c r="N695" s="1">
        <v>9323710000</v>
      </c>
      <c r="O695" s="1">
        <v>9038120000</v>
      </c>
      <c r="P695" s="1">
        <v>8748120000</v>
      </c>
      <c r="Q695" s="1">
        <v>8454130000</v>
      </c>
      <c r="R695" s="1">
        <v>8079580000</v>
      </c>
      <c r="S695" s="1">
        <v>7708080000</v>
      </c>
      <c r="T695" s="1">
        <v>7339710000</v>
      </c>
      <c r="U695" s="1">
        <v>6974430000</v>
      </c>
      <c r="V695" s="1">
        <v>6612180000</v>
      </c>
      <c r="W695" s="1">
        <v>6193560000</v>
      </c>
      <c r="X695" s="1">
        <v>5841130000</v>
      </c>
      <c r="Y695" s="1">
        <v>5439220000</v>
      </c>
      <c r="Z695" s="1">
        <v>5047250000</v>
      </c>
      <c r="AA695" s="1">
        <v>4665070000</v>
      </c>
      <c r="AB695" s="1">
        <v>4249740000</v>
      </c>
      <c r="AC695" s="1">
        <v>3854560000</v>
      </c>
      <c r="AD695" s="1">
        <v>3474870000</v>
      </c>
      <c r="AE695" s="1">
        <v>3106900000</v>
      </c>
      <c r="AF695" s="1">
        <v>2757520000</v>
      </c>
      <c r="AG695" s="1">
        <v>2422960000</v>
      </c>
      <c r="AH695" s="1">
        <v>2102990000</v>
      </c>
      <c r="AI695" s="1">
        <v>1797580000</v>
      </c>
      <c r="AJ695" s="1">
        <v>1508290000</v>
      </c>
      <c r="AK695" s="1">
        <v>1231020000</v>
      </c>
      <c r="AL695" s="1">
        <v>967697000</v>
      </c>
      <c r="AM695" s="1">
        <v>719038000</v>
      </c>
      <c r="AN695" s="1">
        <v>482742000</v>
      </c>
      <c r="AO695" s="1">
        <v>260172000</v>
      </c>
      <c r="AP695" s="1">
        <v>50247100</v>
      </c>
    </row>
    <row r="696" spans="1:42" x14ac:dyDescent="0.2">
      <c r="A696" t="str">
        <f t="shared" si="30"/>
        <v>hard coal</v>
      </c>
      <c r="B696" t="str">
        <f t="shared" si="31"/>
        <v>pulp paper and printing 17T18</v>
      </c>
      <c r="C696" t="str">
        <f t="shared" si="29"/>
        <v>agriculture and forestry 01T03,N2O</v>
      </c>
      <c r="D696" t="s">
        <v>1253</v>
      </c>
      <c r="E696" s="1">
        <v>6207660000</v>
      </c>
      <c r="F696" s="1">
        <v>6092780000</v>
      </c>
      <c r="G696" s="1">
        <v>5977310000</v>
      </c>
      <c r="H696" s="1">
        <v>5864230000</v>
      </c>
      <c r="I696" s="1">
        <v>5748190000</v>
      </c>
      <c r="J696" s="1">
        <v>5628440000</v>
      </c>
      <c r="K696" s="1">
        <v>5504940000</v>
      </c>
      <c r="L696" s="1">
        <v>5372320000</v>
      </c>
      <c r="M696" s="1">
        <v>5226080000</v>
      </c>
      <c r="N696" s="1">
        <v>5072460000</v>
      </c>
      <c r="O696" s="1">
        <v>4917090000</v>
      </c>
      <c r="P696" s="1">
        <v>4759320000</v>
      </c>
      <c r="Q696" s="1">
        <v>4599380000</v>
      </c>
      <c r="R696" s="1">
        <v>4395610000</v>
      </c>
      <c r="S696" s="1">
        <v>4193500000</v>
      </c>
      <c r="T696" s="1">
        <v>3993090000</v>
      </c>
      <c r="U696" s="1">
        <v>3794360000</v>
      </c>
      <c r="V696" s="1">
        <v>3597280000</v>
      </c>
      <c r="W696" s="1">
        <v>3369530000</v>
      </c>
      <c r="X696" s="1">
        <v>3177800000</v>
      </c>
      <c r="Y696" s="1">
        <v>2959140000</v>
      </c>
      <c r="Z696" s="1">
        <v>2745900000</v>
      </c>
      <c r="AA696" s="1">
        <v>2537980000</v>
      </c>
      <c r="AB696" s="1">
        <v>2312020000</v>
      </c>
      <c r="AC696" s="1">
        <v>2097030000</v>
      </c>
      <c r="AD696" s="1">
        <v>1890470000</v>
      </c>
      <c r="AE696" s="1">
        <v>1690270000</v>
      </c>
      <c r="AF696" s="1">
        <v>1500200000</v>
      </c>
      <c r="AG696" s="1">
        <v>1318180000</v>
      </c>
      <c r="AH696" s="1">
        <v>1144110000</v>
      </c>
      <c r="AI696" s="1">
        <v>977951000</v>
      </c>
      <c r="AJ696" s="1">
        <v>820568000</v>
      </c>
      <c r="AK696" s="1">
        <v>669722000</v>
      </c>
      <c r="AL696" s="1">
        <v>526464000</v>
      </c>
      <c r="AM696" s="1">
        <v>391185000</v>
      </c>
      <c r="AN696" s="1">
        <v>262631000</v>
      </c>
      <c r="AO696" s="1">
        <v>141544000</v>
      </c>
      <c r="AP696" s="1">
        <v>27336400</v>
      </c>
    </row>
    <row r="697" spans="1:42" x14ac:dyDescent="0.2">
      <c r="A697" t="str">
        <f t="shared" si="30"/>
        <v>hard coal</v>
      </c>
      <c r="B697" t="str">
        <f t="shared" si="31"/>
        <v>pulp paper and printing 17T18</v>
      </c>
      <c r="C697" t="str">
        <f t="shared" si="29"/>
        <v>agriculture and forestry 01T03,F gases</v>
      </c>
      <c r="D697" t="s">
        <v>1254</v>
      </c>
      <c r="E697" s="1">
        <v>1497810000</v>
      </c>
      <c r="F697" s="1">
        <v>1470090000</v>
      </c>
      <c r="G697" s="1">
        <v>1442230000</v>
      </c>
      <c r="H697" s="1">
        <v>1414950000</v>
      </c>
      <c r="I697" s="1">
        <v>1386950000</v>
      </c>
      <c r="J697" s="1">
        <v>1358050000</v>
      </c>
      <c r="K697" s="1">
        <v>1328260000</v>
      </c>
      <c r="L697" s="1">
        <v>1296260000</v>
      </c>
      <c r="M697" s="1">
        <v>1260970000</v>
      </c>
      <c r="N697" s="1">
        <v>1223910000</v>
      </c>
      <c r="O697" s="1">
        <v>1186420000</v>
      </c>
      <c r="P697" s="1">
        <v>1148350000</v>
      </c>
      <c r="Q697" s="1">
        <v>1109760000</v>
      </c>
      <c r="R697" s="1">
        <v>1060590000</v>
      </c>
      <c r="S697" s="1">
        <v>1011830000</v>
      </c>
      <c r="T697" s="1">
        <v>963470000</v>
      </c>
      <c r="U697" s="1">
        <v>915521000</v>
      </c>
      <c r="V697" s="1">
        <v>867968000</v>
      </c>
      <c r="W697" s="1">
        <v>813016000</v>
      </c>
      <c r="X697" s="1">
        <v>766754000</v>
      </c>
      <c r="Y697" s="1">
        <v>713995000</v>
      </c>
      <c r="Z697" s="1">
        <v>662543000</v>
      </c>
      <c r="AA697" s="1">
        <v>612375000</v>
      </c>
      <c r="AB697" s="1">
        <v>557855000</v>
      </c>
      <c r="AC697" s="1">
        <v>505980000</v>
      </c>
      <c r="AD697" s="1">
        <v>456140000</v>
      </c>
      <c r="AE697" s="1">
        <v>407836000</v>
      </c>
      <c r="AF697" s="1">
        <v>361975000</v>
      </c>
      <c r="AG697" s="1">
        <v>318057000</v>
      </c>
      <c r="AH697" s="1">
        <v>276056000</v>
      </c>
      <c r="AI697" s="1">
        <v>235964000</v>
      </c>
      <c r="AJ697" s="1">
        <v>197990000</v>
      </c>
      <c r="AK697" s="1">
        <v>161593000</v>
      </c>
      <c r="AL697" s="1">
        <v>127028000</v>
      </c>
      <c r="AM697" s="1">
        <v>94386700</v>
      </c>
      <c r="AN697" s="1">
        <v>63368700</v>
      </c>
      <c r="AO697" s="1">
        <v>34152300</v>
      </c>
      <c r="AP697" s="1">
        <v>6595840</v>
      </c>
    </row>
    <row r="698" spans="1:42" x14ac:dyDescent="0.2">
      <c r="A698" t="str">
        <f t="shared" si="30"/>
        <v>hard coal</v>
      </c>
      <c r="B698" t="str">
        <f t="shared" si="31"/>
        <v>pulp paper and printing 17T18</v>
      </c>
      <c r="C698" t="str">
        <f t="shared" si="29"/>
        <v>coal mining 05,CO2</v>
      </c>
      <c r="D698" t="s">
        <v>1255</v>
      </c>
      <c r="E698" s="1">
        <v>27467300000</v>
      </c>
      <c r="F698" s="1">
        <v>26959000000</v>
      </c>
      <c r="G698" s="1">
        <v>26448100000</v>
      </c>
      <c r="H698" s="1">
        <v>25947700000</v>
      </c>
      <c r="I698" s="1">
        <v>25434300000</v>
      </c>
      <c r="J698" s="1">
        <v>24904400000</v>
      </c>
      <c r="K698" s="1">
        <v>24358000000</v>
      </c>
      <c r="L698" s="1">
        <v>23771200000</v>
      </c>
      <c r="M698" s="1">
        <v>23124100000</v>
      </c>
      <c r="N698" s="1">
        <v>22444400000</v>
      </c>
      <c r="O698" s="1">
        <v>21756900000</v>
      </c>
      <c r="P698" s="1">
        <v>21058800000</v>
      </c>
      <c r="Q698" s="1">
        <v>20351100000</v>
      </c>
      <c r="R698" s="1">
        <v>19449500000</v>
      </c>
      <c r="S698" s="1">
        <v>18555200000</v>
      </c>
      <c r="T698" s="1">
        <v>17668400000</v>
      </c>
      <c r="U698" s="1">
        <v>16789100000</v>
      </c>
      <c r="V698" s="1">
        <v>15917100000</v>
      </c>
      <c r="W698" s="1">
        <v>14909400000</v>
      </c>
      <c r="X698" s="1">
        <v>14061000000</v>
      </c>
      <c r="Y698" s="1">
        <v>13093500000</v>
      </c>
      <c r="Z698" s="1">
        <v>12149900000</v>
      </c>
      <c r="AA698" s="1">
        <v>11229900000</v>
      </c>
      <c r="AB698" s="1">
        <v>10230100000</v>
      </c>
      <c r="AC698" s="1">
        <v>9278830000</v>
      </c>
      <c r="AD698" s="1">
        <v>8364850000</v>
      </c>
      <c r="AE698" s="1">
        <v>7479030000</v>
      </c>
      <c r="AF698" s="1">
        <v>6638010000</v>
      </c>
      <c r="AG698" s="1">
        <v>5832630000</v>
      </c>
      <c r="AH698" s="1">
        <v>5062400000</v>
      </c>
      <c r="AI698" s="1">
        <v>4327190000</v>
      </c>
      <c r="AJ698" s="1">
        <v>3630810000</v>
      </c>
      <c r="AK698" s="1">
        <v>2963350000</v>
      </c>
      <c r="AL698" s="1">
        <v>2329470000</v>
      </c>
      <c r="AM698" s="1">
        <v>1730890000</v>
      </c>
      <c r="AN698" s="1">
        <v>1162080000</v>
      </c>
      <c r="AO698" s="1">
        <v>626296000</v>
      </c>
      <c r="AP698" s="1">
        <v>120957000</v>
      </c>
    </row>
    <row r="699" spans="1:42" x14ac:dyDescent="0.2">
      <c r="A699" t="str">
        <f t="shared" si="30"/>
        <v>hard coal</v>
      </c>
      <c r="B699" t="str">
        <f t="shared" si="31"/>
        <v>pulp paper and printing 17T18</v>
      </c>
      <c r="C699" t="str">
        <f t="shared" si="29"/>
        <v>coal mining 05,VOC</v>
      </c>
      <c r="D699" t="s">
        <v>1256</v>
      </c>
      <c r="E699" s="1">
        <v>64021700</v>
      </c>
      <c r="F699" s="1">
        <v>62836900</v>
      </c>
      <c r="G699" s="1">
        <v>61646100</v>
      </c>
      <c r="H699" s="1">
        <v>60479800</v>
      </c>
      <c r="I699" s="1">
        <v>59283100</v>
      </c>
      <c r="J699" s="1">
        <v>58048100</v>
      </c>
      <c r="K699" s="1">
        <v>56774400</v>
      </c>
      <c r="L699" s="1">
        <v>55406600</v>
      </c>
      <c r="M699" s="1">
        <v>53898400</v>
      </c>
      <c r="N699" s="1">
        <v>52314100</v>
      </c>
      <c r="O699" s="1">
        <v>50711700</v>
      </c>
      <c r="P699" s="1">
        <v>49084500</v>
      </c>
      <c r="Q699" s="1">
        <v>47435000</v>
      </c>
      <c r="R699" s="1">
        <v>45333400</v>
      </c>
      <c r="S699" s="1">
        <v>43249000</v>
      </c>
      <c r="T699" s="1">
        <v>41182100</v>
      </c>
      <c r="U699" s="1">
        <v>39132600</v>
      </c>
      <c r="V699" s="1">
        <v>37100000</v>
      </c>
      <c r="W699" s="1">
        <v>34751200</v>
      </c>
      <c r="X699" s="1">
        <v>32773800</v>
      </c>
      <c r="Y699" s="1">
        <v>30518700</v>
      </c>
      <c r="Z699" s="1">
        <v>28319500</v>
      </c>
      <c r="AA699" s="1">
        <v>26175100</v>
      </c>
      <c r="AB699" s="1">
        <v>23844700</v>
      </c>
      <c r="AC699" s="1">
        <v>21627400</v>
      </c>
      <c r="AD699" s="1">
        <v>19497000</v>
      </c>
      <c r="AE699" s="1">
        <v>17432400</v>
      </c>
      <c r="AF699" s="1">
        <v>15472100</v>
      </c>
      <c r="AG699" s="1">
        <v>13594900</v>
      </c>
      <c r="AH699" s="1">
        <v>11799600</v>
      </c>
      <c r="AI699" s="1">
        <v>10085900</v>
      </c>
      <c r="AJ699" s="1">
        <v>8462800</v>
      </c>
      <c r="AK699" s="1">
        <v>6907080</v>
      </c>
      <c r="AL699" s="1">
        <v>5429610</v>
      </c>
      <c r="AM699" s="1">
        <v>4034420</v>
      </c>
      <c r="AN699" s="1">
        <v>2708600</v>
      </c>
      <c r="AO699" s="1">
        <v>1459790</v>
      </c>
      <c r="AP699">
        <v>281929</v>
      </c>
    </row>
    <row r="700" spans="1:42" x14ac:dyDescent="0.2">
      <c r="A700" t="str">
        <f t="shared" si="30"/>
        <v>hard coal</v>
      </c>
      <c r="B700" t="str">
        <f t="shared" si="31"/>
        <v>pulp paper and printing 17T18</v>
      </c>
      <c r="C700" t="str">
        <f t="shared" si="29"/>
        <v>coal mining 05,CO</v>
      </c>
      <c r="D700" t="s">
        <v>1257</v>
      </c>
      <c r="E700" s="1">
        <v>47994400</v>
      </c>
      <c r="F700" s="1">
        <v>47106200</v>
      </c>
      <c r="G700" s="1">
        <v>46213500</v>
      </c>
      <c r="H700" s="1">
        <v>45339200</v>
      </c>
      <c r="I700" s="1">
        <v>44442100</v>
      </c>
      <c r="J700" s="1">
        <v>43516200</v>
      </c>
      <c r="K700" s="1">
        <v>42561400</v>
      </c>
      <c r="L700" s="1">
        <v>41536000</v>
      </c>
      <c r="M700" s="1">
        <v>40405400</v>
      </c>
      <c r="N700" s="1">
        <v>39217700</v>
      </c>
      <c r="O700" s="1">
        <v>38016400</v>
      </c>
      <c r="P700" s="1">
        <v>36796600</v>
      </c>
      <c r="Q700" s="1">
        <v>35560000</v>
      </c>
      <c r="R700" s="1">
        <v>33984600</v>
      </c>
      <c r="S700" s="1">
        <v>32422000</v>
      </c>
      <c r="T700" s="1">
        <v>30872500</v>
      </c>
      <c r="U700" s="1">
        <v>29336100</v>
      </c>
      <c r="V700" s="1">
        <v>27812300</v>
      </c>
      <c r="W700" s="1">
        <v>26051500</v>
      </c>
      <c r="X700" s="1">
        <v>24569100</v>
      </c>
      <c r="Y700" s="1">
        <v>22878600</v>
      </c>
      <c r="Z700" s="1">
        <v>21229900</v>
      </c>
      <c r="AA700" s="1">
        <v>19622400</v>
      </c>
      <c r="AB700" s="1">
        <v>17875400</v>
      </c>
      <c r="AC700" s="1">
        <v>16213100</v>
      </c>
      <c r="AD700" s="1">
        <v>14616100</v>
      </c>
      <c r="AE700" s="1">
        <v>13068300</v>
      </c>
      <c r="AF700" s="1">
        <v>11598800</v>
      </c>
      <c r="AG700" s="1">
        <v>10191500</v>
      </c>
      <c r="AH700" s="1">
        <v>8845660</v>
      </c>
      <c r="AI700" s="1">
        <v>7561010</v>
      </c>
      <c r="AJ700" s="1">
        <v>6344210</v>
      </c>
      <c r="AK700" s="1">
        <v>5177940</v>
      </c>
      <c r="AL700" s="1">
        <v>4070350</v>
      </c>
      <c r="AM700" s="1">
        <v>3024440</v>
      </c>
      <c r="AN700" s="1">
        <v>2030520</v>
      </c>
      <c r="AO700" s="1">
        <v>1094340</v>
      </c>
      <c r="AP700">
        <v>211351</v>
      </c>
    </row>
    <row r="701" spans="1:42" x14ac:dyDescent="0.2">
      <c r="A701" t="str">
        <f t="shared" si="30"/>
        <v>hard coal</v>
      </c>
      <c r="B701" t="str">
        <f t="shared" si="31"/>
        <v>pulp paper and printing 17T18</v>
      </c>
      <c r="C701" t="str">
        <f t="shared" si="29"/>
        <v>coal mining 05,NOx</v>
      </c>
      <c r="D701" t="s">
        <v>1258</v>
      </c>
      <c r="E701" s="1">
        <v>963391000</v>
      </c>
      <c r="F701" s="1">
        <v>945563000</v>
      </c>
      <c r="G701" s="1">
        <v>927643000</v>
      </c>
      <c r="H701" s="1">
        <v>910093000</v>
      </c>
      <c r="I701" s="1">
        <v>892085000</v>
      </c>
      <c r="J701" s="1">
        <v>873500000</v>
      </c>
      <c r="K701" s="1">
        <v>854334000</v>
      </c>
      <c r="L701" s="1">
        <v>833752000</v>
      </c>
      <c r="M701" s="1">
        <v>811057000</v>
      </c>
      <c r="N701" s="1">
        <v>787216000</v>
      </c>
      <c r="O701" s="1">
        <v>763103000</v>
      </c>
      <c r="P701" s="1">
        <v>738617000</v>
      </c>
      <c r="Q701" s="1">
        <v>713796000</v>
      </c>
      <c r="R701" s="1">
        <v>682172000</v>
      </c>
      <c r="S701" s="1">
        <v>650806000</v>
      </c>
      <c r="T701" s="1">
        <v>619703000</v>
      </c>
      <c r="U701" s="1">
        <v>588863000</v>
      </c>
      <c r="V701" s="1">
        <v>558277000</v>
      </c>
      <c r="W701" s="1">
        <v>522932000</v>
      </c>
      <c r="X701" s="1">
        <v>493176000</v>
      </c>
      <c r="Y701" s="1">
        <v>459242000</v>
      </c>
      <c r="Z701" s="1">
        <v>426148000</v>
      </c>
      <c r="AA701" s="1">
        <v>393879000</v>
      </c>
      <c r="AB701" s="1">
        <v>358812000</v>
      </c>
      <c r="AC701" s="1">
        <v>325446000</v>
      </c>
      <c r="AD701" s="1">
        <v>293389000</v>
      </c>
      <c r="AE701" s="1">
        <v>262320000</v>
      </c>
      <c r="AF701" s="1">
        <v>232822000</v>
      </c>
      <c r="AG701" s="1">
        <v>204574000</v>
      </c>
      <c r="AH701" s="1">
        <v>177559000</v>
      </c>
      <c r="AI701" s="1">
        <v>151772000</v>
      </c>
      <c r="AJ701" s="1">
        <v>127347000</v>
      </c>
      <c r="AK701" s="1">
        <v>103937000</v>
      </c>
      <c r="AL701" s="1">
        <v>81704200</v>
      </c>
      <c r="AM701" s="1">
        <v>60709500</v>
      </c>
      <c r="AN701" s="1">
        <v>40758700</v>
      </c>
      <c r="AO701" s="1">
        <v>21966700</v>
      </c>
      <c r="AP701" s="1">
        <v>4242440</v>
      </c>
    </row>
    <row r="702" spans="1:42" x14ac:dyDescent="0.2">
      <c r="A702" t="str">
        <f t="shared" si="30"/>
        <v>hard coal</v>
      </c>
      <c r="B702" t="str">
        <f t="shared" si="31"/>
        <v>pulp paper and printing 17T18</v>
      </c>
      <c r="C702" t="str">
        <f t="shared" si="29"/>
        <v>coal mining 05,PM10</v>
      </c>
      <c r="D702" t="s">
        <v>1259</v>
      </c>
      <c r="E702" s="1">
        <v>140130000</v>
      </c>
      <c r="F702" s="1">
        <v>137536000</v>
      </c>
      <c r="G702" s="1">
        <v>134930000</v>
      </c>
      <c r="H702" s="1">
        <v>132377000</v>
      </c>
      <c r="I702" s="1">
        <v>129758000</v>
      </c>
      <c r="J702" s="1">
        <v>127055000</v>
      </c>
      <c r="K702" s="1">
        <v>124267000</v>
      </c>
      <c r="L702" s="1">
        <v>121273000</v>
      </c>
      <c r="M702" s="1">
        <v>117972000</v>
      </c>
      <c r="N702" s="1">
        <v>114504000</v>
      </c>
      <c r="O702" s="1">
        <v>110997000</v>
      </c>
      <c r="P702" s="1">
        <v>107435000</v>
      </c>
      <c r="Q702" s="1">
        <v>103825000</v>
      </c>
      <c r="R702" s="1">
        <v>99225000</v>
      </c>
      <c r="S702" s="1">
        <v>94662700</v>
      </c>
      <c r="T702" s="1">
        <v>90138700</v>
      </c>
      <c r="U702" s="1">
        <v>85652700</v>
      </c>
      <c r="V702" s="1">
        <v>81203900</v>
      </c>
      <c r="W702" s="1">
        <v>76062800</v>
      </c>
      <c r="X702" s="1">
        <v>71734700</v>
      </c>
      <c r="Y702" s="1">
        <v>66798800</v>
      </c>
      <c r="Z702" s="1">
        <v>61985100</v>
      </c>
      <c r="AA702" s="1">
        <v>57291600</v>
      </c>
      <c r="AB702" s="1">
        <v>52190900</v>
      </c>
      <c r="AC702" s="1">
        <v>47337600</v>
      </c>
      <c r="AD702" s="1">
        <v>42674800</v>
      </c>
      <c r="AE702" s="1">
        <v>38155600</v>
      </c>
      <c r="AF702" s="1">
        <v>33865000</v>
      </c>
      <c r="AG702" s="1">
        <v>29756200</v>
      </c>
      <c r="AH702" s="1">
        <v>25826800</v>
      </c>
      <c r="AI702" s="1">
        <v>22075900</v>
      </c>
      <c r="AJ702" s="1">
        <v>18523200</v>
      </c>
      <c r="AK702" s="1">
        <v>15118100</v>
      </c>
      <c r="AL702" s="1">
        <v>11884200</v>
      </c>
      <c r="AM702" s="1">
        <v>8830480</v>
      </c>
      <c r="AN702" s="1">
        <v>5928540</v>
      </c>
      <c r="AO702" s="1">
        <v>3195160</v>
      </c>
      <c r="AP702">
        <v>617082</v>
      </c>
    </row>
    <row r="703" spans="1:42" x14ac:dyDescent="0.2">
      <c r="A703" t="str">
        <f t="shared" si="30"/>
        <v>hard coal</v>
      </c>
      <c r="B703" t="str">
        <f t="shared" si="31"/>
        <v>pulp paper and printing 17T18</v>
      </c>
      <c r="C703" t="str">
        <f t="shared" si="29"/>
        <v>coal mining 05,PM25</v>
      </c>
      <c r="D703" t="s">
        <v>1260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</row>
    <row r="704" spans="1:42" x14ac:dyDescent="0.2">
      <c r="A704" t="str">
        <f t="shared" si="30"/>
        <v>hard coal</v>
      </c>
      <c r="B704" t="str">
        <f t="shared" si="31"/>
        <v>refined petroleum and coke 19</v>
      </c>
      <c r="C704" t="str">
        <f t="shared" si="29"/>
        <v>coal mining 05,SOx</v>
      </c>
      <c r="D704" t="s">
        <v>1261</v>
      </c>
      <c r="E704" s="1">
        <v>30802700000000</v>
      </c>
      <c r="F704" s="1">
        <v>30099500000000</v>
      </c>
      <c r="G704" s="1">
        <v>28907400000000</v>
      </c>
      <c r="H704" s="1">
        <v>27676000000000</v>
      </c>
      <c r="I704" s="1">
        <v>26827200000000</v>
      </c>
      <c r="J704" s="1">
        <v>25970700000000</v>
      </c>
      <c r="K704" s="1">
        <v>25064100000000</v>
      </c>
      <c r="L704" s="1">
        <v>24160200000000</v>
      </c>
      <c r="M704" s="1">
        <v>23215600000000</v>
      </c>
      <c r="N704" s="1">
        <v>22191700000000</v>
      </c>
      <c r="O704" s="1">
        <v>21312800000000</v>
      </c>
      <c r="P704" s="1">
        <v>20256100000000</v>
      </c>
      <c r="Q704" s="1">
        <v>19434100000000</v>
      </c>
      <c r="R704" s="1">
        <v>18322000000000</v>
      </c>
      <c r="S704" s="1">
        <v>17370200000000</v>
      </c>
      <c r="T704" s="1">
        <v>16454700000000</v>
      </c>
      <c r="U704" s="1">
        <v>15472900000000</v>
      </c>
      <c r="V704" s="1">
        <v>14631800000000</v>
      </c>
      <c r="W704" s="1">
        <v>13918500000000</v>
      </c>
      <c r="X704" s="1">
        <v>13219700000000</v>
      </c>
      <c r="Y704" s="1">
        <v>12460400000000</v>
      </c>
      <c r="Z704" s="1">
        <v>11819100000000</v>
      </c>
      <c r="AA704" s="1">
        <v>11204300000000</v>
      </c>
      <c r="AB704" s="1">
        <v>10614600000000</v>
      </c>
      <c r="AC704" s="1">
        <v>9968020000000</v>
      </c>
      <c r="AD704" s="1">
        <v>9428370000000</v>
      </c>
      <c r="AE704" s="1">
        <v>8913300000000</v>
      </c>
      <c r="AF704" s="1">
        <v>8416630000000</v>
      </c>
      <c r="AG704" s="1">
        <v>8012070000000</v>
      </c>
      <c r="AH704" s="1">
        <v>7610520000000</v>
      </c>
      <c r="AI704" s="1">
        <v>7223510000000</v>
      </c>
      <c r="AJ704" s="1">
        <v>6918750000000</v>
      </c>
      <c r="AK704" s="1">
        <v>6559220000000</v>
      </c>
      <c r="AL704" s="1">
        <v>6273240000000</v>
      </c>
      <c r="AM704" s="1">
        <v>5992730000000</v>
      </c>
      <c r="AN704" s="1">
        <v>5774750000000</v>
      </c>
      <c r="AO704" s="1">
        <v>5506240000000</v>
      </c>
      <c r="AP704" s="1">
        <v>5244480000000</v>
      </c>
    </row>
    <row r="705" spans="1:42" x14ac:dyDescent="0.2">
      <c r="A705" t="str">
        <f t="shared" si="30"/>
        <v>hard coal</v>
      </c>
      <c r="B705" t="str">
        <f t="shared" si="31"/>
        <v>refined petroleum and coke 19</v>
      </c>
      <c r="C705" t="str">
        <f t="shared" si="29"/>
        <v>coal mining 05,BC</v>
      </c>
      <c r="D705" t="s">
        <v>1262</v>
      </c>
      <c r="E705" s="1">
        <v>341112000</v>
      </c>
      <c r="F705" s="1">
        <v>333351000</v>
      </c>
      <c r="G705" s="1">
        <v>320175000</v>
      </c>
      <c r="H705" s="1">
        <v>306561000</v>
      </c>
      <c r="I705" s="1">
        <v>297166000</v>
      </c>
      <c r="J705" s="1">
        <v>287791000</v>
      </c>
      <c r="K705" s="1">
        <v>277854000</v>
      </c>
      <c r="L705" s="1">
        <v>267950000</v>
      </c>
      <c r="M705" s="1">
        <v>257593000</v>
      </c>
      <c r="N705" s="1">
        <v>246347000</v>
      </c>
      <c r="O705" s="1">
        <v>236708000</v>
      </c>
      <c r="P705" s="1">
        <v>225083000</v>
      </c>
      <c r="Q705" s="1">
        <v>216065000</v>
      </c>
      <c r="R705" s="1">
        <v>203725000</v>
      </c>
      <c r="S705" s="1">
        <v>193167000</v>
      </c>
      <c r="T705" s="1">
        <v>183018000</v>
      </c>
      <c r="U705" s="1">
        <v>172125000</v>
      </c>
      <c r="V705" s="1">
        <v>162804000</v>
      </c>
      <c r="W705" s="1">
        <v>154894000</v>
      </c>
      <c r="X705" s="1">
        <v>147143000</v>
      </c>
      <c r="Y705" s="1">
        <v>138721000</v>
      </c>
      <c r="Z705" s="1">
        <v>131606000</v>
      </c>
      <c r="AA705" s="1">
        <v>124786000</v>
      </c>
      <c r="AB705" s="1">
        <v>118252000</v>
      </c>
      <c r="AC705" s="1">
        <v>111076000</v>
      </c>
      <c r="AD705" s="1">
        <v>105092000</v>
      </c>
      <c r="AE705" s="1">
        <v>99381000</v>
      </c>
      <c r="AF705" s="1">
        <v>93868400</v>
      </c>
      <c r="AG705" s="1">
        <v>89378600</v>
      </c>
      <c r="AH705" s="1">
        <v>84920700</v>
      </c>
      <c r="AI705" s="1">
        <v>80624000</v>
      </c>
      <c r="AJ705" s="1">
        <v>77243200</v>
      </c>
      <c r="AK705" s="1">
        <v>73251200</v>
      </c>
      <c r="AL705" s="1">
        <v>70075100</v>
      </c>
      <c r="AM705" s="1">
        <v>66959500</v>
      </c>
      <c r="AN705" s="1">
        <v>64539600</v>
      </c>
      <c r="AO705" s="1">
        <v>61556700</v>
      </c>
      <c r="AP705" s="1">
        <v>58648300</v>
      </c>
    </row>
    <row r="706" spans="1:42" x14ac:dyDescent="0.2">
      <c r="A706" t="str">
        <f t="shared" si="30"/>
        <v>hard coal</v>
      </c>
      <c r="B706" t="str">
        <f t="shared" si="31"/>
        <v>refined petroleum and coke 19</v>
      </c>
      <c r="C706" t="str">
        <f t="shared" si="29"/>
        <v>coal mining 05,OC</v>
      </c>
      <c r="D706" t="s">
        <v>1263</v>
      </c>
      <c r="E706" s="1">
        <v>15180500000</v>
      </c>
      <c r="F706" s="1">
        <v>14835100000</v>
      </c>
      <c r="G706" s="1">
        <v>14248700000</v>
      </c>
      <c r="H706" s="1">
        <v>13642800000</v>
      </c>
      <c r="I706" s="1">
        <v>13224700000</v>
      </c>
      <c r="J706" s="1">
        <v>12807500000</v>
      </c>
      <c r="K706" s="1">
        <v>12365300000</v>
      </c>
      <c r="L706" s="1">
        <v>11924500000</v>
      </c>
      <c r="M706" s="1">
        <v>11463600000</v>
      </c>
      <c r="N706" s="1">
        <v>10963100000</v>
      </c>
      <c r="O706" s="1">
        <v>10534200000</v>
      </c>
      <c r="P706" s="1">
        <v>10016800000</v>
      </c>
      <c r="Q706" s="1">
        <v>9615520000</v>
      </c>
      <c r="R706" s="1">
        <v>9066340000</v>
      </c>
      <c r="S706" s="1">
        <v>8596490000</v>
      </c>
      <c r="T706" s="1">
        <v>8144840000</v>
      </c>
      <c r="U706" s="1">
        <v>7660070000</v>
      </c>
      <c r="V706" s="1">
        <v>7245260000</v>
      </c>
      <c r="W706" s="1">
        <v>6893220000</v>
      </c>
      <c r="X706" s="1">
        <v>6548300000</v>
      </c>
      <c r="Y706" s="1">
        <v>6173480000</v>
      </c>
      <c r="Z706" s="1">
        <v>5856830000</v>
      </c>
      <c r="AA706" s="1">
        <v>5553320000</v>
      </c>
      <c r="AB706" s="1">
        <v>5262550000</v>
      </c>
      <c r="AC706" s="1">
        <v>4943210000</v>
      </c>
      <c r="AD706" s="1">
        <v>4676880000</v>
      </c>
      <c r="AE706" s="1">
        <v>4422740000</v>
      </c>
      <c r="AF706" s="1">
        <v>4177410000</v>
      </c>
      <c r="AG706" s="1">
        <v>3977610000</v>
      </c>
      <c r="AH706" s="1">
        <v>3779210000</v>
      </c>
      <c r="AI706" s="1">
        <v>3588000000</v>
      </c>
      <c r="AJ706" s="1">
        <v>3437540000</v>
      </c>
      <c r="AK706" s="1">
        <v>3259890000</v>
      </c>
      <c r="AL706" s="1">
        <v>3118540000</v>
      </c>
      <c r="AM706" s="1">
        <v>2979890000</v>
      </c>
      <c r="AN706" s="1">
        <v>2872200000</v>
      </c>
      <c r="AO706" s="1">
        <v>2739450000</v>
      </c>
      <c r="AP706" s="1">
        <v>2610020000</v>
      </c>
    </row>
    <row r="707" spans="1:42" x14ac:dyDescent="0.2">
      <c r="A707" t="str">
        <f t="shared" si="30"/>
        <v>hard coal</v>
      </c>
      <c r="B707" t="str">
        <f t="shared" si="31"/>
        <v>refined petroleum and coke 19</v>
      </c>
      <c r="C707" t="str">
        <f t="shared" si="29"/>
        <v>coal mining 05,CH4</v>
      </c>
      <c r="D707" t="s">
        <v>1264</v>
      </c>
      <c r="E707" s="1">
        <v>42405600000</v>
      </c>
      <c r="F707" s="1">
        <v>41440800000</v>
      </c>
      <c r="G707" s="1">
        <v>39802800000</v>
      </c>
      <c r="H707" s="1">
        <v>38110300000</v>
      </c>
      <c r="I707" s="1">
        <v>36942500000</v>
      </c>
      <c r="J707" s="1">
        <v>35777000000</v>
      </c>
      <c r="K707" s="1">
        <v>34541700000</v>
      </c>
      <c r="L707" s="1">
        <v>33310400000</v>
      </c>
      <c r="M707" s="1">
        <v>32022900000</v>
      </c>
      <c r="N707" s="1">
        <v>30624800000</v>
      </c>
      <c r="O707" s="1">
        <v>29426500000</v>
      </c>
      <c r="P707" s="1">
        <v>27981400000</v>
      </c>
      <c r="Q707" s="1">
        <v>26860300000</v>
      </c>
      <c r="R707" s="1">
        <v>25326200000</v>
      </c>
      <c r="S707" s="1">
        <v>24013700000</v>
      </c>
      <c r="T707" s="1">
        <v>22752100000</v>
      </c>
      <c r="U707" s="1">
        <v>21397900000</v>
      </c>
      <c r="V707" s="1">
        <v>20239200000</v>
      </c>
      <c r="W707" s="1">
        <v>19255700000</v>
      </c>
      <c r="X707" s="1">
        <v>18292200000</v>
      </c>
      <c r="Y707" s="1">
        <v>17245200000</v>
      </c>
      <c r="Z707" s="1">
        <v>16360700000</v>
      </c>
      <c r="AA707" s="1">
        <v>15512800000</v>
      </c>
      <c r="AB707" s="1">
        <v>14700600000</v>
      </c>
      <c r="AC707" s="1">
        <v>13808500000</v>
      </c>
      <c r="AD707" s="1">
        <v>13064600000</v>
      </c>
      <c r="AE707" s="1">
        <v>12354600000</v>
      </c>
      <c r="AF707" s="1">
        <v>11669300000</v>
      </c>
      <c r="AG707" s="1">
        <v>11111200000</v>
      </c>
      <c r="AH707" s="1">
        <v>10557000000</v>
      </c>
      <c r="AI707" s="1">
        <v>10022800000</v>
      </c>
      <c r="AJ707" s="1">
        <v>9602550000</v>
      </c>
      <c r="AK707" s="1">
        <v>9106280000</v>
      </c>
      <c r="AL707" s="1">
        <v>8711440000</v>
      </c>
      <c r="AM707" s="1">
        <v>8324130000</v>
      </c>
      <c r="AN707" s="1">
        <v>8023300000</v>
      </c>
      <c r="AO707" s="1">
        <v>7652480000</v>
      </c>
      <c r="AP707" s="1">
        <v>7290910000</v>
      </c>
    </row>
    <row r="708" spans="1:42" x14ac:dyDescent="0.2">
      <c r="A708" t="str">
        <f t="shared" si="30"/>
        <v>hard coal</v>
      </c>
      <c r="B708" t="str">
        <f t="shared" si="31"/>
        <v>refined petroleum and coke 19</v>
      </c>
      <c r="C708" t="str">
        <f t="shared" si="29"/>
        <v>coal mining 05,N2O</v>
      </c>
      <c r="D708" t="s">
        <v>1265</v>
      </c>
      <c r="E708" s="1">
        <v>23070300000</v>
      </c>
      <c r="F708" s="1">
        <v>22545400000</v>
      </c>
      <c r="G708" s="1">
        <v>21654200000</v>
      </c>
      <c r="H708" s="1">
        <v>20733500000</v>
      </c>
      <c r="I708" s="1">
        <v>20098100000</v>
      </c>
      <c r="J708" s="1">
        <v>19464100000</v>
      </c>
      <c r="K708" s="1">
        <v>18792000000</v>
      </c>
      <c r="L708" s="1">
        <v>18122200000</v>
      </c>
      <c r="M708" s="1">
        <v>17421700000</v>
      </c>
      <c r="N708" s="1">
        <v>16661100000</v>
      </c>
      <c r="O708" s="1">
        <v>16009200000</v>
      </c>
      <c r="P708" s="1">
        <v>15223000000</v>
      </c>
      <c r="Q708" s="1">
        <v>14613100000</v>
      </c>
      <c r="R708" s="1">
        <v>13778400000</v>
      </c>
      <c r="S708" s="1">
        <v>13064400000</v>
      </c>
      <c r="T708" s="1">
        <v>12378000000</v>
      </c>
      <c r="U708" s="1">
        <v>11641300000</v>
      </c>
      <c r="V708" s="1">
        <v>11010900000</v>
      </c>
      <c r="W708" s="1">
        <v>10475900000</v>
      </c>
      <c r="X708" s="1">
        <v>9951690000</v>
      </c>
      <c r="Y708" s="1">
        <v>9382060000</v>
      </c>
      <c r="Z708" s="1">
        <v>8900830000</v>
      </c>
      <c r="AA708" s="1">
        <v>8439580000</v>
      </c>
      <c r="AB708" s="1">
        <v>7997690000</v>
      </c>
      <c r="AC708" s="1">
        <v>7512380000</v>
      </c>
      <c r="AD708" s="1">
        <v>7107630000</v>
      </c>
      <c r="AE708" s="1">
        <v>6721400000</v>
      </c>
      <c r="AF708" s="1">
        <v>6348570000</v>
      </c>
      <c r="AG708" s="1">
        <v>6044910000</v>
      </c>
      <c r="AH708" s="1">
        <v>5743410000</v>
      </c>
      <c r="AI708" s="1">
        <v>5452820000</v>
      </c>
      <c r="AJ708" s="1">
        <v>5224160000</v>
      </c>
      <c r="AK708" s="1">
        <v>4954170000</v>
      </c>
      <c r="AL708" s="1">
        <v>4739360000</v>
      </c>
      <c r="AM708" s="1">
        <v>4528650000</v>
      </c>
      <c r="AN708" s="1">
        <v>4364980000</v>
      </c>
      <c r="AO708" s="1">
        <v>4163240000</v>
      </c>
      <c r="AP708" s="1">
        <v>3966540000</v>
      </c>
    </row>
    <row r="709" spans="1:42" x14ac:dyDescent="0.2">
      <c r="A709" t="str">
        <f t="shared" si="30"/>
        <v>hard coal</v>
      </c>
      <c r="B709" t="str">
        <f t="shared" si="31"/>
        <v>refined petroleum and coke 19</v>
      </c>
      <c r="C709" t="str">
        <f t="shared" si="29"/>
        <v>coal mining 05,F gases</v>
      </c>
      <c r="D709" t="s">
        <v>1266</v>
      </c>
      <c r="E709" s="1">
        <v>5566510000</v>
      </c>
      <c r="F709" s="1">
        <v>5439850000</v>
      </c>
      <c r="G709" s="1">
        <v>5224830000</v>
      </c>
      <c r="H709" s="1">
        <v>5002670000</v>
      </c>
      <c r="I709" s="1">
        <v>4849370000</v>
      </c>
      <c r="J709" s="1">
        <v>4696370000</v>
      </c>
      <c r="K709" s="1">
        <v>4534220000</v>
      </c>
      <c r="L709" s="1">
        <v>4372600000</v>
      </c>
      <c r="M709" s="1">
        <v>4203590000</v>
      </c>
      <c r="N709" s="1">
        <v>4020060000</v>
      </c>
      <c r="O709" s="1">
        <v>3862770000</v>
      </c>
      <c r="P709" s="1">
        <v>3673060000</v>
      </c>
      <c r="Q709" s="1">
        <v>3525900000</v>
      </c>
      <c r="R709" s="1">
        <v>3324520000</v>
      </c>
      <c r="S709" s="1">
        <v>3152240000</v>
      </c>
      <c r="T709" s="1">
        <v>2986620000</v>
      </c>
      <c r="U709" s="1">
        <v>2808860000</v>
      </c>
      <c r="V709" s="1">
        <v>2656750000</v>
      </c>
      <c r="W709" s="1">
        <v>2527670000</v>
      </c>
      <c r="X709" s="1">
        <v>2401190000</v>
      </c>
      <c r="Y709" s="1">
        <v>2263750000</v>
      </c>
      <c r="Z709" s="1">
        <v>2147630000</v>
      </c>
      <c r="AA709" s="1">
        <v>2036340000</v>
      </c>
      <c r="AB709" s="1">
        <v>1929720000</v>
      </c>
      <c r="AC709" s="1">
        <v>1812620000</v>
      </c>
      <c r="AD709" s="1">
        <v>1714960000</v>
      </c>
      <c r="AE709" s="1">
        <v>1621770000</v>
      </c>
      <c r="AF709" s="1">
        <v>1531810000</v>
      </c>
      <c r="AG709" s="1">
        <v>1458540000</v>
      </c>
      <c r="AH709" s="1">
        <v>1385800000</v>
      </c>
      <c r="AI709" s="1">
        <v>1315680000</v>
      </c>
      <c r="AJ709" s="1">
        <v>1260510000</v>
      </c>
      <c r="AK709" s="1">
        <v>1195360000</v>
      </c>
      <c r="AL709" s="1">
        <v>1143530000</v>
      </c>
      <c r="AM709" s="1">
        <v>1092690000</v>
      </c>
      <c r="AN709" s="1">
        <v>1053200000</v>
      </c>
      <c r="AO709" s="1">
        <v>1004530000</v>
      </c>
      <c r="AP709" s="1">
        <v>957064000</v>
      </c>
    </row>
    <row r="710" spans="1:42" x14ac:dyDescent="0.2">
      <c r="A710" t="str">
        <f t="shared" si="30"/>
        <v>hard coal</v>
      </c>
      <c r="B710" t="str">
        <f t="shared" si="31"/>
        <v>refined petroleum and coke 19</v>
      </c>
      <c r="C710" t="str">
        <f t="shared" si="29"/>
        <v>oil and gas extraction 06,CO2</v>
      </c>
      <c r="D710" t="s">
        <v>1267</v>
      </c>
      <c r="E710" s="1">
        <v>102080000000</v>
      </c>
      <c r="F710" s="1">
        <v>99757800000</v>
      </c>
      <c r="G710" s="1">
        <v>95814700000</v>
      </c>
      <c r="H710" s="1">
        <v>91740600000</v>
      </c>
      <c r="I710" s="1">
        <v>88929300000</v>
      </c>
      <c r="J710" s="1">
        <v>86123600000</v>
      </c>
      <c r="K710" s="1">
        <v>83150000000</v>
      </c>
      <c r="L710" s="1">
        <v>80186100000</v>
      </c>
      <c r="M710" s="1">
        <v>77086700000</v>
      </c>
      <c r="N710" s="1">
        <v>73721200000</v>
      </c>
      <c r="O710" s="1">
        <v>70836600000</v>
      </c>
      <c r="P710" s="1">
        <v>67357800000</v>
      </c>
      <c r="Q710" s="1">
        <v>64659100000</v>
      </c>
      <c r="R710" s="1">
        <v>60966200000</v>
      </c>
      <c r="S710" s="1">
        <v>57806800000</v>
      </c>
      <c r="T710" s="1">
        <v>54769600000</v>
      </c>
      <c r="U710" s="1">
        <v>51509800000</v>
      </c>
      <c r="V710" s="1">
        <v>48720400000</v>
      </c>
      <c r="W710" s="1">
        <v>46353100000</v>
      </c>
      <c r="X710" s="1">
        <v>44033800000</v>
      </c>
      <c r="Y710" s="1">
        <v>41513300000</v>
      </c>
      <c r="Z710" s="1">
        <v>39384000000</v>
      </c>
      <c r="AA710" s="1">
        <v>37343100000</v>
      </c>
      <c r="AB710" s="1">
        <v>35387800000</v>
      </c>
      <c r="AC710" s="1">
        <v>33240400000</v>
      </c>
      <c r="AD710" s="1">
        <v>31449500000</v>
      </c>
      <c r="AE710" s="1">
        <v>29740500000</v>
      </c>
      <c r="AF710" s="1">
        <v>28090800000</v>
      </c>
      <c r="AG710" s="1">
        <v>26747200000</v>
      </c>
      <c r="AH710" s="1">
        <v>25413200000</v>
      </c>
      <c r="AI710" s="1">
        <v>24127400000</v>
      </c>
      <c r="AJ710" s="1">
        <v>23115600000</v>
      </c>
      <c r="AK710" s="1">
        <v>21921000000</v>
      </c>
      <c r="AL710" s="1">
        <v>20970500000</v>
      </c>
      <c r="AM710" s="1">
        <v>20038100000</v>
      </c>
      <c r="AN710" s="1">
        <v>19314000000</v>
      </c>
      <c r="AO710" s="1">
        <v>18421300000</v>
      </c>
      <c r="AP710" s="1">
        <v>17551000000</v>
      </c>
    </row>
    <row r="711" spans="1:42" x14ac:dyDescent="0.2">
      <c r="A711" t="str">
        <f t="shared" si="30"/>
        <v>hard coal</v>
      </c>
      <c r="B711" t="str">
        <f t="shared" si="31"/>
        <v>refined petroleum and coke 19</v>
      </c>
      <c r="C711" t="str">
        <f t="shared" si="29"/>
        <v>oil and gas extraction 06,VOC</v>
      </c>
      <c r="D711" t="s">
        <v>1268</v>
      </c>
      <c r="E711" s="1">
        <v>237932000</v>
      </c>
      <c r="F711" s="1">
        <v>232519000</v>
      </c>
      <c r="G711" s="1">
        <v>223328000</v>
      </c>
      <c r="H711" s="1">
        <v>213832000</v>
      </c>
      <c r="I711" s="1">
        <v>207279000</v>
      </c>
      <c r="J711" s="1">
        <v>200740000</v>
      </c>
      <c r="K711" s="1">
        <v>193809000</v>
      </c>
      <c r="L711" s="1">
        <v>186900000</v>
      </c>
      <c r="M711" s="1">
        <v>179676000</v>
      </c>
      <c r="N711" s="1">
        <v>171832000</v>
      </c>
      <c r="O711" s="1">
        <v>165108000</v>
      </c>
      <c r="P711" s="1">
        <v>157000000</v>
      </c>
      <c r="Q711" s="1">
        <v>150710000</v>
      </c>
      <c r="R711" s="1">
        <v>142102000</v>
      </c>
      <c r="S711" s="1">
        <v>134738000</v>
      </c>
      <c r="T711" s="1">
        <v>127659000</v>
      </c>
      <c r="U711" s="1">
        <v>120061000</v>
      </c>
      <c r="V711" s="1">
        <v>113559000</v>
      </c>
      <c r="W711" s="1">
        <v>108041000</v>
      </c>
      <c r="X711" s="1">
        <v>102635000</v>
      </c>
      <c r="Y711" s="1">
        <v>96760500</v>
      </c>
      <c r="Z711" s="1">
        <v>91797400</v>
      </c>
      <c r="AA711" s="1">
        <v>87040400</v>
      </c>
      <c r="AB711" s="1">
        <v>82483000</v>
      </c>
      <c r="AC711" s="1">
        <v>77477800</v>
      </c>
      <c r="AD711" s="1">
        <v>73303500</v>
      </c>
      <c r="AE711" s="1">
        <v>69320100</v>
      </c>
      <c r="AF711" s="1">
        <v>65475000</v>
      </c>
      <c r="AG711" s="1">
        <v>62343300</v>
      </c>
      <c r="AH711" s="1">
        <v>59233800</v>
      </c>
      <c r="AI711" s="1">
        <v>56236800</v>
      </c>
      <c r="AJ711" s="1">
        <v>53878600</v>
      </c>
      <c r="AK711" s="1">
        <v>51094100</v>
      </c>
      <c r="AL711" s="1">
        <v>48878700</v>
      </c>
      <c r="AM711" s="1">
        <v>46705500</v>
      </c>
      <c r="AN711" s="1">
        <v>45017600</v>
      </c>
      <c r="AO711" s="1">
        <v>42937000</v>
      </c>
      <c r="AP711" s="1">
        <v>40908300</v>
      </c>
    </row>
    <row r="712" spans="1:42" x14ac:dyDescent="0.2">
      <c r="A712" t="str">
        <f t="shared" si="30"/>
        <v>hard coal</v>
      </c>
      <c r="B712" t="str">
        <f t="shared" si="31"/>
        <v>refined petroleum and coke 19</v>
      </c>
      <c r="C712" t="str">
        <f t="shared" si="29"/>
        <v>oil and gas extraction 06,CO</v>
      </c>
      <c r="D712" t="s">
        <v>1269</v>
      </c>
      <c r="E712" s="1">
        <v>178368000</v>
      </c>
      <c r="F712" s="1">
        <v>174309000</v>
      </c>
      <c r="G712" s="1">
        <v>167420000</v>
      </c>
      <c r="H712" s="1">
        <v>160301000</v>
      </c>
      <c r="I712" s="1">
        <v>155388000</v>
      </c>
      <c r="J712" s="1">
        <v>150486000</v>
      </c>
      <c r="K712" s="1">
        <v>145290000</v>
      </c>
      <c r="L712" s="1">
        <v>140111000</v>
      </c>
      <c r="M712" s="1">
        <v>134696000</v>
      </c>
      <c r="N712" s="1">
        <v>128815000</v>
      </c>
      <c r="O712" s="1">
        <v>123775000</v>
      </c>
      <c r="P712" s="1">
        <v>117696000</v>
      </c>
      <c r="Q712" s="1">
        <v>112981000</v>
      </c>
      <c r="R712" s="1">
        <v>106528000</v>
      </c>
      <c r="S712" s="1">
        <v>101007000</v>
      </c>
      <c r="T712" s="1">
        <v>95700400</v>
      </c>
      <c r="U712" s="1">
        <v>90004500</v>
      </c>
      <c r="V712" s="1">
        <v>85130500</v>
      </c>
      <c r="W712" s="1">
        <v>80994100</v>
      </c>
      <c r="X712" s="1">
        <v>76941300</v>
      </c>
      <c r="Y712" s="1">
        <v>72537300</v>
      </c>
      <c r="Z712" s="1">
        <v>68816700</v>
      </c>
      <c r="AA712" s="1">
        <v>65250500</v>
      </c>
      <c r="AB712" s="1">
        <v>61834000</v>
      </c>
      <c r="AC712" s="1">
        <v>58081900</v>
      </c>
      <c r="AD712" s="1">
        <v>54952600</v>
      </c>
      <c r="AE712" s="1">
        <v>51966400</v>
      </c>
      <c r="AF712" s="1">
        <v>49083900</v>
      </c>
      <c r="AG712" s="1">
        <v>46736200</v>
      </c>
      <c r="AH712" s="1">
        <v>44405100</v>
      </c>
      <c r="AI712" s="1">
        <v>42158400</v>
      </c>
      <c r="AJ712" s="1">
        <v>40390500</v>
      </c>
      <c r="AK712" s="1">
        <v>38303100</v>
      </c>
      <c r="AL712" s="1">
        <v>36642300</v>
      </c>
      <c r="AM712" s="1">
        <v>35013200</v>
      </c>
      <c r="AN712" s="1">
        <v>33747800</v>
      </c>
      <c r="AO712" s="1">
        <v>32188100</v>
      </c>
      <c r="AP712" s="1">
        <v>30667200</v>
      </c>
    </row>
    <row r="713" spans="1:42" x14ac:dyDescent="0.2">
      <c r="A713" t="str">
        <f t="shared" si="30"/>
        <v>hard coal</v>
      </c>
      <c r="B713" t="str">
        <f t="shared" si="31"/>
        <v>refined petroleum and coke 19</v>
      </c>
      <c r="C713" t="str">
        <f t="shared" si="29"/>
        <v>oil and gas extraction 06,NOx</v>
      </c>
      <c r="D713" t="s">
        <v>1270</v>
      </c>
      <c r="E713" s="1">
        <v>3580380000</v>
      </c>
      <c r="F713" s="1">
        <v>3498910000</v>
      </c>
      <c r="G713" s="1">
        <v>3360610000</v>
      </c>
      <c r="H713" s="1">
        <v>3217720000</v>
      </c>
      <c r="I713" s="1">
        <v>3119110000</v>
      </c>
      <c r="J713" s="1">
        <v>3020710000</v>
      </c>
      <c r="K713" s="1">
        <v>2916410000</v>
      </c>
      <c r="L713" s="1">
        <v>2812450000</v>
      </c>
      <c r="M713" s="1">
        <v>2703750000</v>
      </c>
      <c r="N713" s="1">
        <v>2585700000</v>
      </c>
      <c r="O713" s="1">
        <v>2484530000</v>
      </c>
      <c r="P713" s="1">
        <v>2362510000</v>
      </c>
      <c r="Q713" s="1">
        <v>2267860000</v>
      </c>
      <c r="R713" s="1">
        <v>2138330000</v>
      </c>
      <c r="S713" s="1">
        <v>2027520000</v>
      </c>
      <c r="T713" s="1">
        <v>1920990000</v>
      </c>
      <c r="U713" s="1">
        <v>1806660000</v>
      </c>
      <c r="V713" s="1">
        <v>1708820000</v>
      </c>
      <c r="W713" s="1">
        <v>1625790000</v>
      </c>
      <c r="X713" s="1">
        <v>1544440000</v>
      </c>
      <c r="Y713" s="1">
        <v>1456040000</v>
      </c>
      <c r="Z713" s="1">
        <v>1381360000</v>
      </c>
      <c r="AA713" s="1">
        <v>1309770000</v>
      </c>
      <c r="AB713" s="1">
        <v>1241190000</v>
      </c>
      <c r="AC713" s="1">
        <v>1165880000</v>
      </c>
      <c r="AD713" s="1">
        <v>1103060000</v>
      </c>
      <c r="AE713" s="1">
        <v>1043120000</v>
      </c>
      <c r="AF713" s="1">
        <v>985260000</v>
      </c>
      <c r="AG713" s="1">
        <v>938135000</v>
      </c>
      <c r="AH713" s="1">
        <v>891343000</v>
      </c>
      <c r="AI713" s="1">
        <v>846245000</v>
      </c>
      <c r="AJ713" s="1">
        <v>810758000</v>
      </c>
      <c r="AK713" s="1">
        <v>768858000</v>
      </c>
      <c r="AL713" s="1">
        <v>735521000</v>
      </c>
      <c r="AM713" s="1">
        <v>702819000</v>
      </c>
      <c r="AN713" s="1">
        <v>677420000</v>
      </c>
      <c r="AO713" s="1">
        <v>646111000</v>
      </c>
      <c r="AP713" s="1">
        <v>615583000</v>
      </c>
    </row>
    <row r="714" spans="1:42" x14ac:dyDescent="0.2">
      <c r="A714" t="str">
        <f t="shared" si="30"/>
        <v>hard coal</v>
      </c>
      <c r="B714" t="str">
        <f t="shared" si="31"/>
        <v>refined petroleum and coke 19</v>
      </c>
      <c r="C714" t="str">
        <f t="shared" si="29"/>
        <v>oil and gas extraction 06,PM10</v>
      </c>
      <c r="D714" t="s">
        <v>1271</v>
      </c>
      <c r="E714" s="1">
        <v>520782000</v>
      </c>
      <c r="F714" s="1">
        <v>508933000</v>
      </c>
      <c r="G714" s="1">
        <v>488816000</v>
      </c>
      <c r="H714" s="1">
        <v>468031000</v>
      </c>
      <c r="I714" s="1">
        <v>453689000</v>
      </c>
      <c r="J714" s="1">
        <v>439375000</v>
      </c>
      <c r="K714" s="1">
        <v>424205000</v>
      </c>
      <c r="L714" s="1">
        <v>409084000</v>
      </c>
      <c r="M714" s="1">
        <v>393272000</v>
      </c>
      <c r="N714" s="1">
        <v>376102000</v>
      </c>
      <c r="O714" s="1">
        <v>361386000</v>
      </c>
      <c r="P714" s="1">
        <v>343638000</v>
      </c>
      <c r="Q714" s="1">
        <v>329870000</v>
      </c>
      <c r="R714" s="1">
        <v>311030000</v>
      </c>
      <c r="S714" s="1">
        <v>294912000</v>
      </c>
      <c r="T714" s="1">
        <v>279417000</v>
      </c>
      <c r="U714" s="1">
        <v>262787000</v>
      </c>
      <c r="V714" s="1">
        <v>248556000</v>
      </c>
      <c r="W714" s="1">
        <v>236479000</v>
      </c>
      <c r="X714" s="1">
        <v>224646000</v>
      </c>
      <c r="Y714" s="1">
        <v>211788000</v>
      </c>
      <c r="Z714" s="1">
        <v>200925000</v>
      </c>
      <c r="AA714" s="1">
        <v>190512000</v>
      </c>
      <c r="AB714" s="1">
        <v>180537000</v>
      </c>
      <c r="AC714" s="1">
        <v>169582000</v>
      </c>
      <c r="AD714" s="1">
        <v>160445000</v>
      </c>
      <c r="AE714" s="1">
        <v>151727000</v>
      </c>
      <c r="AF714" s="1">
        <v>143311000</v>
      </c>
      <c r="AG714" s="1">
        <v>136456000</v>
      </c>
      <c r="AH714" s="1">
        <v>129650000</v>
      </c>
      <c r="AI714" s="1">
        <v>123090000</v>
      </c>
      <c r="AJ714" s="1">
        <v>117929000</v>
      </c>
      <c r="AK714" s="1">
        <v>111834000</v>
      </c>
      <c r="AL714" s="1">
        <v>106985000</v>
      </c>
      <c r="AM714" s="1">
        <v>102228000</v>
      </c>
      <c r="AN714" s="1">
        <v>98533800</v>
      </c>
      <c r="AO714" s="1">
        <v>93979700</v>
      </c>
      <c r="AP714" s="1">
        <v>89539400</v>
      </c>
    </row>
    <row r="715" spans="1:42" x14ac:dyDescent="0.2">
      <c r="A715" t="str">
        <f t="shared" si="30"/>
        <v>hard coal</v>
      </c>
      <c r="B715" t="str">
        <f t="shared" si="31"/>
        <v>refined petroleum and coke 19</v>
      </c>
      <c r="C715" t="str">
        <f t="shared" si="29"/>
        <v>oil and gas extraction 06,PM25</v>
      </c>
      <c r="D715" t="s">
        <v>1272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</row>
    <row r="716" spans="1:42" x14ac:dyDescent="0.2">
      <c r="A716" t="str">
        <f t="shared" si="30"/>
        <v>hard coal</v>
      </c>
      <c r="B716" t="str">
        <f t="shared" si="31"/>
        <v>chemicals 20</v>
      </c>
      <c r="C716" t="str">
        <f t="shared" si="29"/>
        <v>oil and gas extraction 06,SOx</v>
      </c>
      <c r="D716" t="s">
        <v>1273</v>
      </c>
      <c r="E716" s="1">
        <v>214624000000000</v>
      </c>
      <c r="F716" s="1">
        <v>214742000000000</v>
      </c>
      <c r="G716" s="1">
        <v>216955000000000</v>
      </c>
      <c r="H716" s="1">
        <v>211978000000000</v>
      </c>
      <c r="I716" s="1">
        <v>206159000000000</v>
      </c>
      <c r="J716" s="1">
        <v>202311000000000</v>
      </c>
      <c r="K716" s="1">
        <v>197986000000000</v>
      </c>
      <c r="L716" s="1">
        <v>193992000000000</v>
      </c>
      <c r="M716" s="1">
        <v>187765000000000</v>
      </c>
      <c r="N716" s="1">
        <v>181614000000000</v>
      </c>
      <c r="O716" s="1">
        <v>175610000000000</v>
      </c>
      <c r="P716" s="1">
        <v>169584000000000</v>
      </c>
      <c r="Q716" s="1">
        <v>163138000000000</v>
      </c>
      <c r="R716" s="1">
        <v>156682000000000</v>
      </c>
      <c r="S716" s="1">
        <v>150058000000000</v>
      </c>
      <c r="T716" s="1">
        <v>143189000000000</v>
      </c>
      <c r="U716" s="1">
        <v>136690000000000</v>
      </c>
      <c r="V716" s="1">
        <v>129923000000000</v>
      </c>
      <c r="W716" s="1">
        <v>123439000000000</v>
      </c>
      <c r="X716" s="1">
        <v>116720000000000</v>
      </c>
      <c r="Y716" s="1">
        <v>110317000000000</v>
      </c>
      <c r="Z716" s="1">
        <v>103724000000000</v>
      </c>
      <c r="AA716" s="1">
        <v>97425100000000</v>
      </c>
      <c r="AB716" s="1">
        <v>90956600000000</v>
      </c>
      <c r="AC716" s="1">
        <v>84546700000000</v>
      </c>
      <c r="AD716" s="1">
        <v>78231500000000</v>
      </c>
      <c r="AE716" s="1">
        <v>71997000000000</v>
      </c>
      <c r="AF716" s="1">
        <v>65839800000000</v>
      </c>
      <c r="AG716" s="1">
        <v>59740100000000</v>
      </c>
      <c r="AH716" s="1">
        <v>53599700000000</v>
      </c>
      <c r="AI716" s="1">
        <v>47559100000000</v>
      </c>
      <c r="AJ716" s="1">
        <v>41719000000000</v>
      </c>
      <c r="AK716" s="1">
        <v>35874200000000</v>
      </c>
      <c r="AL716" s="1">
        <v>30183400000000</v>
      </c>
      <c r="AM716" s="1">
        <v>24551000000000</v>
      </c>
      <c r="AN716" s="1">
        <v>18969900000000</v>
      </c>
      <c r="AO716" s="1">
        <v>13440300000000</v>
      </c>
      <c r="AP716" s="1">
        <v>7963430000000</v>
      </c>
    </row>
    <row r="717" spans="1:42" x14ac:dyDescent="0.2">
      <c r="A717" t="str">
        <f t="shared" si="30"/>
        <v>hard coal</v>
      </c>
      <c r="B717" t="str">
        <f t="shared" si="31"/>
        <v>chemicals 20</v>
      </c>
      <c r="C717" t="str">
        <f t="shared" si="29"/>
        <v>oil and gas extraction 06,BC</v>
      </c>
      <c r="D717" t="s">
        <v>1274</v>
      </c>
      <c r="E717" s="1">
        <v>2395440000</v>
      </c>
      <c r="F717" s="1">
        <v>2400090000</v>
      </c>
      <c r="G717" s="1">
        <v>2428280000</v>
      </c>
      <c r="H717" s="1">
        <v>2376290000</v>
      </c>
      <c r="I717" s="1">
        <v>2333880000</v>
      </c>
      <c r="J717" s="1">
        <v>2293930000</v>
      </c>
      <c r="K717" s="1">
        <v>2248550000</v>
      </c>
      <c r="L717" s="1">
        <v>2206550000</v>
      </c>
      <c r="M717" s="1">
        <v>2139060000</v>
      </c>
      <c r="N717" s="1">
        <v>2072150000</v>
      </c>
      <c r="O717" s="1">
        <v>2006710000</v>
      </c>
      <c r="P717" s="1">
        <v>1940400000</v>
      </c>
      <c r="Q717" s="1">
        <v>1869040000</v>
      </c>
      <c r="R717" s="1">
        <v>1794190000</v>
      </c>
      <c r="S717" s="1">
        <v>1718370000</v>
      </c>
      <c r="T717" s="1">
        <v>1639870000</v>
      </c>
      <c r="U717" s="1">
        <v>1565650000</v>
      </c>
      <c r="V717" s="1">
        <v>1488420000</v>
      </c>
      <c r="W717" s="1">
        <v>1414430000</v>
      </c>
      <c r="X717" s="1">
        <v>1337700000</v>
      </c>
      <c r="Y717" s="1">
        <v>1264340000</v>
      </c>
      <c r="Z717" s="1">
        <v>1188880000</v>
      </c>
      <c r="AA717" s="1">
        <v>1116640000</v>
      </c>
      <c r="AB717" s="1">
        <v>1042660000</v>
      </c>
      <c r="AC717" s="1">
        <v>969429000</v>
      </c>
      <c r="AD717" s="1">
        <v>897196000</v>
      </c>
      <c r="AE717" s="1">
        <v>825743000</v>
      </c>
      <c r="AF717" s="1">
        <v>755187000</v>
      </c>
      <c r="AG717" s="1">
        <v>685393000</v>
      </c>
      <c r="AH717" s="1">
        <v>615062000</v>
      </c>
      <c r="AI717" s="1">
        <v>545854000</v>
      </c>
      <c r="AJ717" s="1">
        <v>478920000</v>
      </c>
      <c r="AK717" s="1">
        <v>411912000</v>
      </c>
      <c r="AL717" s="1">
        <v>346643000</v>
      </c>
      <c r="AM717" s="1">
        <v>282020000</v>
      </c>
      <c r="AN717" s="1">
        <v>217961000</v>
      </c>
      <c r="AO717" s="1">
        <v>154465000</v>
      </c>
      <c r="AP717" s="1">
        <v>91546100</v>
      </c>
    </row>
    <row r="718" spans="1:42" x14ac:dyDescent="0.2">
      <c r="A718" t="str">
        <f t="shared" si="30"/>
        <v>hard coal</v>
      </c>
      <c r="B718" t="str">
        <f t="shared" si="31"/>
        <v>chemicals 20</v>
      </c>
      <c r="C718" t="str">
        <f t="shared" si="29"/>
        <v>oil and gas extraction 06,OC</v>
      </c>
      <c r="D718" t="s">
        <v>1275</v>
      </c>
      <c r="E718" s="1">
        <v>106604000000</v>
      </c>
      <c r="F718" s="1">
        <v>106811000000</v>
      </c>
      <c r="G718" s="1">
        <v>108066000000</v>
      </c>
      <c r="H718" s="1">
        <v>105752000000</v>
      </c>
      <c r="I718" s="1">
        <v>103864000000</v>
      </c>
      <c r="J718" s="1">
        <v>102087000000</v>
      </c>
      <c r="K718" s="1">
        <v>100067000000</v>
      </c>
      <c r="L718" s="1">
        <v>98198000000</v>
      </c>
      <c r="M718" s="1">
        <v>95194400000</v>
      </c>
      <c r="N718" s="1">
        <v>92216400000</v>
      </c>
      <c r="O718" s="1">
        <v>89304200000</v>
      </c>
      <c r="P718" s="1">
        <v>86353400000</v>
      </c>
      <c r="Q718" s="1">
        <v>83177800000</v>
      </c>
      <c r="R718" s="1">
        <v>79846600000</v>
      </c>
      <c r="S718" s="1">
        <v>76472500000</v>
      </c>
      <c r="T718" s="1">
        <v>72979000000</v>
      </c>
      <c r="U718" s="1">
        <v>69676100000</v>
      </c>
      <c r="V718" s="1">
        <v>66239000000</v>
      </c>
      <c r="W718" s="1">
        <v>62946400000</v>
      </c>
      <c r="X718" s="1">
        <v>59531700000</v>
      </c>
      <c r="Y718" s="1">
        <v>56266600000</v>
      </c>
      <c r="Z718" s="1">
        <v>52908500000</v>
      </c>
      <c r="AA718" s="1">
        <v>49693500000</v>
      </c>
      <c r="AB718" s="1">
        <v>46401600000</v>
      </c>
      <c r="AC718" s="1">
        <v>43142400000</v>
      </c>
      <c r="AD718" s="1">
        <v>39927800000</v>
      </c>
      <c r="AE718" s="1">
        <v>36747900000</v>
      </c>
      <c r="AF718" s="1">
        <v>33608000000</v>
      </c>
      <c r="AG718" s="1">
        <v>30502000000</v>
      </c>
      <c r="AH718" s="1">
        <v>27372000000</v>
      </c>
      <c r="AI718" s="1">
        <v>24292100000</v>
      </c>
      <c r="AJ718" s="1">
        <v>21313300000</v>
      </c>
      <c r="AK718" s="1">
        <v>18331300000</v>
      </c>
      <c r="AL718" s="1">
        <v>15426600000</v>
      </c>
      <c r="AM718" s="1">
        <v>12550700000</v>
      </c>
      <c r="AN718" s="1">
        <v>9699910000</v>
      </c>
      <c r="AO718" s="1">
        <v>6874150000</v>
      </c>
      <c r="AP718" s="1">
        <v>4074060000</v>
      </c>
    </row>
    <row r="719" spans="1:42" x14ac:dyDescent="0.2">
      <c r="A719" t="str">
        <f t="shared" si="30"/>
        <v>hard coal</v>
      </c>
      <c r="B719" t="str">
        <f t="shared" si="31"/>
        <v>chemicals 20</v>
      </c>
      <c r="C719" t="str">
        <f t="shared" si="29"/>
        <v>oil and gas extraction 06,CH4</v>
      </c>
      <c r="D719" t="s">
        <v>1276</v>
      </c>
      <c r="E719" s="1">
        <v>297791000000</v>
      </c>
      <c r="F719" s="1">
        <v>298370000000</v>
      </c>
      <c r="G719" s="1">
        <v>301874000000</v>
      </c>
      <c r="H719" s="1">
        <v>295410000000</v>
      </c>
      <c r="I719" s="1">
        <v>290138000000</v>
      </c>
      <c r="J719" s="1">
        <v>285172000000</v>
      </c>
      <c r="K719" s="1">
        <v>279530000000</v>
      </c>
      <c r="L719" s="1">
        <v>274310000000</v>
      </c>
      <c r="M719" s="1">
        <v>265919000000</v>
      </c>
      <c r="N719" s="1">
        <v>257601000000</v>
      </c>
      <c r="O719" s="1">
        <v>249465000000</v>
      </c>
      <c r="P719" s="1">
        <v>241223000000</v>
      </c>
      <c r="Q719" s="1">
        <v>232352000000</v>
      </c>
      <c r="R719" s="1">
        <v>223046000000</v>
      </c>
      <c r="S719" s="1">
        <v>213621000000</v>
      </c>
      <c r="T719" s="1">
        <v>203862000000</v>
      </c>
      <c r="U719" s="1">
        <v>194636000000</v>
      </c>
      <c r="V719" s="1">
        <v>185034000000</v>
      </c>
      <c r="W719" s="1">
        <v>175837000000</v>
      </c>
      <c r="X719" s="1">
        <v>166298000000</v>
      </c>
      <c r="Y719" s="1">
        <v>157177000000</v>
      </c>
      <c r="Z719" s="1">
        <v>147796000000</v>
      </c>
      <c r="AA719" s="1">
        <v>138816000000</v>
      </c>
      <c r="AB719" s="1">
        <v>129620000000</v>
      </c>
      <c r="AC719" s="1">
        <v>120515000000</v>
      </c>
      <c r="AD719" s="1">
        <v>111536000000</v>
      </c>
      <c r="AE719" s="1">
        <v>102653000000</v>
      </c>
      <c r="AF719" s="1">
        <v>93881700000</v>
      </c>
      <c r="AG719" s="1">
        <v>85205300000</v>
      </c>
      <c r="AH719" s="1">
        <v>76461900000</v>
      </c>
      <c r="AI719" s="1">
        <v>67858300000</v>
      </c>
      <c r="AJ719" s="1">
        <v>59537400000</v>
      </c>
      <c r="AK719" s="1">
        <v>51207200000</v>
      </c>
      <c r="AL719" s="1">
        <v>43093200000</v>
      </c>
      <c r="AM719" s="1">
        <v>35059600000</v>
      </c>
      <c r="AN719" s="1">
        <v>27096100000</v>
      </c>
      <c r="AO719" s="1">
        <v>19202500000</v>
      </c>
      <c r="AP719" s="1">
        <v>11380600000</v>
      </c>
    </row>
    <row r="720" spans="1:42" x14ac:dyDescent="0.2">
      <c r="A720" t="str">
        <f t="shared" si="30"/>
        <v>hard coal</v>
      </c>
      <c r="B720" t="str">
        <f t="shared" si="31"/>
        <v>chemicals 20</v>
      </c>
      <c r="C720" t="str">
        <f t="shared" si="29"/>
        <v>oil and gas extraction 06,N2O</v>
      </c>
      <c r="D720" t="s">
        <v>1277</v>
      </c>
      <c r="E720" s="1">
        <v>162010000000</v>
      </c>
      <c r="F720" s="1">
        <v>162325000000</v>
      </c>
      <c r="G720" s="1">
        <v>164231000000</v>
      </c>
      <c r="H720" s="1">
        <v>160714000000</v>
      </c>
      <c r="I720" s="1">
        <v>157847000000</v>
      </c>
      <c r="J720" s="1">
        <v>155145000000</v>
      </c>
      <c r="K720" s="1">
        <v>152075000000</v>
      </c>
      <c r="L720" s="1">
        <v>149235000000</v>
      </c>
      <c r="M720" s="1">
        <v>144670000000</v>
      </c>
      <c r="N720" s="1">
        <v>140145000000</v>
      </c>
      <c r="O720" s="1">
        <v>135719000000</v>
      </c>
      <c r="P720" s="1">
        <v>131234000000</v>
      </c>
      <c r="Q720" s="1">
        <v>126408000000</v>
      </c>
      <c r="R720" s="1">
        <v>121346000000</v>
      </c>
      <c r="S720" s="1">
        <v>116218000000</v>
      </c>
      <c r="T720" s="1">
        <v>110909000000</v>
      </c>
      <c r="U720" s="1">
        <v>105889000000</v>
      </c>
      <c r="V720" s="1">
        <v>100666000000</v>
      </c>
      <c r="W720" s="1">
        <v>95661900000</v>
      </c>
      <c r="X720" s="1">
        <v>90472500000</v>
      </c>
      <c r="Y720" s="1">
        <v>85510500000</v>
      </c>
      <c r="Z720" s="1">
        <v>80407000000</v>
      </c>
      <c r="AA720" s="1">
        <v>75521000000</v>
      </c>
      <c r="AB720" s="1">
        <v>70518200000</v>
      </c>
      <c r="AC720" s="1">
        <v>65565000000</v>
      </c>
      <c r="AD720" s="1">
        <v>60679700000</v>
      </c>
      <c r="AE720" s="1">
        <v>55847200000</v>
      </c>
      <c r="AF720" s="1">
        <v>51075300000</v>
      </c>
      <c r="AG720" s="1">
        <v>46355000000</v>
      </c>
      <c r="AH720" s="1">
        <v>41598300000</v>
      </c>
      <c r="AI720" s="1">
        <v>36917600000</v>
      </c>
      <c r="AJ720" s="1">
        <v>32390600000</v>
      </c>
      <c r="AK720" s="1">
        <v>27858700000</v>
      </c>
      <c r="AL720" s="1">
        <v>23444400000</v>
      </c>
      <c r="AM720" s="1">
        <v>19073800000</v>
      </c>
      <c r="AN720" s="1">
        <v>14741300000</v>
      </c>
      <c r="AO720" s="1">
        <v>10446900000</v>
      </c>
      <c r="AP720" s="1">
        <v>6191500000</v>
      </c>
    </row>
    <row r="721" spans="1:42" x14ac:dyDescent="0.2">
      <c r="A721" t="str">
        <f t="shared" si="30"/>
        <v>hard coal</v>
      </c>
      <c r="B721" t="str">
        <f t="shared" si="31"/>
        <v>chemicals 20</v>
      </c>
      <c r="C721" t="str">
        <f t="shared" si="29"/>
        <v>oil and gas extraction 06,F gases</v>
      </c>
      <c r="D721" t="s">
        <v>1278</v>
      </c>
      <c r="E721" s="1">
        <v>39090400000</v>
      </c>
      <c r="F721" s="1">
        <v>39166400000</v>
      </c>
      <c r="G721" s="1">
        <v>39626400000</v>
      </c>
      <c r="H721" s="1">
        <v>38777900000</v>
      </c>
      <c r="I721" s="1">
        <v>38085900000</v>
      </c>
      <c r="J721" s="1">
        <v>37434000000</v>
      </c>
      <c r="K721" s="1">
        <v>36693400000</v>
      </c>
      <c r="L721" s="1">
        <v>36008100000</v>
      </c>
      <c r="M721" s="1">
        <v>34906700000</v>
      </c>
      <c r="N721" s="1">
        <v>33814700000</v>
      </c>
      <c r="O721" s="1">
        <v>32746800000</v>
      </c>
      <c r="P721" s="1">
        <v>31664800000</v>
      </c>
      <c r="Q721" s="1">
        <v>30500400000</v>
      </c>
      <c r="R721" s="1">
        <v>29278800000</v>
      </c>
      <c r="S721" s="1">
        <v>28041600000</v>
      </c>
      <c r="T721" s="1">
        <v>26760600000</v>
      </c>
      <c r="U721" s="1">
        <v>25549400000</v>
      </c>
      <c r="V721" s="1">
        <v>24289100000</v>
      </c>
      <c r="W721" s="1">
        <v>23081700000</v>
      </c>
      <c r="X721" s="1">
        <v>21829600000</v>
      </c>
      <c r="Y721" s="1">
        <v>20632300000</v>
      </c>
      <c r="Z721" s="1">
        <v>19401000000</v>
      </c>
      <c r="AA721" s="1">
        <v>18222000000</v>
      </c>
      <c r="AB721" s="1">
        <v>17014900000</v>
      </c>
      <c r="AC721" s="1">
        <v>15819800000</v>
      </c>
      <c r="AD721" s="1">
        <v>14641100000</v>
      </c>
      <c r="AE721" s="1">
        <v>13475000000</v>
      </c>
      <c r="AF721" s="1">
        <v>12323700000</v>
      </c>
      <c r="AG721" s="1">
        <v>11184700000</v>
      </c>
      <c r="AH721" s="1">
        <v>10037000000</v>
      </c>
      <c r="AI721" s="1">
        <v>8907630000</v>
      </c>
      <c r="AJ721" s="1">
        <v>7815360000</v>
      </c>
      <c r="AK721" s="1">
        <v>6721870000</v>
      </c>
      <c r="AL721" s="1">
        <v>5656760000</v>
      </c>
      <c r="AM721" s="1">
        <v>4602200000</v>
      </c>
      <c r="AN721" s="1">
        <v>3556850000</v>
      </c>
      <c r="AO721" s="1">
        <v>2520670000</v>
      </c>
      <c r="AP721" s="1">
        <v>1493910000</v>
      </c>
    </row>
    <row r="722" spans="1:42" x14ac:dyDescent="0.2">
      <c r="A722" t="str">
        <f t="shared" si="30"/>
        <v>hard coal</v>
      </c>
      <c r="B722" t="str">
        <f t="shared" si="31"/>
        <v>chemicals 20</v>
      </c>
      <c r="C722" t="str">
        <f t="shared" si="29"/>
        <v>other mining and quarrying 07T08,CO2</v>
      </c>
      <c r="D722" t="s">
        <v>1279</v>
      </c>
      <c r="E722" s="1">
        <v>716853000000</v>
      </c>
      <c r="F722" s="1">
        <v>718246000000</v>
      </c>
      <c r="G722" s="1">
        <v>726683000000</v>
      </c>
      <c r="H722" s="1">
        <v>711122000000</v>
      </c>
      <c r="I722" s="1">
        <v>698432000000</v>
      </c>
      <c r="J722" s="1">
        <v>686477000000</v>
      </c>
      <c r="K722" s="1">
        <v>672895000000</v>
      </c>
      <c r="L722" s="1">
        <v>660328000000</v>
      </c>
      <c r="M722" s="1">
        <v>640131000000</v>
      </c>
      <c r="N722" s="1">
        <v>620105000000</v>
      </c>
      <c r="O722" s="1">
        <v>600522000000</v>
      </c>
      <c r="P722" s="1">
        <v>580680000000</v>
      </c>
      <c r="Q722" s="1">
        <v>559325000000</v>
      </c>
      <c r="R722" s="1">
        <v>536925000000</v>
      </c>
      <c r="S722" s="1">
        <v>514236000000</v>
      </c>
      <c r="T722" s="1">
        <v>490744000000</v>
      </c>
      <c r="U722" s="1">
        <v>468534000000</v>
      </c>
      <c r="V722" s="1">
        <v>445421000000</v>
      </c>
      <c r="W722" s="1">
        <v>423280000000</v>
      </c>
      <c r="X722" s="1">
        <v>400318000000</v>
      </c>
      <c r="Y722" s="1">
        <v>378363000000</v>
      </c>
      <c r="Z722" s="1">
        <v>355781000000</v>
      </c>
      <c r="AA722" s="1">
        <v>334162000000</v>
      </c>
      <c r="AB722" s="1">
        <v>312025000000</v>
      </c>
      <c r="AC722" s="1">
        <v>290109000000</v>
      </c>
      <c r="AD722" s="1">
        <v>268493000000</v>
      </c>
      <c r="AE722" s="1">
        <v>247110000000</v>
      </c>
      <c r="AF722" s="1">
        <v>225996000000</v>
      </c>
      <c r="AG722" s="1">
        <v>205109000000</v>
      </c>
      <c r="AH722" s="1">
        <v>184062000000</v>
      </c>
      <c r="AI722" s="1">
        <v>163351000000</v>
      </c>
      <c r="AJ722" s="1">
        <v>143321000000</v>
      </c>
      <c r="AK722" s="1">
        <v>123268000000</v>
      </c>
      <c r="AL722" s="1">
        <v>103735000000</v>
      </c>
      <c r="AM722" s="1">
        <v>84396700000</v>
      </c>
      <c r="AN722" s="1">
        <v>65226600000</v>
      </c>
      <c r="AO722" s="1">
        <v>46224900000</v>
      </c>
      <c r="AP722" s="1">
        <v>27395900000</v>
      </c>
    </row>
    <row r="723" spans="1:42" x14ac:dyDescent="0.2">
      <c r="A723" t="str">
        <f t="shared" si="30"/>
        <v>hard coal</v>
      </c>
      <c r="B723" t="str">
        <f t="shared" si="31"/>
        <v>chemicals 20</v>
      </c>
      <c r="C723" t="str">
        <f t="shared" si="29"/>
        <v>other mining and quarrying 07T08,VOC</v>
      </c>
      <c r="D723" t="s">
        <v>1280</v>
      </c>
      <c r="E723" s="1">
        <v>1670860000</v>
      </c>
      <c r="F723" s="1">
        <v>1674110000</v>
      </c>
      <c r="G723" s="1">
        <v>1693770000</v>
      </c>
      <c r="H723" s="1">
        <v>1657500000</v>
      </c>
      <c r="I723" s="1">
        <v>1627930000</v>
      </c>
      <c r="J723" s="1">
        <v>1600060000</v>
      </c>
      <c r="K723" s="1">
        <v>1568400000</v>
      </c>
      <c r="L723" s="1">
        <v>1539110000</v>
      </c>
      <c r="M723" s="1">
        <v>1492040000</v>
      </c>
      <c r="N723" s="1">
        <v>1445360000</v>
      </c>
      <c r="O723" s="1">
        <v>1399720000</v>
      </c>
      <c r="P723" s="1">
        <v>1353470000</v>
      </c>
      <c r="Q723" s="1">
        <v>1303690000</v>
      </c>
      <c r="R723" s="1">
        <v>1251480000</v>
      </c>
      <c r="S723" s="1">
        <v>1198600000</v>
      </c>
      <c r="T723" s="1">
        <v>1143840000</v>
      </c>
      <c r="U723" s="1">
        <v>1092070000</v>
      </c>
      <c r="V723" s="1">
        <v>1038200000</v>
      </c>
      <c r="W723" s="1">
        <v>986595000</v>
      </c>
      <c r="X723" s="1">
        <v>933075000</v>
      </c>
      <c r="Y723" s="1">
        <v>881900000</v>
      </c>
      <c r="Z723" s="1">
        <v>829266000</v>
      </c>
      <c r="AA723" s="1">
        <v>778875000</v>
      </c>
      <c r="AB723" s="1">
        <v>727279000</v>
      </c>
      <c r="AC723" s="1">
        <v>676195000</v>
      </c>
      <c r="AD723" s="1">
        <v>625811000</v>
      </c>
      <c r="AE723" s="1">
        <v>575971000</v>
      </c>
      <c r="AF723" s="1">
        <v>526758000</v>
      </c>
      <c r="AG723" s="1">
        <v>478075000</v>
      </c>
      <c r="AH723" s="1">
        <v>429017000</v>
      </c>
      <c r="AI723" s="1">
        <v>380744000</v>
      </c>
      <c r="AJ723" s="1">
        <v>334056000</v>
      </c>
      <c r="AK723" s="1">
        <v>287316000</v>
      </c>
      <c r="AL723" s="1">
        <v>241790000</v>
      </c>
      <c r="AM723" s="1">
        <v>196715000</v>
      </c>
      <c r="AN723" s="1">
        <v>152032000</v>
      </c>
      <c r="AO723" s="1">
        <v>107743000</v>
      </c>
      <c r="AP723" s="1">
        <v>63855100</v>
      </c>
    </row>
    <row r="724" spans="1:42" x14ac:dyDescent="0.2">
      <c r="A724" t="str">
        <f t="shared" si="30"/>
        <v>hard coal</v>
      </c>
      <c r="B724" t="str">
        <f t="shared" si="31"/>
        <v>chemicals 20</v>
      </c>
      <c r="C724" t="str">
        <f t="shared" si="29"/>
        <v>other mining and quarrying 07T08,CO</v>
      </c>
      <c r="D724" t="s">
        <v>1281</v>
      </c>
      <c r="E724" s="1">
        <v>1252580000</v>
      </c>
      <c r="F724" s="1">
        <v>1255010000</v>
      </c>
      <c r="G724" s="1">
        <v>1269750000</v>
      </c>
      <c r="H724" s="1">
        <v>1242560000</v>
      </c>
      <c r="I724" s="1">
        <v>1220390000</v>
      </c>
      <c r="J724" s="1">
        <v>1199500000</v>
      </c>
      <c r="K724" s="1">
        <v>1175770000</v>
      </c>
      <c r="L724" s="1">
        <v>1153810000</v>
      </c>
      <c r="M724" s="1">
        <v>1118520000</v>
      </c>
      <c r="N724" s="1">
        <v>1083530000</v>
      </c>
      <c r="O724" s="1">
        <v>1049310000</v>
      </c>
      <c r="P724" s="1">
        <v>1014640000</v>
      </c>
      <c r="Q724" s="1">
        <v>977324000</v>
      </c>
      <c r="R724" s="1">
        <v>938183000</v>
      </c>
      <c r="S724" s="1">
        <v>898538000</v>
      </c>
      <c r="T724" s="1">
        <v>857490000</v>
      </c>
      <c r="U724" s="1">
        <v>818681000</v>
      </c>
      <c r="V724" s="1">
        <v>778296000</v>
      </c>
      <c r="W724" s="1">
        <v>739609000</v>
      </c>
      <c r="X724" s="1">
        <v>699487000</v>
      </c>
      <c r="Y724" s="1">
        <v>661123000</v>
      </c>
      <c r="Z724" s="1">
        <v>621666000</v>
      </c>
      <c r="AA724" s="1">
        <v>583890000</v>
      </c>
      <c r="AB724" s="1">
        <v>545210000</v>
      </c>
      <c r="AC724" s="1">
        <v>506915000</v>
      </c>
      <c r="AD724" s="1">
        <v>469145000</v>
      </c>
      <c r="AE724" s="1">
        <v>431782000</v>
      </c>
      <c r="AF724" s="1">
        <v>394888000</v>
      </c>
      <c r="AG724" s="1">
        <v>358393000</v>
      </c>
      <c r="AH724" s="1">
        <v>321616000</v>
      </c>
      <c r="AI724" s="1">
        <v>285428000</v>
      </c>
      <c r="AJ724" s="1">
        <v>250428000</v>
      </c>
      <c r="AK724" s="1">
        <v>215389000</v>
      </c>
      <c r="AL724" s="1">
        <v>181260000</v>
      </c>
      <c r="AM724" s="1">
        <v>147469000</v>
      </c>
      <c r="AN724" s="1">
        <v>113972000</v>
      </c>
      <c r="AO724" s="1">
        <v>80770000</v>
      </c>
      <c r="AP724" s="1">
        <v>47869500</v>
      </c>
    </row>
    <row r="725" spans="1:42" x14ac:dyDescent="0.2">
      <c r="A725" t="str">
        <f t="shared" si="30"/>
        <v>hard coal</v>
      </c>
      <c r="B725" t="str">
        <f t="shared" si="31"/>
        <v>chemicals 20</v>
      </c>
      <c r="C725" t="str">
        <f t="shared" si="29"/>
        <v>other mining and quarrying 07T08,NOx</v>
      </c>
      <c r="D725" t="s">
        <v>1282</v>
      </c>
      <c r="E725" s="1">
        <v>25142900000</v>
      </c>
      <c r="F725" s="1">
        <v>25191800000</v>
      </c>
      <c r="G725" s="1">
        <v>25487700000</v>
      </c>
      <c r="H725" s="1">
        <v>24941900000</v>
      </c>
      <c r="I725" s="1">
        <v>24496800000</v>
      </c>
      <c r="J725" s="1">
        <v>24077600000</v>
      </c>
      <c r="K725" s="1">
        <v>23601100000</v>
      </c>
      <c r="L725" s="1">
        <v>23160400000</v>
      </c>
      <c r="M725" s="1">
        <v>22452000000</v>
      </c>
      <c r="N725" s="1">
        <v>21749600000</v>
      </c>
      <c r="O725" s="1">
        <v>21062800000</v>
      </c>
      <c r="P725" s="1">
        <v>20366800000</v>
      </c>
      <c r="Q725" s="1">
        <v>19617800000</v>
      </c>
      <c r="R725" s="1">
        <v>18832100000</v>
      </c>
      <c r="S725" s="1">
        <v>18036300000</v>
      </c>
      <c r="T725" s="1">
        <v>17212400000</v>
      </c>
      <c r="U725" s="1">
        <v>16433400000</v>
      </c>
      <c r="V725" s="1">
        <v>15622700000</v>
      </c>
      <c r="W725" s="1">
        <v>14846200000</v>
      </c>
      <c r="X725" s="1">
        <v>14040800000</v>
      </c>
      <c r="Y725" s="1">
        <v>13270700000</v>
      </c>
      <c r="Z725" s="1">
        <v>12478700000</v>
      </c>
      <c r="AA725" s="1">
        <v>11720400000</v>
      </c>
      <c r="AB725" s="1">
        <v>10944000000</v>
      </c>
      <c r="AC725" s="1">
        <v>10175300000</v>
      </c>
      <c r="AD725" s="1">
        <v>9417130000</v>
      </c>
      <c r="AE725" s="1">
        <v>8667150000</v>
      </c>
      <c r="AF725" s="1">
        <v>7926580000</v>
      </c>
      <c r="AG725" s="1">
        <v>7194010000</v>
      </c>
      <c r="AH725" s="1">
        <v>6455800000</v>
      </c>
      <c r="AI725" s="1">
        <v>5729390000</v>
      </c>
      <c r="AJ725" s="1">
        <v>5026830000</v>
      </c>
      <c r="AK725" s="1">
        <v>4323500000</v>
      </c>
      <c r="AL725" s="1">
        <v>3638420000</v>
      </c>
      <c r="AM725" s="1">
        <v>2960140000</v>
      </c>
      <c r="AN725" s="1">
        <v>2287760000</v>
      </c>
      <c r="AO725" s="1">
        <v>1621300000</v>
      </c>
      <c r="AP725" s="1">
        <v>960884000</v>
      </c>
    </row>
    <row r="726" spans="1:42" x14ac:dyDescent="0.2">
      <c r="A726" t="str">
        <f t="shared" si="30"/>
        <v>hard coal</v>
      </c>
      <c r="B726" t="str">
        <f t="shared" si="31"/>
        <v>chemicals 20</v>
      </c>
      <c r="C726" t="str">
        <f t="shared" si="29"/>
        <v>other mining and quarrying 07T08,PM10</v>
      </c>
      <c r="D726" t="s">
        <v>1283</v>
      </c>
      <c r="E726" s="1">
        <v>3657160000</v>
      </c>
      <c r="F726" s="1">
        <v>3664260000</v>
      </c>
      <c r="G726" s="1">
        <v>3707300000</v>
      </c>
      <c r="H726" s="1">
        <v>3627920000</v>
      </c>
      <c r="I726" s="1">
        <v>3563180000</v>
      </c>
      <c r="J726" s="1">
        <v>3502190000</v>
      </c>
      <c r="K726" s="1">
        <v>3432890000</v>
      </c>
      <c r="L726" s="1">
        <v>3368790000</v>
      </c>
      <c r="M726" s="1">
        <v>3265750000</v>
      </c>
      <c r="N726" s="1">
        <v>3163580000</v>
      </c>
      <c r="O726" s="1">
        <v>3063670000</v>
      </c>
      <c r="P726" s="1">
        <v>2962440000</v>
      </c>
      <c r="Q726" s="1">
        <v>2853500000</v>
      </c>
      <c r="R726" s="1">
        <v>2739220000</v>
      </c>
      <c r="S726" s="1">
        <v>2623470000</v>
      </c>
      <c r="T726" s="1">
        <v>2503620000</v>
      </c>
      <c r="U726" s="1">
        <v>2390310000</v>
      </c>
      <c r="V726" s="1">
        <v>2272400000</v>
      </c>
      <c r="W726" s="1">
        <v>2159440000</v>
      </c>
      <c r="X726" s="1">
        <v>2042300000</v>
      </c>
      <c r="Y726" s="1">
        <v>1930290000</v>
      </c>
      <c r="Z726" s="1">
        <v>1815080000</v>
      </c>
      <c r="AA726" s="1">
        <v>1704790000</v>
      </c>
      <c r="AB726" s="1">
        <v>1591850000</v>
      </c>
      <c r="AC726" s="1">
        <v>1480040000</v>
      </c>
      <c r="AD726" s="1">
        <v>1369760000</v>
      </c>
      <c r="AE726" s="1">
        <v>1260680000</v>
      </c>
      <c r="AF726" s="1">
        <v>1152960000</v>
      </c>
      <c r="AG726" s="1">
        <v>1046400000</v>
      </c>
      <c r="AH726" s="1">
        <v>939026000</v>
      </c>
      <c r="AI726" s="1">
        <v>833365000</v>
      </c>
      <c r="AJ726" s="1">
        <v>731176000</v>
      </c>
      <c r="AK726" s="1">
        <v>628873000</v>
      </c>
      <c r="AL726" s="1">
        <v>529225000</v>
      </c>
      <c r="AM726" s="1">
        <v>430565000</v>
      </c>
      <c r="AN726" s="1">
        <v>332766000</v>
      </c>
      <c r="AO726" s="1">
        <v>235825000</v>
      </c>
      <c r="AP726" s="1">
        <v>139765000</v>
      </c>
    </row>
    <row r="727" spans="1:42" x14ac:dyDescent="0.2">
      <c r="A727" t="str">
        <f t="shared" si="30"/>
        <v>hard coal</v>
      </c>
      <c r="B727" t="str">
        <f t="shared" si="31"/>
        <v>chemicals 20</v>
      </c>
      <c r="C727" t="str">
        <f t="shared" si="29"/>
        <v>other mining and quarrying 07T08,PM25</v>
      </c>
      <c r="D727" t="s">
        <v>1284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</row>
    <row r="728" spans="1:42" x14ac:dyDescent="0.2">
      <c r="A728" t="str">
        <f t="shared" si="30"/>
        <v>hard coal</v>
      </c>
      <c r="B728" t="str">
        <f t="shared" si="31"/>
        <v>rubber and plastic products 22</v>
      </c>
      <c r="C728" t="str">
        <f t="shared" si="29"/>
        <v>other mining and quarrying 07T08,SOx</v>
      </c>
      <c r="D728" t="s">
        <v>1285</v>
      </c>
      <c r="E728" s="1">
        <v>3495810000000</v>
      </c>
      <c r="F728" s="1">
        <v>3465290000000</v>
      </c>
      <c r="G728" s="1">
        <v>3397780000000</v>
      </c>
      <c r="H728" s="1">
        <v>3335680000000</v>
      </c>
      <c r="I728" s="1">
        <v>3248060000000</v>
      </c>
      <c r="J728" s="1">
        <v>3144040000000</v>
      </c>
      <c r="K728" s="1">
        <v>3040720000000</v>
      </c>
      <c r="L728" s="1">
        <v>2945660000000</v>
      </c>
      <c r="M728" s="1">
        <v>2843550000000</v>
      </c>
      <c r="N728" s="1">
        <v>2749140000000</v>
      </c>
      <c r="O728" s="1">
        <v>2661790000000</v>
      </c>
      <c r="P728" s="1">
        <v>2560830000000</v>
      </c>
      <c r="Q728" s="1">
        <v>2460410000000</v>
      </c>
      <c r="R728" s="1">
        <v>2360600000000</v>
      </c>
      <c r="S728" s="1">
        <v>2261250000000</v>
      </c>
      <c r="T728" s="1">
        <v>2156840000000</v>
      </c>
      <c r="U728" s="1">
        <v>2048100000000</v>
      </c>
      <c r="V728" s="1">
        <v>1940830000000</v>
      </c>
      <c r="W728" s="1">
        <v>1830200000000</v>
      </c>
      <c r="X728" s="1">
        <v>1721540000000</v>
      </c>
      <c r="Y728" s="1">
        <v>1610450000000</v>
      </c>
      <c r="Z728" s="1">
        <v>1501870000000</v>
      </c>
      <c r="AA728" s="1">
        <v>1395710000000</v>
      </c>
      <c r="AB728" s="1">
        <v>1288340000000</v>
      </c>
      <c r="AC728" s="1">
        <v>1183930000000</v>
      </c>
      <c r="AD728" s="1">
        <v>1079270000000</v>
      </c>
      <c r="AE728" s="1">
        <v>980969000000</v>
      </c>
      <c r="AF728" s="1">
        <v>882891000000</v>
      </c>
      <c r="AG728" s="1">
        <v>788197000000</v>
      </c>
      <c r="AH728" s="1">
        <v>694646000000</v>
      </c>
      <c r="AI728" s="1">
        <v>606966000000</v>
      </c>
      <c r="AJ728" s="1">
        <v>520905000000</v>
      </c>
      <c r="AK728" s="1">
        <v>440212000000</v>
      </c>
      <c r="AL728" s="1">
        <v>361583000000</v>
      </c>
      <c r="AM728" s="1">
        <v>286768000000</v>
      </c>
      <c r="AN728" s="1">
        <v>215765000000</v>
      </c>
      <c r="AO728" s="1">
        <v>147984000000</v>
      </c>
      <c r="AP728" s="1">
        <v>84822800000</v>
      </c>
    </row>
    <row r="729" spans="1:42" x14ac:dyDescent="0.2">
      <c r="A729" t="str">
        <f t="shared" si="30"/>
        <v>hard coal</v>
      </c>
      <c r="B729" t="str">
        <f t="shared" si="31"/>
        <v>rubber and plastic products 22</v>
      </c>
      <c r="C729" t="str">
        <f t="shared" si="29"/>
        <v>other mining and quarrying 07T08,BC</v>
      </c>
      <c r="D729" t="s">
        <v>1286</v>
      </c>
      <c r="E729" s="1">
        <v>38698700</v>
      </c>
      <c r="F729" s="1">
        <v>38360900</v>
      </c>
      <c r="G729" s="1">
        <v>37613500</v>
      </c>
      <c r="H729" s="1">
        <v>36926100</v>
      </c>
      <c r="I729" s="1">
        <v>35956200</v>
      </c>
      <c r="J729" s="1">
        <v>34804600</v>
      </c>
      <c r="K729" s="1">
        <v>33660900</v>
      </c>
      <c r="L729" s="1">
        <v>32608500</v>
      </c>
      <c r="M729" s="1">
        <v>31478200</v>
      </c>
      <c r="N729" s="1">
        <v>30433100</v>
      </c>
      <c r="O729" s="1">
        <v>29466000</v>
      </c>
      <c r="P729" s="1">
        <v>28348500</v>
      </c>
      <c r="Q729" s="1">
        <v>27236800</v>
      </c>
      <c r="R729" s="1">
        <v>26131900</v>
      </c>
      <c r="S729" s="1">
        <v>25032100</v>
      </c>
      <c r="T729" s="1">
        <v>23876300</v>
      </c>
      <c r="U729" s="1">
        <v>22672600</v>
      </c>
      <c r="V729" s="1">
        <v>21485000</v>
      </c>
      <c r="W729" s="1">
        <v>20260400</v>
      </c>
      <c r="X729" s="1">
        <v>19057500</v>
      </c>
      <c r="Y729" s="1">
        <v>17827800</v>
      </c>
      <c r="Z729" s="1">
        <v>16625800</v>
      </c>
      <c r="AA729" s="1">
        <v>15450500</v>
      </c>
      <c r="AB729" s="1">
        <v>14262000</v>
      </c>
      <c r="AC729" s="1">
        <v>13106100</v>
      </c>
      <c r="AD729" s="1">
        <v>11947500</v>
      </c>
      <c r="AE729" s="1">
        <v>10859400</v>
      </c>
      <c r="AF729" s="1">
        <v>9773630</v>
      </c>
      <c r="AG729" s="1">
        <v>8725360</v>
      </c>
      <c r="AH729" s="1">
        <v>7689760</v>
      </c>
      <c r="AI729" s="1">
        <v>6719140</v>
      </c>
      <c r="AJ729" s="1">
        <v>5766440</v>
      </c>
      <c r="AK729" s="1">
        <v>4873160</v>
      </c>
      <c r="AL729" s="1">
        <v>4002730</v>
      </c>
      <c r="AM729" s="1">
        <v>3174530</v>
      </c>
      <c r="AN729" s="1">
        <v>2388530</v>
      </c>
      <c r="AO729" s="1">
        <v>1638190</v>
      </c>
      <c r="AP729">
        <v>938991</v>
      </c>
    </row>
    <row r="730" spans="1:42" x14ac:dyDescent="0.2">
      <c r="A730" t="str">
        <f t="shared" si="30"/>
        <v>hard coal</v>
      </c>
      <c r="B730" t="str">
        <f t="shared" si="31"/>
        <v>rubber and plastic products 22</v>
      </c>
      <c r="C730" t="str">
        <f t="shared" si="29"/>
        <v>other mining and quarrying 07T08,OC</v>
      </c>
      <c r="D730" t="s">
        <v>1287</v>
      </c>
      <c r="E730" s="1">
        <v>1722200000</v>
      </c>
      <c r="F730" s="1">
        <v>1707170000</v>
      </c>
      <c r="G730" s="1">
        <v>1673910000</v>
      </c>
      <c r="H730" s="1">
        <v>1643320000</v>
      </c>
      <c r="I730" s="1">
        <v>1600150000</v>
      </c>
      <c r="J730" s="1">
        <v>1548900000</v>
      </c>
      <c r="K730" s="1">
        <v>1498010000</v>
      </c>
      <c r="L730" s="1">
        <v>1451170000</v>
      </c>
      <c r="M730" s="1">
        <v>1400870000</v>
      </c>
      <c r="N730" s="1">
        <v>1354360000</v>
      </c>
      <c r="O730" s="1">
        <v>1311320000</v>
      </c>
      <c r="P730" s="1">
        <v>1261590000</v>
      </c>
      <c r="Q730" s="1">
        <v>1212110000</v>
      </c>
      <c r="R730" s="1">
        <v>1162950000</v>
      </c>
      <c r="S730" s="1">
        <v>1114000000</v>
      </c>
      <c r="T730" s="1">
        <v>1062560000</v>
      </c>
      <c r="U730" s="1">
        <v>1008990000</v>
      </c>
      <c r="V730" s="1">
        <v>956146000</v>
      </c>
      <c r="W730" s="1">
        <v>901645000</v>
      </c>
      <c r="X730" s="1">
        <v>848113000</v>
      </c>
      <c r="Y730" s="1">
        <v>793387000</v>
      </c>
      <c r="Z730" s="1">
        <v>739896000</v>
      </c>
      <c r="AA730" s="1">
        <v>687592000</v>
      </c>
      <c r="AB730" s="1">
        <v>634698000</v>
      </c>
      <c r="AC730" s="1">
        <v>583259000</v>
      </c>
      <c r="AD730" s="1">
        <v>531700000</v>
      </c>
      <c r="AE730" s="1">
        <v>483273000</v>
      </c>
      <c r="AF730" s="1">
        <v>434955000</v>
      </c>
      <c r="AG730" s="1">
        <v>388304000</v>
      </c>
      <c r="AH730" s="1">
        <v>342216000</v>
      </c>
      <c r="AI730" s="1">
        <v>299021000</v>
      </c>
      <c r="AJ730" s="1">
        <v>256623000</v>
      </c>
      <c r="AK730" s="1">
        <v>216870000</v>
      </c>
      <c r="AL730" s="1">
        <v>178133000</v>
      </c>
      <c r="AM730" s="1">
        <v>141276000</v>
      </c>
      <c r="AN730" s="1">
        <v>106296000</v>
      </c>
      <c r="AO730" s="1">
        <v>72904000</v>
      </c>
      <c r="AP730" s="1">
        <v>41787800</v>
      </c>
    </row>
    <row r="731" spans="1:42" x14ac:dyDescent="0.2">
      <c r="A731" t="str">
        <f t="shared" si="30"/>
        <v>hard coal</v>
      </c>
      <c r="B731" t="str">
        <f t="shared" si="31"/>
        <v>rubber and plastic products 22</v>
      </c>
      <c r="C731" t="str">
        <f t="shared" si="29"/>
        <v>other mining and quarrying 07T08,CH4</v>
      </c>
      <c r="D731" t="s">
        <v>1288</v>
      </c>
      <c r="E731" s="1">
        <v>4810860000</v>
      </c>
      <c r="F731" s="1">
        <v>4768870000</v>
      </c>
      <c r="G731" s="1">
        <v>4675950000</v>
      </c>
      <c r="H731" s="1">
        <v>4590500000</v>
      </c>
      <c r="I731" s="1">
        <v>4469920000</v>
      </c>
      <c r="J731" s="1">
        <v>4326760000</v>
      </c>
      <c r="K731" s="1">
        <v>4184580000</v>
      </c>
      <c r="L731" s="1">
        <v>4053760000</v>
      </c>
      <c r="M731" s="1">
        <v>3913240000</v>
      </c>
      <c r="N731" s="1">
        <v>3783310000</v>
      </c>
      <c r="O731" s="1">
        <v>3663100000</v>
      </c>
      <c r="P731" s="1">
        <v>3524170000</v>
      </c>
      <c r="Q731" s="1">
        <v>3385960000</v>
      </c>
      <c r="R731" s="1">
        <v>3248610000</v>
      </c>
      <c r="S731" s="1">
        <v>3111890000</v>
      </c>
      <c r="T731" s="1">
        <v>2968200000</v>
      </c>
      <c r="U731" s="1">
        <v>2818560000</v>
      </c>
      <c r="V731" s="1">
        <v>2670930000</v>
      </c>
      <c r="W731" s="1">
        <v>2518690000</v>
      </c>
      <c r="X731" s="1">
        <v>2369150000</v>
      </c>
      <c r="Y731" s="1">
        <v>2216270000</v>
      </c>
      <c r="Z731" s="1">
        <v>2066850000</v>
      </c>
      <c r="AA731" s="1">
        <v>1920740000</v>
      </c>
      <c r="AB731" s="1">
        <v>1772990000</v>
      </c>
      <c r="AC731" s="1">
        <v>1629300000</v>
      </c>
      <c r="AD731" s="1">
        <v>1485270000</v>
      </c>
      <c r="AE731" s="1">
        <v>1349990000</v>
      </c>
      <c r="AF731" s="1">
        <v>1215020000</v>
      </c>
      <c r="AG731" s="1">
        <v>1084700000</v>
      </c>
      <c r="AH731" s="1">
        <v>955959000</v>
      </c>
      <c r="AI731" s="1">
        <v>835295000</v>
      </c>
      <c r="AJ731" s="1">
        <v>716860000</v>
      </c>
      <c r="AK731" s="1">
        <v>605812000</v>
      </c>
      <c r="AL731" s="1">
        <v>497603000</v>
      </c>
      <c r="AM731" s="1">
        <v>394645000</v>
      </c>
      <c r="AN731" s="1">
        <v>296932000</v>
      </c>
      <c r="AO731" s="1">
        <v>203653000</v>
      </c>
      <c r="AP731" s="1">
        <v>116731000</v>
      </c>
    </row>
    <row r="732" spans="1:42" x14ac:dyDescent="0.2">
      <c r="A732" t="str">
        <f t="shared" si="30"/>
        <v>hard coal</v>
      </c>
      <c r="B732" t="str">
        <f t="shared" si="31"/>
        <v>rubber and plastic products 22</v>
      </c>
      <c r="C732" t="str">
        <f t="shared" si="29"/>
        <v>other mining and quarrying 07T08,N2O</v>
      </c>
      <c r="D732" t="s">
        <v>1289</v>
      </c>
      <c r="E732" s="1">
        <v>2617290000</v>
      </c>
      <c r="F732" s="1">
        <v>2594450000</v>
      </c>
      <c r="G732" s="1">
        <v>2543900000</v>
      </c>
      <c r="H732" s="1">
        <v>2497410000</v>
      </c>
      <c r="I732" s="1">
        <v>2431810000</v>
      </c>
      <c r="J732" s="1">
        <v>2353930000</v>
      </c>
      <c r="K732" s="1">
        <v>2276580000</v>
      </c>
      <c r="L732" s="1">
        <v>2205400000</v>
      </c>
      <c r="M732" s="1">
        <v>2128950000</v>
      </c>
      <c r="N732" s="1">
        <v>2058270000</v>
      </c>
      <c r="O732" s="1">
        <v>1992870000</v>
      </c>
      <c r="P732" s="1">
        <v>1917280000</v>
      </c>
      <c r="Q732" s="1">
        <v>1842090000</v>
      </c>
      <c r="R732" s="1">
        <v>1767370000</v>
      </c>
      <c r="S732" s="1">
        <v>1692990000</v>
      </c>
      <c r="T732" s="1">
        <v>1614820000</v>
      </c>
      <c r="U732" s="1">
        <v>1533410000</v>
      </c>
      <c r="V732" s="1">
        <v>1453090000</v>
      </c>
      <c r="W732" s="1">
        <v>1370260000</v>
      </c>
      <c r="X732" s="1">
        <v>1288910000</v>
      </c>
      <c r="Y732" s="1">
        <v>1205740000</v>
      </c>
      <c r="Z732" s="1">
        <v>1124450000</v>
      </c>
      <c r="AA732" s="1">
        <v>1044960000</v>
      </c>
      <c r="AB732" s="1">
        <v>964574000</v>
      </c>
      <c r="AC732" s="1">
        <v>886400000</v>
      </c>
      <c r="AD732" s="1">
        <v>808043000</v>
      </c>
      <c r="AE732" s="1">
        <v>734447000</v>
      </c>
      <c r="AF732" s="1">
        <v>661017000</v>
      </c>
      <c r="AG732" s="1">
        <v>590119000</v>
      </c>
      <c r="AH732" s="1">
        <v>520079000</v>
      </c>
      <c r="AI732" s="1">
        <v>454433000</v>
      </c>
      <c r="AJ732" s="1">
        <v>390000000</v>
      </c>
      <c r="AK732" s="1">
        <v>329585000</v>
      </c>
      <c r="AL732" s="1">
        <v>270715000</v>
      </c>
      <c r="AM732" s="1">
        <v>214702000</v>
      </c>
      <c r="AN732" s="1">
        <v>161542000</v>
      </c>
      <c r="AO732" s="1">
        <v>110795000</v>
      </c>
      <c r="AP732" s="1">
        <v>63506400</v>
      </c>
    </row>
    <row r="733" spans="1:42" x14ac:dyDescent="0.2">
      <c r="A733" t="str">
        <f t="shared" si="30"/>
        <v>hard coal</v>
      </c>
      <c r="B733" t="str">
        <f t="shared" si="31"/>
        <v>rubber and plastic products 22</v>
      </c>
      <c r="C733" t="str">
        <f t="shared" si="29"/>
        <v>other mining and quarrying 07T08,F gases</v>
      </c>
      <c r="D733" t="s">
        <v>1290</v>
      </c>
      <c r="E733" s="1">
        <v>631512000</v>
      </c>
      <c r="F733" s="1">
        <v>626000000</v>
      </c>
      <c r="G733" s="1">
        <v>613803000</v>
      </c>
      <c r="H733" s="1">
        <v>602586000</v>
      </c>
      <c r="I733" s="1">
        <v>586758000</v>
      </c>
      <c r="J733" s="1">
        <v>567966000</v>
      </c>
      <c r="K733" s="1">
        <v>549302000</v>
      </c>
      <c r="L733" s="1">
        <v>532129000</v>
      </c>
      <c r="M733" s="1">
        <v>513684000</v>
      </c>
      <c r="N733" s="1">
        <v>496628000</v>
      </c>
      <c r="O733" s="1">
        <v>480848000</v>
      </c>
      <c r="P733" s="1">
        <v>462611000</v>
      </c>
      <c r="Q733" s="1">
        <v>444469000</v>
      </c>
      <c r="R733" s="1">
        <v>426439000</v>
      </c>
      <c r="S733" s="1">
        <v>408492000</v>
      </c>
      <c r="T733" s="1">
        <v>389630000</v>
      </c>
      <c r="U733" s="1">
        <v>369987000</v>
      </c>
      <c r="V733" s="1">
        <v>350608000</v>
      </c>
      <c r="W733" s="1">
        <v>330623000</v>
      </c>
      <c r="X733" s="1">
        <v>310993000</v>
      </c>
      <c r="Y733" s="1">
        <v>290926000</v>
      </c>
      <c r="Z733" s="1">
        <v>271312000</v>
      </c>
      <c r="AA733" s="1">
        <v>252132000</v>
      </c>
      <c r="AB733" s="1">
        <v>232737000</v>
      </c>
      <c r="AC733" s="1">
        <v>213874000</v>
      </c>
      <c r="AD733" s="1">
        <v>194968000</v>
      </c>
      <c r="AE733" s="1">
        <v>177211000</v>
      </c>
      <c r="AF733" s="1">
        <v>159493000</v>
      </c>
      <c r="AG733" s="1">
        <v>142387000</v>
      </c>
      <c r="AH733" s="1">
        <v>125487000</v>
      </c>
      <c r="AI733" s="1">
        <v>109648000</v>
      </c>
      <c r="AJ733" s="1">
        <v>94100800</v>
      </c>
      <c r="AK733" s="1">
        <v>79523700</v>
      </c>
      <c r="AL733" s="1">
        <v>65319400</v>
      </c>
      <c r="AM733" s="1">
        <v>51804300</v>
      </c>
      <c r="AN733" s="1">
        <v>38977600</v>
      </c>
      <c r="AO733" s="1">
        <v>26733100</v>
      </c>
      <c r="AP733" s="1">
        <v>15323100</v>
      </c>
    </row>
    <row r="734" spans="1:42" x14ac:dyDescent="0.2">
      <c r="A734" t="str">
        <f t="shared" si="30"/>
        <v>hard coal</v>
      </c>
      <c r="B734" t="str">
        <f t="shared" si="31"/>
        <v>rubber and plastic products 22</v>
      </c>
      <c r="C734" t="str">
        <f t="shared" si="29"/>
        <v>food beverage and tobacco 10T12,CO2</v>
      </c>
      <c r="D734" t="s">
        <v>1291</v>
      </c>
      <c r="E734" s="1">
        <v>11580900000</v>
      </c>
      <c r="F734" s="1">
        <v>11479800000</v>
      </c>
      <c r="G734" s="1">
        <v>11256100000</v>
      </c>
      <c r="H734" s="1">
        <v>11050400000</v>
      </c>
      <c r="I734" s="1">
        <v>10760200000</v>
      </c>
      <c r="J734" s="1">
        <v>10415500000</v>
      </c>
      <c r="K734" s="1">
        <v>10073300000</v>
      </c>
      <c r="L734" s="1">
        <v>9758350000</v>
      </c>
      <c r="M734" s="1">
        <v>9420100000</v>
      </c>
      <c r="N734" s="1">
        <v>9107330000</v>
      </c>
      <c r="O734" s="1">
        <v>8817940000</v>
      </c>
      <c r="P734" s="1">
        <v>8483510000</v>
      </c>
      <c r="Q734" s="1">
        <v>8150810000</v>
      </c>
      <c r="R734" s="1">
        <v>7820180000</v>
      </c>
      <c r="S734" s="1">
        <v>7491050000</v>
      </c>
      <c r="T734" s="1">
        <v>7145160000</v>
      </c>
      <c r="U734" s="1">
        <v>6784940000</v>
      </c>
      <c r="V734" s="1">
        <v>6429560000</v>
      </c>
      <c r="W734" s="1">
        <v>6063080000</v>
      </c>
      <c r="X734" s="1">
        <v>5703100000</v>
      </c>
      <c r="Y734" s="1">
        <v>5335100000</v>
      </c>
      <c r="Z734" s="1">
        <v>4975400000</v>
      </c>
      <c r="AA734" s="1">
        <v>4623680000</v>
      </c>
      <c r="AB734" s="1">
        <v>4268000000</v>
      </c>
      <c r="AC734" s="1">
        <v>3922100000</v>
      </c>
      <c r="AD734" s="1">
        <v>3575390000</v>
      </c>
      <c r="AE734" s="1">
        <v>3249750000</v>
      </c>
      <c r="AF734" s="1">
        <v>2924830000</v>
      </c>
      <c r="AG734" s="1">
        <v>2611130000</v>
      </c>
      <c r="AH734" s="1">
        <v>2301220000</v>
      </c>
      <c r="AI734" s="1">
        <v>2010750000</v>
      </c>
      <c r="AJ734" s="1">
        <v>1725650000</v>
      </c>
      <c r="AK734" s="1">
        <v>1458330000</v>
      </c>
      <c r="AL734" s="1">
        <v>1197850000</v>
      </c>
      <c r="AM734" s="1">
        <v>950003000</v>
      </c>
      <c r="AN734" s="1">
        <v>714785000</v>
      </c>
      <c r="AO734" s="1">
        <v>490240000</v>
      </c>
      <c r="AP734" s="1">
        <v>281000000</v>
      </c>
    </row>
    <row r="735" spans="1:42" x14ac:dyDescent="0.2">
      <c r="A735" t="str">
        <f t="shared" si="30"/>
        <v>hard coal</v>
      </c>
      <c r="B735" t="str">
        <f t="shared" si="31"/>
        <v>rubber and plastic products 22</v>
      </c>
      <c r="C735" t="str">
        <f t="shared" si="29"/>
        <v>food beverage and tobacco 10T12,VOC</v>
      </c>
      <c r="D735" t="s">
        <v>1292</v>
      </c>
      <c r="E735" s="1">
        <v>26993100</v>
      </c>
      <c r="F735" s="1">
        <v>26757500</v>
      </c>
      <c r="G735" s="1">
        <v>26236100</v>
      </c>
      <c r="H735" s="1">
        <v>25756700</v>
      </c>
      <c r="I735" s="1">
        <v>25080100</v>
      </c>
      <c r="J735" s="1">
        <v>24276900</v>
      </c>
      <c r="K735" s="1">
        <v>23479100</v>
      </c>
      <c r="L735" s="1">
        <v>22745100</v>
      </c>
      <c r="M735" s="1">
        <v>21956700</v>
      </c>
      <c r="N735" s="1">
        <v>21227600</v>
      </c>
      <c r="O735" s="1">
        <v>20553100</v>
      </c>
      <c r="P735" s="1">
        <v>19773600</v>
      </c>
      <c r="Q735" s="1">
        <v>18998200</v>
      </c>
      <c r="R735" s="1">
        <v>18227500</v>
      </c>
      <c r="S735" s="1">
        <v>17460400</v>
      </c>
      <c r="T735" s="1">
        <v>16654200</v>
      </c>
      <c r="U735" s="1">
        <v>15814600</v>
      </c>
      <c r="V735" s="1">
        <v>14986200</v>
      </c>
      <c r="W735" s="1">
        <v>14132000</v>
      </c>
      <c r="X735" s="1">
        <v>13293000</v>
      </c>
      <c r="Y735" s="1">
        <v>12435200</v>
      </c>
      <c r="Z735" s="1">
        <v>11596800</v>
      </c>
      <c r="AA735" s="1">
        <v>10777000</v>
      </c>
      <c r="AB735" s="1">
        <v>9947990</v>
      </c>
      <c r="AC735" s="1">
        <v>9141750</v>
      </c>
      <c r="AD735" s="1">
        <v>8333630</v>
      </c>
      <c r="AE735" s="1">
        <v>7574610</v>
      </c>
      <c r="AF735" s="1">
        <v>6817300</v>
      </c>
      <c r="AG735" s="1">
        <v>6086110</v>
      </c>
      <c r="AH735" s="1">
        <v>5363750</v>
      </c>
      <c r="AI735" s="1">
        <v>4686730</v>
      </c>
      <c r="AJ735" s="1">
        <v>4022200</v>
      </c>
      <c r="AK735" s="1">
        <v>3399130</v>
      </c>
      <c r="AL735" s="1">
        <v>2791980</v>
      </c>
      <c r="AM735" s="1">
        <v>2214300</v>
      </c>
      <c r="AN735" s="1">
        <v>1666040</v>
      </c>
      <c r="AO735" s="1">
        <v>1142670</v>
      </c>
      <c r="AP735">
        <v>654964</v>
      </c>
    </row>
    <row r="736" spans="1:42" x14ac:dyDescent="0.2">
      <c r="A736" t="str">
        <f t="shared" si="30"/>
        <v>hard coal</v>
      </c>
      <c r="B736" t="str">
        <f t="shared" si="31"/>
        <v>rubber and plastic products 22</v>
      </c>
      <c r="C736" t="str">
        <f t="shared" si="29"/>
        <v>food beverage and tobacco 10T12,CO</v>
      </c>
      <c r="D736" t="s">
        <v>1293</v>
      </c>
      <c r="E736" s="1">
        <v>20235600</v>
      </c>
      <c r="F736" s="1">
        <v>20059000</v>
      </c>
      <c r="G736" s="1">
        <v>19668100</v>
      </c>
      <c r="H736" s="1">
        <v>19308700</v>
      </c>
      <c r="I736" s="1">
        <v>18801500</v>
      </c>
      <c r="J736" s="1">
        <v>18199300</v>
      </c>
      <c r="K736" s="1">
        <v>17601300</v>
      </c>
      <c r="L736" s="1">
        <v>17051000</v>
      </c>
      <c r="M736" s="1">
        <v>16460000</v>
      </c>
      <c r="N736" s="1">
        <v>15913500</v>
      </c>
      <c r="O736" s="1">
        <v>15407800</v>
      </c>
      <c r="P736" s="1">
        <v>14823500</v>
      </c>
      <c r="Q736" s="1">
        <v>14242100</v>
      </c>
      <c r="R736" s="1">
        <v>13664400</v>
      </c>
      <c r="S736" s="1">
        <v>13089300</v>
      </c>
      <c r="T736" s="1">
        <v>12484900</v>
      </c>
      <c r="U736" s="1">
        <v>11855500</v>
      </c>
      <c r="V736" s="1">
        <v>11234500</v>
      </c>
      <c r="W736" s="1">
        <v>10594200</v>
      </c>
      <c r="X736" s="1">
        <v>9965170</v>
      </c>
      <c r="Y736" s="1">
        <v>9322160</v>
      </c>
      <c r="Z736" s="1">
        <v>8693640</v>
      </c>
      <c r="AA736" s="1">
        <v>8079080</v>
      </c>
      <c r="AB736" s="1">
        <v>7457590</v>
      </c>
      <c r="AC736" s="1">
        <v>6853190</v>
      </c>
      <c r="AD736" s="1">
        <v>6247380</v>
      </c>
      <c r="AE736" s="1">
        <v>5678370</v>
      </c>
      <c r="AF736" s="1">
        <v>5110640</v>
      </c>
      <c r="AG736" s="1">
        <v>4562500</v>
      </c>
      <c r="AH736" s="1">
        <v>4020980</v>
      </c>
      <c r="AI736" s="1">
        <v>3513440</v>
      </c>
      <c r="AJ736" s="1">
        <v>3015280</v>
      </c>
      <c r="AK736" s="1">
        <v>2548180</v>
      </c>
      <c r="AL736" s="1">
        <v>2093030</v>
      </c>
      <c r="AM736" s="1">
        <v>1659970</v>
      </c>
      <c r="AN736" s="1">
        <v>1248960</v>
      </c>
      <c r="AO736">
        <v>856609</v>
      </c>
      <c r="AP736">
        <v>490999</v>
      </c>
    </row>
    <row r="737" spans="1:42" x14ac:dyDescent="0.2">
      <c r="A737" t="str">
        <f t="shared" si="30"/>
        <v>hard coal</v>
      </c>
      <c r="B737" t="str">
        <f t="shared" si="31"/>
        <v>rubber and plastic products 22</v>
      </c>
      <c r="C737" t="str">
        <f t="shared" si="29"/>
        <v>food beverage and tobacco 10T12,NOx</v>
      </c>
      <c r="D737" t="s">
        <v>1294</v>
      </c>
      <c r="E737" s="1">
        <v>406188000</v>
      </c>
      <c r="F737" s="1">
        <v>402643000</v>
      </c>
      <c r="G737" s="1">
        <v>394798000</v>
      </c>
      <c r="H737" s="1">
        <v>387583000</v>
      </c>
      <c r="I737" s="1">
        <v>377402000</v>
      </c>
      <c r="J737" s="1">
        <v>365315000</v>
      </c>
      <c r="K737" s="1">
        <v>353311000</v>
      </c>
      <c r="L737" s="1">
        <v>342265000</v>
      </c>
      <c r="M737" s="1">
        <v>330401000</v>
      </c>
      <c r="N737" s="1">
        <v>319431000</v>
      </c>
      <c r="O737" s="1">
        <v>309281000</v>
      </c>
      <c r="P737" s="1">
        <v>297551000</v>
      </c>
      <c r="Q737" s="1">
        <v>285882000</v>
      </c>
      <c r="R737" s="1">
        <v>274285000</v>
      </c>
      <c r="S737" s="1">
        <v>262742000</v>
      </c>
      <c r="T737" s="1">
        <v>250610000</v>
      </c>
      <c r="U737" s="1">
        <v>237975000</v>
      </c>
      <c r="V737" s="1">
        <v>225511000</v>
      </c>
      <c r="W737" s="1">
        <v>212657000</v>
      </c>
      <c r="X737" s="1">
        <v>200031000</v>
      </c>
      <c r="Y737" s="1">
        <v>187124000</v>
      </c>
      <c r="Z737" s="1">
        <v>174507000</v>
      </c>
      <c r="AA737" s="1">
        <v>162171000</v>
      </c>
      <c r="AB737" s="1">
        <v>149696000</v>
      </c>
      <c r="AC737" s="1">
        <v>137564000</v>
      </c>
      <c r="AD737" s="1">
        <v>125404000</v>
      </c>
      <c r="AE737" s="1">
        <v>113982000</v>
      </c>
      <c r="AF737" s="1">
        <v>102586000</v>
      </c>
      <c r="AG737" s="1">
        <v>91583000</v>
      </c>
      <c r="AH737" s="1">
        <v>80713100</v>
      </c>
      <c r="AI737" s="1">
        <v>70525300</v>
      </c>
      <c r="AJ737" s="1">
        <v>60525600</v>
      </c>
      <c r="AK737" s="1">
        <v>51149600</v>
      </c>
      <c r="AL737" s="1">
        <v>42013400</v>
      </c>
      <c r="AM737" s="1">
        <v>33320500</v>
      </c>
      <c r="AN737" s="1">
        <v>25070400</v>
      </c>
      <c r="AO737" s="1">
        <v>17194700</v>
      </c>
      <c r="AP737" s="1">
        <v>9855820</v>
      </c>
    </row>
    <row r="738" spans="1:42" x14ac:dyDescent="0.2">
      <c r="A738" t="str">
        <f t="shared" si="30"/>
        <v>hard coal</v>
      </c>
      <c r="B738" t="str">
        <f t="shared" si="31"/>
        <v>rubber and plastic products 22</v>
      </c>
      <c r="C738" t="str">
        <f t="shared" si="29"/>
        <v>food beverage and tobacco 10T12,PM10</v>
      </c>
      <c r="D738" t="s">
        <v>1295</v>
      </c>
      <c r="E738" s="1">
        <v>59082000</v>
      </c>
      <c r="F738" s="1">
        <v>58566300</v>
      </c>
      <c r="G738" s="1">
        <v>57425200</v>
      </c>
      <c r="H738" s="1">
        <v>56375700</v>
      </c>
      <c r="I738" s="1">
        <v>54894900</v>
      </c>
      <c r="J738" s="1">
        <v>53136800</v>
      </c>
      <c r="K738" s="1">
        <v>51390700</v>
      </c>
      <c r="L738" s="1">
        <v>49784000</v>
      </c>
      <c r="M738" s="1">
        <v>48058400</v>
      </c>
      <c r="N738" s="1">
        <v>46462700</v>
      </c>
      <c r="O738" s="1">
        <v>44986300</v>
      </c>
      <c r="P738" s="1">
        <v>43280200</v>
      </c>
      <c r="Q738" s="1">
        <v>41582900</v>
      </c>
      <c r="R738" s="1">
        <v>39896100</v>
      </c>
      <c r="S738" s="1">
        <v>38217000</v>
      </c>
      <c r="T738" s="1">
        <v>36452300</v>
      </c>
      <c r="U738" s="1">
        <v>34614600</v>
      </c>
      <c r="V738" s="1">
        <v>32801600</v>
      </c>
      <c r="W738" s="1">
        <v>30931900</v>
      </c>
      <c r="X738" s="1">
        <v>29095400</v>
      </c>
      <c r="Y738" s="1">
        <v>27218000</v>
      </c>
      <c r="Z738" s="1">
        <v>25382900</v>
      </c>
      <c r="AA738" s="1">
        <v>23588600</v>
      </c>
      <c r="AB738" s="1">
        <v>21774000</v>
      </c>
      <c r="AC738" s="1">
        <v>20009300</v>
      </c>
      <c r="AD738" s="1">
        <v>18240500</v>
      </c>
      <c r="AE738" s="1">
        <v>16579200</v>
      </c>
      <c r="AF738" s="1">
        <v>14921600</v>
      </c>
      <c r="AG738" s="1">
        <v>13321200</v>
      </c>
      <c r="AH738" s="1">
        <v>11740100</v>
      </c>
      <c r="AI738" s="1">
        <v>10258200</v>
      </c>
      <c r="AJ738" s="1">
        <v>8803730</v>
      </c>
      <c r="AK738" s="1">
        <v>7439950</v>
      </c>
      <c r="AL738" s="1">
        <v>6111040</v>
      </c>
      <c r="AM738" s="1">
        <v>4846610</v>
      </c>
      <c r="AN738" s="1">
        <v>3646600</v>
      </c>
      <c r="AO738" s="1">
        <v>2501050</v>
      </c>
      <c r="AP738" s="1">
        <v>1433570</v>
      </c>
    </row>
    <row r="739" spans="1:42" x14ac:dyDescent="0.2">
      <c r="A739" t="str">
        <f t="shared" si="30"/>
        <v>hard coal</v>
      </c>
      <c r="B739" t="str">
        <f t="shared" si="31"/>
        <v>rubber and plastic products 22</v>
      </c>
      <c r="C739" t="str">
        <f t="shared" si="29"/>
        <v>food beverage and tobacco 10T12,PM25</v>
      </c>
      <c r="D739" t="s">
        <v>1296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</row>
    <row r="740" spans="1:42" x14ac:dyDescent="0.2">
      <c r="A740" t="str">
        <f t="shared" si="30"/>
        <v>hard coal</v>
      </c>
      <c r="B740" t="str">
        <f t="shared" si="31"/>
        <v>glass and glass products 231</v>
      </c>
      <c r="C740" t="str">
        <f t="shared" si="29"/>
        <v>food beverage and tobacco 10T12,SOx</v>
      </c>
      <c r="D740" t="s">
        <v>1297</v>
      </c>
      <c r="E740" s="1">
        <v>71739400000</v>
      </c>
      <c r="F740" s="1">
        <v>73293300000</v>
      </c>
      <c r="G740" s="1">
        <v>74217600000</v>
      </c>
      <c r="H740" s="1">
        <v>75547600000</v>
      </c>
      <c r="I740" s="1">
        <v>76256800000</v>
      </c>
      <c r="J740" s="1">
        <v>76697700000</v>
      </c>
      <c r="K740" s="1">
        <v>76804100000</v>
      </c>
      <c r="L740" s="1">
        <v>77107500000</v>
      </c>
      <c r="M740" s="1">
        <v>77216100000</v>
      </c>
      <c r="N740" s="1">
        <v>77131300000</v>
      </c>
      <c r="O740" s="1">
        <v>76855800000</v>
      </c>
      <c r="P740" s="1">
        <v>75757400000</v>
      </c>
      <c r="Q740" s="1">
        <v>75126100000</v>
      </c>
      <c r="R740" s="1">
        <v>73726800000</v>
      </c>
      <c r="S740" s="1">
        <v>72190600000</v>
      </c>
      <c r="T740" s="1">
        <v>70518000000</v>
      </c>
      <c r="U740" s="1">
        <v>68711200000</v>
      </c>
      <c r="V740" s="1">
        <v>66290000000</v>
      </c>
      <c r="W740" s="1">
        <v>63786000000</v>
      </c>
      <c r="X740" s="1">
        <v>61199300000</v>
      </c>
      <c r="Y740" s="1">
        <v>58531200000</v>
      </c>
      <c r="Z740" s="1">
        <v>55400300000</v>
      </c>
      <c r="AA740" s="1">
        <v>52236800000</v>
      </c>
      <c r="AB740" s="1">
        <v>49042300000</v>
      </c>
      <c r="AC740" s="1">
        <v>45816500000</v>
      </c>
      <c r="AD740" s="1">
        <v>42274400000</v>
      </c>
      <c r="AE740" s="1">
        <v>38748900000</v>
      </c>
      <c r="AF740" s="1">
        <v>35479100000</v>
      </c>
      <c r="AG740" s="1">
        <v>31963400000</v>
      </c>
      <c r="AH740" s="1">
        <v>28464700000</v>
      </c>
      <c r="AI740" s="1">
        <v>24815300000</v>
      </c>
      <c r="AJ740" s="1">
        <v>21373300000</v>
      </c>
      <c r="AK740" s="1">
        <v>17826200000</v>
      </c>
      <c r="AL740" s="1">
        <v>14439300000</v>
      </c>
      <c r="AM740" s="1">
        <v>10992800000</v>
      </c>
      <c r="AN740" s="1">
        <v>7660100000</v>
      </c>
      <c r="AO740" s="1">
        <v>4312940000</v>
      </c>
      <c r="AP740" s="1">
        <v>1026360000</v>
      </c>
    </row>
    <row r="741" spans="1:42" x14ac:dyDescent="0.2">
      <c r="A741" t="str">
        <f t="shared" si="30"/>
        <v>hard coal</v>
      </c>
      <c r="B741" t="str">
        <f t="shared" si="31"/>
        <v>glass and glass products 231</v>
      </c>
      <c r="C741" t="str">
        <f t="shared" si="29"/>
        <v>food beverage and tobacco 10T12,BC</v>
      </c>
      <c r="D741" t="s">
        <v>1298</v>
      </c>
      <c r="E741">
        <v>794157</v>
      </c>
      <c r="F741">
        <v>811359</v>
      </c>
      <c r="G741">
        <v>821591</v>
      </c>
      <c r="H741">
        <v>836314</v>
      </c>
      <c r="I741">
        <v>844165</v>
      </c>
      <c r="J741">
        <v>849046</v>
      </c>
      <c r="K741">
        <v>850224</v>
      </c>
      <c r="L741">
        <v>853582</v>
      </c>
      <c r="M741">
        <v>854785</v>
      </c>
      <c r="N741">
        <v>853846</v>
      </c>
      <c r="O741">
        <v>850796</v>
      </c>
      <c r="P741">
        <v>838637</v>
      </c>
      <c r="Q741">
        <v>831648</v>
      </c>
      <c r="R741">
        <v>816158</v>
      </c>
      <c r="S741">
        <v>799152</v>
      </c>
      <c r="T741">
        <v>780636</v>
      </c>
      <c r="U741">
        <v>760635</v>
      </c>
      <c r="V741">
        <v>733833</v>
      </c>
      <c r="W741">
        <v>706114</v>
      </c>
      <c r="X741">
        <v>677478</v>
      </c>
      <c r="Y741">
        <v>647942</v>
      </c>
      <c r="Z741">
        <v>613283</v>
      </c>
      <c r="AA741">
        <v>578263</v>
      </c>
      <c r="AB741">
        <v>542900</v>
      </c>
      <c r="AC741">
        <v>507190</v>
      </c>
      <c r="AD741">
        <v>467979</v>
      </c>
      <c r="AE741">
        <v>428952</v>
      </c>
      <c r="AF741">
        <v>392755</v>
      </c>
      <c r="AG741">
        <v>353836</v>
      </c>
      <c r="AH741">
        <v>315105</v>
      </c>
      <c r="AI741">
        <v>274706</v>
      </c>
      <c r="AJ741">
        <v>236603</v>
      </c>
      <c r="AK741">
        <v>197337</v>
      </c>
      <c r="AL741">
        <v>159844</v>
      </c>
      <c r="AM741">
        <v>121691</v>
      </c>
      <c r="AN741">
        <v>84797.5</v>
      </c>
      <c r="AO741">
        <v>47744.4</v>
      </c>
      <c r="AP741">
        <v>11361.9</v>
      </c>
    </row>
    <row r="742" spans="1:42" x14ac:dyDescent="0.2">
      <c r="A742" t="str">
        <f t="shared" si="30"/>
        <v>hard coal</v>
      </c>
      <c r="B742" t="str">
        <f t="shared" si="31"/>
        <v>glass and glass products 231</v>
      </c>
      <c r="C742" t="str">
        <f t="shared" si="29"/>
        <v>food beverage and tobacco 10T12,OC</v>
      </c>
      <c r="D742" t="s">
        <v>1299</v>
      </c>
      <c r="E742" s="1">
        <v>35342300</v>
      </c>
      <c r="F742" s="1">
        <v>36107800</v>
      </c>
      <c r="G742" s="1">
        <v>36563100</v>
      </c>
      <c r="H742" s="1">
        <v>37218400</v>
      </c>
      <c r="I742" s="1">
        <v>37567700</v>
      </c>
      <c r="J742" s="1">
        <v>37785000</v>
      </c>
      <c r="K742" s="1">
        <v>37837400</v>
      </c>
      <c r="L742" s="1">
        <v>37986900</v>
      </c>
      <c r="M742" s="1">
        <v>38040400</v>
      </c>
      <c r="N742" s="1">
        <v>37998600</v>
      </c>
      <c r="O742" s="1">
        <v>37862900</v>
      </c>
      <c r="P742" s="1">
        <v>37321800</v>
      </c>
      <c r="Q742" s="1">
        <v>37010700</v>
      </c>
      <c r="R742" s="1">
        <v>36321400</v>
      </c>
      <c r="S742" s="1">
        <v>35564600</v>
      </c>
      <c r="T742" s="1">
        <v>34740600</v>
      </c>
      <c r="U742" s="1">
        <v>33850400</v>
      </c>
      <c r="V742" s="1">
        <v>32657700</v>
      </c>
      <c r="W742" s="1">
        <v>31424100</v>
      </c>
      <c r="X742" s="1">
        <v>30149700</v>
      </c>
      <c r="Y742" s="1">
        <v>28835300</v>
      </c>
      <c r="Z742" s="1">
        <v>27292900</v>
      </c>
      <c r="AA742" s="1">
        <v>25734400</v>
      </c>
      <c r="AB742" s="1">
        <v>24160600</v>
      </c>
      <c r="AC742" s="1">
        <v>22571400</v>
      </c>
      <c r="AD742" s="1">
        <v>20826400</v>
      </c>
      <c r="AE742" s="1">
        <v>19089600</v>
      </c>
      <c r="AF742" s="1">
        <v>17478700</v>
      </c>
      <c r="AG742" s="1">
        <v>15746700</v>
      </c>
      <c r="AH742" s="1">
        <v>14023100</v>
      </c>
      <c r="AI742" s="1">
        <v>12225200</v>
      </c>
      <c r="AJ742" s="1">
        <v>10529500</v>
      </c>
      <c r="AK742" s="1">
        <v>8782060</v>
      </c>
      <c r="AL742" s="1">
        <v>7113510</v>
      </c>
      <c r="AM742" s="1">
        <v>5415600</v>
      </c>
      <c r="AN742" s="1">
        <v>3773730</v>
      </c>
      <c r="AO742" s="1">
        <v>2124760</v>
      </c>
      <c r="AP742">
        <v>505635</v>
      </c>
    </row>
    <row r="743" spans="1:42" x14ac:dyDescent="0.2">
      <c r="A743" t="str">
        <f t="shared" si="30"/>
        <v>hard coal</v>
      </c>
      <c r="B743" t="str">
        <f t="shared" si="31"/>
        <v>glass and glass products 231</v>
      </c>
      <c r="C743" t="str">
        <f t="shared" si="29"/>
        <v>food beverage and tobacco 10T12,CH4</v>
      </c>
      <c r="D743" t="s">
        <v>1300</v>
      </c>
      <c r="E743" s="1">
        <v>98726300</v>
      </c>
      <c r="F743" s="1">
        <v>100865000</v>
      </c>
      <c r="G743" s="1">
        <v>102137000</v>
      </c>
      <c r="H743" s="1">
        <v>103967000</v>
      </c>
      <c r="I743" s="1">
        <v>104943000</v>
      </c>
      <c r="J743" s="1">
        <v>105550000</v>
      </c>
      <c r="K743" s="1">
        <v>105696000</v>
      </c>
      <c r="L743" s="1">
        <v>106114000</v>
      </c>
      <c r="M743" s="1">
        <v>106263000</v>
      </c>
      <c r="N743" s="1">
        <v>106147000</v>
      </c>
      <c r="O743" s="1">
        <v>105767000</v>
      </c>
      <c r="P743" s="1">
        <v>104256000</v>
      </c>
      <c r="Q743" s="1">
        <v>103387000</v>
      </c>
      <c r="R743" s="1">
        <v>101461000</v>
      </c>
      <c r="S743" s="1">
        <v>99347300</v>
      </c>
      <c r="T743" s="1">
        <v>97045500</v>
      </c>
      <c r="U743" s="1">
        <v>94559000</v>
      </c>
      <c r="V743" s="1">
        <v>91227000</v>
      </c>
      <c r="W743" s="1">
        <v>87781100</v>
      </c>
      <c r="X743" s="1">
        <v>84221200</v>
      </c>
      <c r="Y743" s="1">
        <v>80549400</v>
      </c>
      <c r="Z743" s="1">
        <v>76240800</v>
      </c>
      <c r="AA743" s="1">
        <v>71887300</v>
      </c>
      <c r="AB743" s="1">
        <v>67491000</v>
      </c>
      <c r="AC743" s="1">
        <v>63051800</v>
      </c>
      <c r="AD743" s="1">
        <v>58177200</v>
      </c>
      <c r="AE743" s="1">
        <v>53325500</v>
      </c>
      <c r="AF743" s="1">
        <v>48825700</v>
      </c>
      <c r="AG743" s="1">
        <v>43987400</v>
      </c>
      <c r="AH743" s="1">
        <v>39172500</v>
      </c>
      <c r="AI743" s="1">
        <v>34150300</v>
      </c>
      <c r="AJ743" s="1">
        <v>29413500</v>
      </c>
      <c r="AK743" s="1">
        <v>24532100</v>
      </c>
      <c r="AL743" s="1">
        <v>19871100</v>
      </c>
      <c r="AM743" s="1">
        <v>15128100</v>
      </c>
      <c r="AN743" s="1">
        <v>10541700</v>
      </c>
      <c r="AO743" s="1">
        <v>5935380</v>
      </c>
      <c r="AP743" s="1">
        <v>1412460</v>
      </c>
    </row>
    <row r="744" spans="1:42" x14ac:dyDescent="0.2">
      <c r="A744" t="str">
        <f t="shared" si="30"/>
        <v>hard coal</v>
      </c>
      <c r="B744" t="str">
        <f t="shared" si="31"/>
        <v>glass and glass products 231</v>
      </c>
      <c r="C744" t="str">
        <f t="shared" si="29"/>
        <v>food beverage and tobacco 10T12,N2O</v>
      </c>
      <c r="D744" t="s">
        <v>1301</v>
      </c>
      <c r="E744" s="1">
        <v>53711000</v>
      </c>
      <c r="F744" s="1">
        <v>54874300</v>
      </c>
      <c r="G744" s="1">
        <v>55566400</v>
      </c>
      <c r="H744" s="1">
        <v>56562100</v>
      </c>
      <c r="I744" s="1">
        <v>57093100</v>
      </c>
      <c r="J744" s="1">
        <v>57423200</v>
      </c>
      <c r="K744" s="1">
        <v>57502900</v>
      </c>
      <c r="L744" s="1">
        <v>57730000</v>
      </c>
      <c r="M744" s="1">
        <v>57811400</v>
      </c>
      <c r="N744" s="1">
        <v>57747800</v>
      </c>
      <c r="O744" s="1">
        <v>57541600</v>
      </c>
      <c r="P744" s="1">
        <v>56719200</v>
      </c>
      <c r="Q744" s="1">
        <v>56246600</v>
      </c>
      <c r="R744" s="1">
        <v>55198900</v>
      </c>
      <c r="S744" s="1">
        <v>54048800</v>
      </c>
      <c r="T744" s="1">
        <v>52796500</v>
      </c>
      <c r="U744" s="1">
        <v>51443800</v>
      </c>
      <c r="V744" s="1">
        <v>49631000</v>
      </c>
      <c r="W744" s="1">
        <v>47756300</v>
      </c>
      <c r="X744" s="1">
        <v>45819600</v>
      </c>
      <c r="Y744" s="1">
        <v>43822000</v>
      </c>
      <c r="Z744" s="1">
        <v>41478000</v>
      </c>
      <c r="AA744" s="1">
        <v>39109500</v>
      </c>
      <c r="AB744" s="1">
        <v>36717700</v>
      </c>
      <c r="AC744" s="1">
        <v>34302600</v>
      </c>
      <c r="AD744" s="1">
        <v>31650600</v>
      </c>
      <c r="AE744" s="1">
        <v>29011200</v>
      </c>
      <c r="AF744" s="1">
        <v>26563100</v>
      </c>
      <c r="AG744" s="1">
        <v>23930900</v>
      </c>
      <c r="AH744" s="1">
        <v>21311400</v>
      </c>
      <c r="AI744" s="1">
        <v>18579100</v>
      </c>
      <c r="AJ744" s="1">
        <v>16002100</v>
      </c>
      <c r="AK744" s="1">
        <v>13346400</v>
      </c>
      <c r="AL744" s="1">
        <v>10810700</v>
      </c>
      <c r="AM744" s="1">
        <v>8230280</v>
      </c>
      <c r="AN744" s="1">
        <v>5735080</v>
      </c>
      <c r="AO744" s="1">
        <v>3229080</v>
      </c>
      <c r="AP744">
        <v>768432</v>
      </c>
    </row>
    <row r="745" spans="1:42" x14ac:dyDescent="0.2">
      <c r="A745" t="str">
        <f t="shared" si="30"/>
        <v>hard coal</v>
      </c>
      <c r="B745" t="str">
        <f t="shared" si="31"/>
        <v>glass and glass products 231</v>
      </c>
      <c r="C745" t="str">
        <f t="shared" si="29"/>
        <v>food beverage and tobacco 10T12,F gases</v>
      </c>
      <c r="D745" t="s">
        <v>1302</v>
      </c>
      <c r="E745" s="1">
        <v>12959600</v>
      </c>
      <c r="F745" s="1">
        <v>13240300</v>
      </c>
      <c r="G745" s="1">
        <v>13407300</v>
      </c>
      <c r="H745" s="1">
        <v>13647600</v>
      </c>
      <c r="I745" s="1">
        <v>13775700</v>
      </c>
      <c r="J745" s="1">
        <v>13855300</v>
      </c>
      <c r="K745" s="1">
        <v>13874500</v>
      </c>
      <c r="L745" s="1">
        <v>13929400</v>
      </c>
      <c r="M745" s="1">
        <v>13949000</v>
      </c>
      <c r="N745" s="1">
        <v>13933700</v>
      </c>
      <c r="O745" s="1">
        <v>13883900</v>
      </c>
      <c r="P745" s="1">
        <v>13685500</v>
      </c>
      <c r="Q745" s="1">
        <v>13571400</v>
      </c>
      <c r="R745" s="1">
        <v>13318600</v>
      </c>
      <c r="S745" s="1">
        <v>13041100</v>
      </c>
      <c r="T745" s="1">
        <v>12739000</v>
      </c>
      <c r="U745" s="1">
        <v>12412600</v>
      </c>
      <c r="V745" s="1">
        <v>11975200</v>
      </c>
      <c r="W745" s="1">
        <v>11522900</v>
      </c>
      <c r="X745" s="1">
        <v>11055600</v>
      </c>
      <c r="Y745" s="1">
        <v>10573600</v>
      </c>
      <c r="Z745" s="1">
        <v>10008000</v>
      </c>
      <c r="AA745" s="1">
        <v>9436500</v>
      </c>
      <c r="AB745" s="1">
        <v>8859420</v>
      </c>
      <c r="AC745" s="1">
        <v>8276690</v>
      </c>
      <c r="AD745" s="1">
        <v>7636800</v>
      </c>
      <c r="AE745" s="1">
        <v>6999940</v>
      </c>
      <c r="AF745" s="1">
        <v>6409260</v>
      </c>
      <c r="AG745" s="1">
        <v>5774140</v>
      </c>
      <c r="AH745" s="1">
        <v>5142100</v>
      </c>
      <c r="AI745" s="1">
        <v>4482850</v>
      </c>
      <c r="AJ745" s="1">
        <v>3861050</v>
      </c>
      <c r="AK745" s="1">
        <v>3220280</v>
      </c>
      <c r="AL745" s="1">
        <v>2608440</v>
      </c>
      <c r="AM745" s="1">
        <v>1985840</v>
      </c>
      <c r="AN745" s="1">
        <v>1383790</v>
      </c>
      <c r="AO745">
        <v>779126</v>
      </c>
      <c r="AP745">
        <v>185411</v>
      </c>
    </row>
    <row r="746" spans="1:42" x14ac:dyDescent="0.2">
      <c r="A746" t="str">
        <f t="shared" si="30"/>
        <v>hard coal</v>
      </c>
      <c r="B746" t="str">
        <f t="shared" si="31"/>
        <v>glass and glass products 231</v>
      </c>
      <c r="C746" t="str">
        <f t="shared" si="29"/>
        <v>textiles apparel and leather 13T15,CO2</v>
      </c>
      <c r="D746" t="s">
        <v>1303</v>
      </c>
      <c r="E746" s="1">
        <v>237658000</v>
      </c>
      <c r="F746" s="1">
        <v>242805000</v>
      </c>
      <c r="G746" s="1">
        <v>245867000</v>
      </c>
      <c r="H746" s="1">
        <v>250273000</v>
      </c>
      <c r="I746" s="1">
        <v>252623000</v>
      </c>
      <c r="J746" s="1">
        <v>254083000</v>
      </c>
      <c r="K746" s="1">
        <v>254436000</v>
      </c>
      <c r="L746" s="1">
        <v>255441000</v>
      </c>
      <c r="M746" s="1">
        <v>255801000</v>
      </c>
      <c r="N746" s="1">
        <v>255520000</v>
      </c>
      <c r="O746" s="1">
        <v>254607000</v>
      </c>
      <c r="P746" s="1">
        <v>250969000</v>
      </c>
      <c r="Q746" s="1">
        <v>248877000</v>
      </c>
      <c r="R746" s="1">
        <v>244241000</v>
      </c>
      <c r="S746" s="1">
        <v>239152000</v>
      </c>
      <c r="T746" s="1">
        <v>233611000</v>
      </c>
      <c r="U746" s="1">
        <v>227626000</v>
      </c>
      <c r="V746" s="1">
        <v>219605000</v>
      </c>
      <c r="W746" s="1">
        <v>211310000</v>
      </c>
      <c r="X746" s="1">
        <v>202740000</v>
      </c>
      <c r="Y746" s="1">
        <v>193902000</v>
      </c>
      <c r="Z746" s="1">
        <v>183530000</v>
      </c>
      <c r="AA746" s="1">
        <v>173050000</v>
      </c>
      <c r="AB746" s="1">
        <v>162467000</v>
      </c>
      <c r="AC746" s="1">
        <v>151781000</v>
      </c>
      <c r="AD746" s="1">
        <v>140046000</v>
      </c>
      <c r="AE746" s="1">
        <v>128367000</v>
      </c>
      <c r="AF746" s="1">
        <v>117535000</v>
      </c>
      <c r="AG746" s="1">
        <v>105888000</v>
      </c>
      <c r="AH746" s="1">
        <v>94297500</v>
      </c>
      <c r="AI746" s="1">
        <v>82207900</v>
      </c>
      <c r="AJ746" s="1">
        <v>70805300</v>
      </c>
      <c r="AK746" s="1">
        <v>59054600</v>
      </c>
      <c r="AL746" s="1">
        <v>47834500</v>
      </c>
      <c r="AM746" s="1">
        <v>36417000</v>
      </c>
      <c r="AN746" s="1">
        <v>25376300</v>
      </c>
      <c r="AO746" s="1">
        <v>14287900</v>
      </c>
      <c r="AP746" s="1">
        <v>3400120</v>
      </c>
    </row>
    <row r="747" spans="1:42" x14ac:dyDescent="0.2">
      <c r="A747" t="str">
        <f t="shared" si="30"/>
        <v>hard coal</v>
      </c>
      <c r="B747" t="str">
        <f t="shared" si="31"/>
        <v>glass and glass products 231</v>
      </c>
      <c r="C747" t="str">
        <f t="shared" si="29"/>
        <v>textiles apparel and leather 13T15,VOC</v>
      </c>
      <c r="D747" t="s">
        <v>1304</v>
      </c>
      <c r="E747">
        <v>553940</v>
      </c>
      <c r="F747">
        <v>565938</v>
      </c>
      <c r="G747">
        <v>573075</v>
      </c>
      <c r="H747">
        <v>583345</v>
      </c>
      <c r="I747">
        <v>588821</v>
      </c>
      <c r="J747">
        <v>592226</v>
      </c>
      <c r="K747">
        <v>593047</v>
      </c>
      <c r="L747">
        <v>595390</v>
      </c>
      <c r="M747">
        <v>596229</v>
      </c>
      <c r="N747">
        <v>595574</v>
      </c>
      <c r="O747">
        <v>593447</v>
      </c>
      <c r="P747">
        <v>584966</v>
      </c>
      <c r="Q747">
        <v>580091</v>
      </c>
      <c r="R747">
        <v>569286</v>
      </c>
      <c r="S747">
        <v>557424</v>
      </c>
      <c r="T747">
        <v>544509</v>
      </c>
      <c r="U747">
        <v>530558</v>
      </c>
      <c r="V747">
        <v>511862</v>
      </c>
      <c r="W747">
        <v>492528</v>
      </c>
      <c r="X747">
        <v>472554</v>
      </c>
      <c r="Y747">
        <v>451952</v>
      </c>
      <c r="Z747">
        <v>427777</v>
      </c>
      <c r="AA747">
        <v>403350</v>
      </c>
      <c r="AB747">
        <v>378683</v>
      </c>
      <c r="AC747">
        <v>353775</v>
      </c>
      <c r="AD747">
        <v>326424</v>
      </c>
      <c r="AE747">
        <v>299202</v>
      </c>
      <c r="AF747">
        <v>273954</v>
      </c>
      <c r="AG747">
        <v>246807</v>
      </c>
      <c r="AH747">
        <v>219792</v>
      </c>
      <c r="AI747">
        <v>191613</v>
      </c>
      <c r="AJ747">
        <v>165035</v>
      </c>
      <c r="AK747">
        <v>137646</v>
      </c>
      <c r="AL747">
        <v>111494</v>
      </c>
      <c r="AM747">
        <v>84881.8</v>
      </c>
      <c r="AN747">
        <v>59147.9</v>
      </c>
      <c r="AO747">
        <v>33302.6</v>
      </c>
      <c r="AP747">
        <v>7925.11</v>
      </c>
    </row>
    <row r="748" spans="1:42" x14ac:dyDescent="0.2">
      <c r="A748" t="str">
        <f t="shared" si="30"/>
        <v>hard coal</v>
      </c>
      <c r="B748" t="str">
        <f t="shared" si="31"/>
        <v>glass and glass products 231</v>
      </c>
      <c r="C748" t="str">
        <f t="shared" si="29"/>
        <v>textiles apparel and leather 13T15,CO</v>
      </c>
      <c r="D748" t="s">
        <v>1305</v>
      </c>
      <c r="E748">
        <v>415266</v>
      </c>
      <c r="F748">
        <v>424260</v>
      </c>
      <c r="G748">
        <v>429611</v>
      </c>
      <c r="H748">
        <v>437309</v>
      </c>
      <c r="I748">
        <v>441414</v>
      </c>
      <c r="J748">
        <v>443967</v>
      </c>
      <c r="K748">
        <v>444583</v>
      </c>
      <c r="L748">
        <v>446339</v>
      </c>
      <c r="M748">
        <v>446968</v>
      </c>
      <c r="N748">
        <v>446477</v>
      </c>
      <c r="O748">
        <v>444882</v>
      </c>
      <c r="P748">
        <v>438524</v>
      </c>
      <c r="Q748">
        <v>434870</v>
      </c>
      <c r="R748">
        <v>426770</v>
      </c>
      <c r="S748">
        <v>417877</v>
      </c>
      <c r="T748">
        <v>408195</v>
      </c>
      <c r="U748">
        <v>397737</v>
      </c>
      <c r="V748">
        <v>383722</v>
      </c>
      <c r="W748">
        <v>369227</v>
      </c>
      <c r="X748">
        <v>354254</v>
      </c>
      <c r="Y748">
        <v>338809</v>
      </c>
      <c r="Z748">
        <v>320686</v>
      </c>
      <c r="AA748">
        <v>302374</v>
      </c>
      <c r="AB748">
        <v>283883</v>
      </c>
      <c r="AC748">
        <v>265210</v>
      </c>
      <c r="AD748">
        <v>244706</v>
      </c>
      <c r="AE748">
        <v>224299</v>
      </c>
      <c r="AF748">
        <v>205372</v>
      </c>
      <c r="AG748">
        <v>185021</v>
      </c>
      <c r="AH748">
        <v>164769</v>
      </c>
      <c r="AI748">
        <v>143644</v>
      </c>
      <c r="AJ748">
        <v>123720</v>
      </c>
      <c r="AK748">
        <v>103188</v>
      </c>
      <c r="AL748">
        <v>83582.5</v>
      </c>
      <c r="AM748">
        <v>63632.3</v>
      </c>
      <c r="AN748">
        <v>44340.7</v>
      </c>
      <c r="AO748">
        <v>24965.599999999999</v>
      </c>
      <c r="AP748">
        <v>5941.12</v>
      </c>
    </row>
    <row r="749" spans="1:42" x14ac:dyDescent="0.2">
      <c r="A749" t="str">
        <f t="shared" si="30"/>
        <v>hard coal</v>
      </c>
      <c r="B749" t="str">
        <f t="shared" si="31"/>
        <v>glass and glass products 231</v>
      </c>
      <c r="C749" t="str">
        <f t="shared" si="29"/>
        <v>textiles apparel and leather 13T15,NOx</v>
      </c>
      <c r="D749" t="s">
        <v>1306</v>
      </c>
      <c r="E749" s="1">
        <v>8335620</v>
      </c>
      <c r="F749" s="1">
        <v>8516170</v>
      </c>
      <c r="G749" s="1">
        <v>8623570</v>
      </c>
      <c r="H749" s="1">
        <v>8778110</v>
      </c>
      <c r="I749" s="1">
        <v>8860510</v>
      </c>
      <c r="J749" s="1">
        <v>8911740</v>
      </c>
      <c r="K749" s="1">
        <v>8924100</v>
      </c>
      <c r="L749" s="1">
        <v>8959360</v>
      </c>
      <c r="M749" s="1">
        <v>8971980</v>
      </c>
      <c r="N749" s="1">
        <v>8962120</v>
      </c>
      <c r="O749" s="1">
        <v>8930120</v>
      </c>
      <c r="P749" s="1">
        <v>8802490</v>
      </c>
      <c r="Q749" s="1">
        <v>8729130</v>
      </c>
      <c r="R749" s="1">
        <v>8566540</v>
      </c>
      <c r="S749" s="1">
        <v>8388050</v>
      </c>
      <c r="T749" s="1">
        <v>8193700</v>
      </c>
      <c r="U749" s="1">
        <v>7983770</v>
      </c>
      <c r="V749" s="1">
        <v>7702440</v>
      </c>
      <c r="W749" s="1">
        <v>7411500</v>
      </c>
      <c r="X749" s="1">
        <v>7110930</v>
      </c>
      <c r="Y749" s="1">
        <v>6800920</v>
      </c>
      <c r="Z749" s="1">
        <v>6437130</v>
      </c>
      <c r="AA749" s="1">
        <v>6069560</v>
      </c>
      <c r="AB749" s="1">
        <v>5698380</v>
      </c>
      <c r="AC749" s="1">
        <v>5323560</v>
      </c>
      <c r="AD749" s="1">
        <v>4911990</v>
      </c>
      <c r="AE749" s="1">
        <v>4502360</v>
      </c>
      <c r="AF749" s="1">
        <v>4122430</v>
      </c>
      <c r="AG749" s="1">
        <v>3713930</v>
      </c>
      <c r="AH749" s="1">
        <v>3307400</v>
      </c>
      <c r="AI749" s="1">
        <v>2883360</v>
      </c>
      <c r="AJ749" s="1">
        <v>2483430</v>
      </c>
      <c r="AK749" s="1">
        <v>2071280</v>
      </c>
      <c r="AL749" s="1">
        <v>1677750</v>
      </c>
      <c r="AM749" s="1">
        <v>1277290</v>
      </c>
      <c r="AN749">
        <v>890050</v>
      </c>
      <c r="AO749">
        <v>501134</v>
      </c>
      <c r="AP749">
        <v>119256</v>
      </c>
    </row>
    <row r="750" spans="1:42" x14ac:dyDescent="0.2">
      <c r="A750" t="str">
        <f t="shared" si="30"/>
        <v>hard coal</v>
      </c>
      <c r="B750" t="str">
        <f t="shared" si="31"/>
        <v>glass and glass products 231</v>
      </c>
      <c r="C750" t="str">
        <f t="shared" si="29"/>
        <v>textiles apparel and leather 13T15,PM10</v>
      </c>
      <c r="D750" t="s">
        <v>1307</v>
      </c>
      <c r="E750" s="1">
        <v>1212450</v>
      </c>
      <c r="F750" s="1">
        <v>1238720</v>
      </c>
      <c r="G750" s="1">
        <v>1254340</v>
      </c>
      <c r="H750" s="1">
        <v>1276820</v>
      </c>
      <c r="I750" s="1">
        <v>1288800</v>
      </c>
      <c r="J750" s="1">
        <v>1296250</v>
      </c>
      <c r="K750" s="1">
        <v>1298050</v>
      </c>
      <c r="L750" s="1">
        <v>1303180</v>
      </c>
      <c r="M750" s="1">
        <v>1305020</v>
      </c>
      <c r="N750" s="1">
        <v>1303580</v>
      </c>
      <c r="O750" s="1">
        <v>1298930</v>
      </c>
      <c r="P750" s="1">
        <v>1280360</v>
      </c>
      <c r="Q750" s="1">
        <v>1269690</v>
      </c>
      <c r="R750" s="1">
        <v>1246040</v>
      </c>
      <c r="S750" s="1">
        <v>1220080</v>
      </c>
      <c r="T750" s="1">
        <v>1191810</v>
      </c>
      <c r="U750" s="1">
        <v>1161280</v>
      </c>
      <c r="V750" s="1">
        <v>1120360</v>
      </c>
      <c r="W750" s="1">
        <v>1078040</v>
      </c>
      <c r="X750" s="1">
        <v>1034320</v>
      </c>
      <c r="Y750">
        <v>989224</v>
      </c>
      <c r="Z750">
        <v>936310</v>
      </c>
      <c r="AA750">
        <v>882844</v>
      </c>
      <c r="AB750">
        <v>828855</v>
      </c>
      <c r="AC750">
        <v>774337</v>
      </c>
      <c r="AD750">
        <v>714471</v>
      </c>
      <c r="AE750">
        <v>654889</v>
      </c>
      <c r="AF750">
        <v>599626</v>
      </c>
      <c r="AG750">
        <v>540208</v>
      </c>
      <c r="AH750">
        <v>481076</v>
      </c>
      <c r="AI750">
        <v>419398</v>
      </c>
      <c r="AJ750">
        <v>361226</v>
      </c>
      <c r="AK750">
        <v>301278</v>
      </c>
      <c r="AL750">
        <v>244036</v>
      </c>
      <c r="AM750">
        <v>185788</v>
      </c>
      <c r="AN750">
        <v>129462</v>
      </c>
      <c r="AO750">
        <v>72892.2</v>
      </c>
      <c r="AP750">
        <v>17346.3</v>
      </c>
    </row>
    <row r="751" spans="1:42" x14ac:dyDescent="0.2">
      <c r="A751" t="str">
        <f t="shared" si="30"/>
        <v>hard coal</v>
      </c>
      <c r="B751" t="str">
        <f t="shared" si="31"/>
        <v>glass and glass products 231</v>
      </c>
      <c r="C751" t="str">
        <f t="shared" si="29"/>
        <v>textiles apparel and leather 13T15,PM25</v>
      </c>
      <c r="D751" t="s">
        <v>1308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</row>
    <row r="752" spans="1:42" x14ac:dyDescent="0.2">
      <c r="A752" t="str">
        <f t="shared" si="30"/>
        <v>hard coal</v>
      </c>
      <c r="B752" t="str">
        <f t="shared" si="31"/>
        <v>cement and other nonmetallic minerals 239</v>
      </c>
      <c r="C752" t="str">
        <f t="shared" si="29"/>
        <v>textiles apparel and leather 13T15,SOx</v>
      </c>
      <c r="D752" t="s">
        <v>1309</v>
      </c>
      <c r="E752" s="1">
        <v>348884000000000</v>
      </c>
      <c r="F752" s="1">
        <v>321910000000000</v>
      </c>
      <c r="G752" s="1">
        <v>306594000000000</v>
      </c>
      <c r="H752" s="1">
        <v>297277000000000</v>
      </c>
      <c r="I752" s="1">
        <v>288177000000000</v>
      </c>
      <c r="J752" s="1">
        <v>276553000000000</v>
      </c>
      <c r="K752" s="1">
        <v>265202000000000</v>
      </c>
      <c r="L752" s="1">
        <v>254764000000000</v>
      </c>
      <c r="M752" s="1">
        <v>241893000000000</v>
      </c>
      <c r="N752" s="1">
        <v>229998000000000</v>
      </c>
      <c r="O752" s="1">
        <v>217952000000000</v>
      </c>
      <c r="P752" s="1">
        <v>206851000000000</v>
      </c>
      <c r="Q752" s="1">
        <v>195616000000000</v>
      </c>
      <c r="R752" s="1">
        <v>186761000000000</v>
      </c>
      <c r="S752" s="1">
        <v>176713000000000</v>
      </c>
      <c r="T752" s="1">
        <v>167602000000000</v>
      </c>
      <c r="U752" s="1">
        <v>158242000000000</v>
      </c>
      <c r="V752" s="1">
        <v>149678000000000</v>
      </c>
      <c r="W752" s="1">
        <v>141401000000000</v>
      </c>
      <c r="X752" s="1">
        <v>132928000000000</v>
      </c>
      <c r="Y752" s="1">
        <v>125206000000000</v>
      </c>
      <c r="Z752" s="1">
        <v>117355000000000</v>
      </c>
      <c r="AA752" s="1">
        <v>110208000000000</v>
      </c>
      <c r="AB752" s="1">
        <v>104135000000000</v>
      </c>
      <c r="AC752" s="1">
        <v>97897800000000</v>
      </c>
      <c r="AD752" s="1">
        <v>91875400000000</v>
      </c>
      <c r="AE752" s="1">
        <v>86467200000000</v>
      </c>
      <c r="AF752" s="1">
        <v>80928600000000</v>
      </c>
      <c r="AG752" s="1">
        <v>75970900000000</v>
      </c>
      <c r="AH752" s="1">
        <v>70880200000000</v>
      </c>
      <c r="AI752" s="1">
        <v>66310200000000</v>
      </c>
      <c r="AJ752" s="1">
        <v>61646800000000</v>
      </c>
      <c r="AK752" s="1">
        <v>57463100000000</v>
      </c>
      <c r="AL752" s="1">
        <v>53725700000000</v>
      </c>
      <c r="AM752" s="1">
        <v>50145000000000</v>
      </c>
      <c r="AN752" s="1">
        <v>46941700000000</v>
      </c>
      <c r="AO752" s="1">
        <v>43639300000000</v>
      </c>
      <c r="AP752" s="1">
        <v>40480800000000</v>
      </c>
    </row>
    <row r="753" spans="1:42" x14ac:dyDescent="0.2">
      <c r="A753" t="str">
        <f t="shared" si="30"/>
        <v>hard coal</v>
      </c>
      <c r="B753" t="str">
        <f t="shared" si="31"/>
        <v>cement and other nonmetallic minerals 239</v>
      </c>
      <c r="C753" t="str">
        <f t="shared" si="29"/>
        <v>textiles apparel and leather 13T15,BC</v>
      </c>
      <c r="D753" t="s">
        <v>1310</v>
      </c>
      <c r="E753" s="1">
        <v>3876740000</v>
      </c>
      <c r="F753" s="1">
        <v>3581570000</v>
      </c>
      <c r="G753" s="1">
        <v>3415460000</v>
      </c>
      <c r="H753" s="1">
        <v>3316020000</v>
      </c>
      <c r="I753" s="1">
        <v>3225760000</v>
      </c>
      <c r="J753" s="1">
        <v>3135250000</v>
      </c>
      <c r="K753" s="1">
        <v>3045480000</v>
      </c>
      <c r="L753" s="1">
        <v>2963860000</v>
      </c>
      <c r="M753" s="1">
        <v>2851330000</v>
      </c>
      <c r="N753" s="1">
        <v>2747180000</v>
      </c>
      <c r="O753" s="1">
        <v>2638480000</v>
      </c>
      <c r="P753" s="1">
        <v>2538400000</v>
      </c>
      <c r="Q753" s="1">
        <v>2432250000</v>
      </c>
      <c r="R753" s="1">
        <v>2320380000</v>
      </c>
      <c r="S753" s="1">
        <v>2195280000</v>
      </c>
      <c r="T753" s="1">
        <v>2081660000</v>
      </c>
      <c r="U753" s="1">
        <v>1965150000</v>
      </c>
      <c r="V753" s="1">
        <v>1858310000</v>
      </c>
      <c r="W753" s="1">
        <v>1755050000</v>
      </c>
      <c r="X753" s="1">
        <v>1649550000</v>
      </c>
      <c r="Y753" s="1">
        <v>1553320000</v>
      </c>
      <c r="Z753" s="1">
        <v>1455620000</v>
      </c>
      <c r="AA753" s="1">
        <v>1366560000</v>
      </c>
      <c r="AB753" s="1">
        <v>1290890000</v>
      </c>
      <c r="AC753" s="1">
        <v>1213270000</v>
      </c>
      <c r="AD753" s="1">
        <v>1138350000</v>
      </c>
      <c r="AE753" s="1">
        <v>1071000000</v>
      </c>
      <c r="AF753" s="1">
        <v>1002120000</v>
      </c>
      <c r="AG753" s="1">
        <v>940094000</v>
      </c>
      <c r="AH753" s="1">
        <v>876747000</v>
      </c>
      <c r="AI753" s="1">
        <v>819823000</v>
      </c>
      <c r="AJ753" s="1">
        <v>761825000</v>
      </c>
      <c r="AK753" s="1">
        <v>709748000</v>
      </c>
      <c r="AL753" s="1">
        <v>663262000</v>
      </c>
      <c r="AM753" s="1">
        <v>618734000</v>
      </c>
      <c r="AN753" s="1">
        <v>578865000</v>
      </c>
      <c r="AO753" s="1">
        <v>537840000</v>
      </c>
      <c r="AP753" s="1">
        <v>498620000</v>
      </c>
    </row>
    <row r="754" spans="1:42" x14ac:dyDescent="0.2">
      <c r="A754" t="str">
        <f t="shared" si="30"/>
        <v>hard coal</v>
      </c>
      <c r="B754" t="str">
        <f t="shared" si="31"/>
        <v>cement and other nonmetallic minerals 239</v>
      </c>
      <c r="C754" t="str">
        <f t="shared" si="29"/>
        <v>textiles apparel and leather 13T15,OC</v>
      </c>
      <c r="D754" t="s">
        <v>1311</v>
      </c>
      <c r="E754" s="1">
        <v>172526000000</v>
      </c>
      <c r="F754" s="1">
        <v>159390000000</v>
      </c>
      <c r="G754" s="1">
        <v>151998000000</v>
      </c>
      <c r="H754" s="1">
        <v>147572000000</v>
      </c>
      <c r="I754" s="1">
        <v>143555000000</v>
      </c>
      <c r="J754" s="1">
        <v>139528000000</v>
      </c>
      <c r="K754" s="1">
        <v>135533000000</v>
      </c>
      <c r="L754" s="1">
        <v>131900000000</v>
      </c>
      <c r="M754" s="1">
        <v>126892000000</v>
      </c>
      <c r="N754" s="1">
        <v>122257000000</v>
      </c>
      <c r="O754" s="1">
        <v>117420000000</v>
      </c>
      <c r="P754" s="1">
        <v>112966000000</v>
      </c>
      <c r="Q754" s="1">
        <v>108242000000</v>
      </c>
      <c r="R754" s="1">
        <v>103264000000</v>
      </c>
      <c r="S754" s="1">
        <v>97696200000</v>
      </c>
      <c r="T754" s="1">
        <v>92639600000</v>
      </c>
      <c r="U754" s="1">
        <v>87454700000</v>
      </c>
      <c r="V754" s="1">
        <v>82700100000</v>
      </c>
      <c r="W754" s="1">
        <v>78104700000</v>
      </c>
      <c r="X754" s="1">
        <v>73409900000</v>
      </c>
      <c r="Y754" s="1">
        <v>69127100000</v>
      </c>
      <c r="Z754" s="1">
        <v>64779100000</v>
      </c>
      <c r="AA754" s="1">
        <v>60816000000</v>
      </c>
      <c r="AB754" s="1">
        <v>57448300000</v>
      </c>
      <c r="AC754" s="1">
        <v>53994100000</v>
      </c>
      <c r="AD754" s="1">
        <v>50659900000</v>
      </c>
      <c r="AE754" s="1">
        <v>47662400000</v>
      </c>
      <c r="AF754" s="1">
        <v>44597100000</v>
      </c>
      <c r="AG754" s="1">
        <v>41836900000</v>
      </c>
      <c r="AH754" s="1">
        <v>39017800000</v>
      </c>
      <c r="AI754" s="1">
        <v>36484500000</v>
      </c>
      <c r="AJ754" s="1">
        <v>33903400000</v>
      </c>
      <c r="AK754" s="1">
        <v>31585800000</v>
      </c>
      <c r="AL754" s="1">
        <v>29517000000</v>
      </c>
      <c r="AM754" s="1">
        <v>27535400000</v>
      </c>
      <c r="AN754" s="1">
        <v>25761200000</v>
      </c>
      <c r="AO754" s="1">
        <v>23935400000</v>
      </c>
      <c r="AP754" s="1">
        <v>22190000000</v>
      </c>
    </row>
    <row r="755" spans="1:42" x14ac:dyDescent="0.2">
      <c r="A755" t="str">
        <f t="shared" si="30"/>
        <v>hard coal</v>
      </c>
      <c r="B755" t="str">
        <f t="shared" si="31"/>
        <v>cement and other nonmetallic minerals 239</v>
      </c>
      <c r="C755" t="str">
        <f t="shared" si="29"/>
        <v>textiles apparel and leather 13T15,CH4</v>
      </c>
      <c r="D755" t="s">
        <v>1312</v>
      </c>
      <c r="E755" s="1">
        <v>481941000000</v>
      </c>
      <c r="F755" s="1">
        <v>445245000000</v>
      </c>
      <c r="G755" s="1">
        <v>424596000000</v>
      </c>
      <c r="H755" s="1">
        <v>412234000000</v>
      </c>
      <c r="I755" s="1">
        <v>401013000000</v>
      </c>
      <c r="J755" s="1">
        <v>389761000000</v>
      </c>
      <c r="K755" s="1">
        <v>378602000000</v>
      </c>
      <c r="L755" s="1">
        <v>368455000000</v>
      </c>
      <c r="M755" s="1">
        <v>354465000000</v>
      </c>
      <c r="N755" s="1">
        <v>341518000000</v>
      </c>
      <c r="O755" s="1">
        <v>328005000000</v>
      </c>
      <c r="P755" s="1">
        <v>315563000000</v>
      </c>
      <c r="Q755" s="1">
        <v>302367000000</v>
      </c>
      <c r="R755" s="1">
        <v>288460000000</v>
      </c>
      <c r="S755" s="1">
        <v>272908000000</v>
      </c>
      <c r="T755" s="1">
        <v>258783000000</v>
      </c>
      <c r="U755" s="1">
        <v>244299000000</v>
      </c>
      <c r="V755" s="1">
        <v>231017000000</v>
      </c>
      <c r="W755" s="1">
        <v>218180000000</v>
      </c>
      <c r="X755" s="1">
        <v>205066000000</v>
      </c>
      <c r="Y755" s="1">
        <v>193102000000</v>
      </c>
      <c r="Z755" s="1">
        <v>180956000000</v>
      </c>
      <c r="AA755" s="1">
        <v>169886000000</v>
      </c>
      <c r="AB755" s="1">
        <v>160478000000</v>
      </c>
      <c r="AC755" s="1">
        <v>150829000000</v>
      </c>
      <c r="AD755" s="1">
        <v>141515000000</v>
      </c>
      <c r="AE755" s="1">
        <v>133142000000</v>
      </c>
      <c r="AF755" s="1">
        <v>124579000000</v>
      </c>
      <c r="AG755" s="1">
        <v>116869000000</v>
      </c>
      <c r="AH755" s="1">
        <v>108994000000</v>
      </c>
      <c r="AI755" s="1">
        <v>101917000000</v>
      </c>
      <c r="AJ755" s="1">
        <v>94706900000</v>
      </c>
      <c r="AK755" s="1">
        <v>88232900000</v>
      </c>
      <c r="AL755" s="1">
        <v>82453900000</v>
      </c>
      <c r="AM755" s="1">
        <v>76918400000</v>
      </c>
      <c r="AN755" s="1">
        <v>71962100000</v>
      </c>
      <c r="AO755" s="1">
        <v>66862000000</v>
      </c>
      <c r="AP755" s="1">
        <v>61986400000</v>
      </c>
    </row>
    <row r="756" spans="1:42" x14ac:dyDescent="0.2">
      <c r="A756" t="str">
        <f t="shared" si="30"/>
        <v>hard coal</v>
      </c>
      <c r="B756" t="str">
        <f t="shared" si="31"/>
        <v>cement and other nonmetallic minerals 239</v>
      </c>
      <c r="C756" t="str">
        <f t="shared" ref="C756:C819" si="32">MID(D678, FIND(",", D678) + 1, FIND("]", D678) - FIND(",", D678) - 1)</f>
        <v>textiles apparel and leather 13T15,N2O</v>
      </c>
      <c r="D756" t="s">
        <v>1313</v>
      </c>
      <c r="E756" s="1">
        <v>262194000000</v>
      </c>
      <c r="F756" s="1">
        <v>242231000000</v>
      </c>
      <c r="G756" s="1">
        <v>230997000000</v>
      </c>
      <c r="H756" s="1">
        <v>224271000000</v>
      </c>
      <c r="I756" s="1">
        <v>218167000000</v>
      </c>
      <c r="J756" s="1">
        <v>212045000000</v>
      </c>
      <c r="K756" s="1">
        <v>205974000000</v>
      </c>
      <c r="L756" s="1">
        <v>200454000000</v>
      </c>
      <c r="M756" s="1">
        <v>192843000000</v>
      </c>
      <c r="N756" s="1">
        <v>185799000000</v>
      </c>
      <c r="O756" s="1">
        <v>178448000000</v>
      </c>
      <c r="P756" s="1">
        <v>171678000000</v>
      </c>
      <c r="Q756" s="1">
        <v>164499000000</v>
      </c>
      <c r="R756" s="1">
        <v>156934000000</v>
      </c>
      <c r="S756" s="1">
        <v>148473000000</v>
      </c>
      <c r="T756" s="1">
        <v>140788000000</v>
      </c>
      <c r="U756" s="1">
        <v>132908000000</v>
      </c>
      <c r="V756" s="1">
        <v>125682000000</v>
      </c>
      <c r="W756" s="1">
        <v>118699000000</v>
      </c>
      <c r="X756" s="1">
        <v>111564000000</v>
      </c>
      <c r="Y756" s="1">
        <v>105055000000</v>
      </c>
      <c r="Z756" s="1">
        <v>98447200000</v>
      </c>
      <c r="AA756" s="1">
        <v>92424300000</v>
      </c>
      <c r="AB756" s="1">
        <v>87306300000</v>
      </c>
      <c r="AC756" s="1">
        <v>82056800000</v>
      </c>
      <c r="AD756" s="1">
        <v>76989700000</v>
      </c>
      <c r="AE756" s="1">
        <v>72434200000</v>
      </c>
      <c r="AF756" s="1">
        <v>67775900000</v>
      </c>
      <c r="AG756" s="1">
        <v>63581000000</v>
      </c>
      <c r="AH756" s="1">
        <v>59296700000</v>
      </c>
      <c r="AI756" s="1">
        <v>55446800000</v>
      </c>
      <c r="AJ756" s="1">
        <v>51524200000</v>
      </c>
      <c r="AK756" s="1">
        <v>48002100000</v>
      </c>
      <c r="AL756" s="1">
        <v>44858100000</v>
      </c>
      <c r="AM756" s="1">
        <v>41846600000</v>
      </c>
      <c r="AN756" s="1">
        <v>39150200000</v>
      </c>
      <c r="AO756" s="1">
        <v>36375500000</v>
      </c>
      <c r="AP756" s="1">
        <v>33723000000</v>
      </c>
    </row>
    <row r="757" spans="1:42" x14ac:dyDescent="0.2">
      <c r="A757" t="str">
        <f t="shared" ref="A757:A820" si="33">MID(D757, FIND("[", D757) + 1, FIND(" if", D757) - FIND("[", D757) - 1)</f>
        <v>hard coal</v>
      </c>
      <c r="B757" t="str">
        <f t="shared" ref="B757:B820" si="34">TRIM(MID(D757, FIND(",",D757) + 1, FIND(",", D757, FIND(",", D757) + 1) - FIND(",", D757) - 1))</f>
        <v>cement and other nonmetallic minerals 239</v>
      </c>
      <c r="C757" t="str">
        <f t="shared" si="32"/>
        <v>textiles apparel and leather 13T15,F gases</v>
      </c>
      <c r="D757" t="s">
        <v>1314</v>
      </c>
      <c r="E757" s="1">
        <v>63263400000</v>
      </c>
      <c r="F757" s="1">
        <v>58446500000</v>
      </c>
      <c r="G757" s="1">
        <v>55735900000</v>
      </c>
      <c r="H757" s="1">
        <v>54113100000</v>
      </c>
      <c r="I757" s="1">
        <v>52640200000</v>
      </c>
      <c r="J757" s="1">
        <v>51163200000</v>
      </c>
      <c r="K757" s="1">
        <v>49698300000</v>
      </c>
      <c r="L757" s="1">
        <v>48366400000</v>
      </c>
      <c r="M757" s="1">
        <v>46530000000</v>
      </c>
      <c r="N757" s="1">
        <v>44830400000</v>
      </c>
      <c r="O757" s="1">
        <v>43056600000</v>
      </c>
      <c r="P757" s="1">
        <v>41423300000</v>
      </c>
      <c r="Q757" s="1">
        <v>39691100000</v>
      </c>
      <c r="R757" s="1">
        <v>37865600000</v>
      </c>
      <c r="S757" s="1">
        <v>35824100000</v>
      </c>
      <c r="T757" s="1">
        <v>33969900000</v>
      </c>
      <c r="U757" s="1">
        <v>32068700000</v>
      </c>
      <c r="V757" s="1">
        <v>30325200000</v>
      </c>
      <c r="W757" s="1">
        <v>28640100000</v>
      </c>
      <c r="X757" s="1">
        <v>26918600000</v>
      </c>
      <c r="Y757" s="1">
        <v>25348100000</v>
      </c>
      <c r="Z757" s="1">
        <v>23753800000</v>
      </c>
      <c r="AA757" s="1">
        <v>22300600000</v>
      </c>
      <c r="AB757" s="1">
        <v>21065700000</v>
      </c>
      <c r="AC757" s="1">
        <v>19799000000</v>
      </c>
      <c r="AD757" s="1">
        <v>18576400000</v>
      </c>
      <c r="AE757" s="1">
        <v>17477300000</v>
      </c>
      <c r="AF757" s="1">
        <v>16353300000</v>
      </c>
      <c r="AG757" s="1">
        <v>15341100000</v>
      </c>
      <c r="AH757" s="1">
        <v>14307400000</v>
      </c>
      <c r="AI757" s="1">
        <v>13378400000</v>
      </c>
      <c r="AJ757" s="1">
        <v>12432000000</v>
      </c>
      <c r="AK757" s="1">
        <v>11582200000</v>
      </c>
      <c r="AL757" s="1">
        <v>10823600000</v>
      </c>
      <c r="AM757" s="1">
        <v>10096900000</v>
      </c>
      <c r="AN757" s="1">
        <v>9446330000</v>
      </c>
      <c r="AO757" s="1">
        <v>8776850000</v>
      </c>
      <c r="AP757" s="1">
        <v>8136830000</v>
      </c>
    </row>
    <row r="758" spans="1:42" x14ac:dyDescent="0.2">
      <c r="A758" t="str">
        <f t="shared" si="33"/>
        <v>hard coal</v>
      </c>
      <c r="B758" t="str">
        <f t="shared" si="34"/>
        <v>cement and other nonmetallic minerals 239</v>
      </c>
      <c r="C758" t="str">
        <f t="shared" si="32"/>
        <v>wood products 16,CO2</v>
      </c>
      <c r="D758" t="s">
        <v>1315</v>
      </c>
      <c r="E758" s="1">
        <v>1160150000000</v>
      </c>
      <c r="F758" s="1">
        <v>1071810000000</v>
      </c>
      <c r="G758" s="1">
        <v>1022100000000</v>
      </c>
      <c r="H758" s="1">
        <v>992344000000</v>
      </c>
      <c r="I758" s="1">
        <v>965333000000</v>
      </c>
      <c r="J758" s="1">
        <v>938248000000</v>
      </c>
      <c r="K758" s="1">
        <v>911384000000</v>
      </c>
      <c r="L758" s="1">
        <v>886959000000</v>
      </c>
      <c r="M758" s="1">
        <v>853281000000</v>
      </c>
      <c r="N758" s="1">
        <v>822114000000</v>
      </c>
      <c r="O758" s="1">
        <v>789587000000</v>
      </c>
      <c r="P758" s="1">
        <v>759635000000</v>
      </c>
      <c r="Q758" s="1">
        <v>727869000000</v>
      </c>
      <c r="R758" s="1">
        <v>694392000000</v>
      </c>
      <c r="S758" s="1">
        <v>656954000000</v>
      </c>
      <c r="T758" s="1">
        <v>622951000000</v>
      </c>
      <c r="U758" s="1">
        <v>588085000000</v>
      </c>
      <c r="V758" s="1">
        <v>556114000000</v>
      </c>
      <c r="W758" s="1">
        <v>525212000000</v>
      </c>
      <c r="X758" s="1">
        <v>493642000000</v>
      </c>
      <c r="Y758" s="1">
        <v>464843000000</v>
      </c>
      <c r="Z758" s="1">
        <v>435604000000</v>
      </c>
      <c r="AA758" s="1">
        <v>408955000000</v>
      </c>
      <c r="AB758" s="1">
        <v>386309000000</v>
      </c>
      <c r="AC758" s="1">
        <v>363081000000</v>
      </c>
      <c r="AD758" s="1">
        <v>340661000000</v>
      </c>
      <c r="AE758" s="1">
        <v>320504000000</v>
      </c>
      <c r="AF758" s="1">
        <v>299892000000</v>
      </c>
      <c r="AG758" s="1">
        <v>281330000000</v>
      </c>
      <c r="AH758" s="1">
        <v>262373000000</v>
      </c>
      <c r="AI758" s="1">
        <v>245338000000</v>
      </c>
      <c r="AJ758" s="1">
        <v>227982000000</v>
      </c>
      <c r="AK758" s="1">
        <v>212397000000</v>
      </c>
      <c r="AL758" s="1">
        <v>198486000000</v>
      </c>
      <c r="AM758" s="1">
        <v>185161000000</v>
      </c>
      <c r="AN758" s="1">
        <v>173230000000</v>
      </c>
      <c r="AO758" s="1">
        <v>160953000000</v>
      </c>
      <c r="AP758" s="1">
        <v>149216000000</v>
      </c>
    </row>
    <row r="759" spans="1:42" x14ac:dyDescent="0.2">
      <c r="A759" t="str">
        <f t="shared" si="33"/>
        <v>hard coal</v>
      </c>
      <c r="B759" t="str">
        <f t="shared" si="34"/>
        <v>cement and other nonmetallic minerals 239</v>
      </c>
      <c r="C759" t="str">
        <f t="shared" si="32"/>
        <v>wood products 16,VOC</v>
      </c>
      <c r="D759" t="s">
        <v>1316</v>
      </c>
      <c r="E759" s="1">
        <v>2704100000</v>
      </c>
      <c r="F759" s="1">
        <v>2498210000</v>
      </c>
      <c r="G759" s="1">
        <v>2382350000</v>
      </c>
      <c r="H759" s="1">
        <v>2312990000</v>
      </c>
      <c r="I759" s="1">
        <v>2250030000</v>
      </c>
      <c r="J759" s="1">
        <v>2186900000</v>
      </c>
      <c r="K759" s="1">
        <v>2124280000</v>
      </c>
      <c r="L759" s="1">
        <v>2067350000</v>
      </c>
      <c r="M759" s="1">
        <v>1988860000</v>
      </c>
      <c r="N759" s="1">
        <v>1916210000</v>
      </c>
      <c r="O759" s="1">
        <v>1840390000</v>
      </c>
      <c r="P759" s="1">
        <v>1770580000</v>
      </c>
      <c r="Q759" s="1">
        <v>1696540000</v>
      </c>
      <c r="R759" s="1">
        <v>1618510000</v>
      </c>
      <c r="S759" s="1">
        <v>1531250000</v>
      </c>
      <c r="T759" s="1">
        <v>1451990000</v>
      </c>
      <c r="U759" s="1">
        <v>1370730000</v>
      </c>
      <c r="V759" s="1">
        <v>1296210000</v>
      </c>
      <c r="W759" s="1">
        <v>1224180000</v>
      </c>
      <c r="X759" s="1">
        <v>1150600000</v>
      </c>
      <c r="Y759" s="1">
        <v>1083470000</v>
      </c>
      <c r="Z759" s="1">
        <v>1015320000</v>
      </c>
      <c r="AA759" s="1">
        <v>953205000</v>
      </c>
      <c r="AB759" s="1">
        <v>900421000</v>
      </c>
      <c r="AC759" s="1">
        <v>846281000</v>
      </c>
      <c r="AD759" s="1">
        <v>794022000</v>
      </c>
      <c r="AE759" s="1">
        <v>747040000</v>
      </c>
      <c r="AF759" s="1">
        <v>698997000</v>
      </c>
      <c r="AG759" s="1">
        <v>655734000</v>
      </c>
      <c r="AH759" s="1">
        <v>611548000</v>
      </c>
      <c r="AI759" s="1">
        <v>571842000</v>
      </c>
      <c r="AJ759" s="1">
        <v>531387000</v>
      </c>
      <c r="AK759" s="1">
        <v>495063000</v>
      </c>
      <c r="AL759" s="1">
        <v>462638000</v>
      </c>
      <c r="AM759" s="1">
        <v>431579000</v>
      </c>
      <c r="AN759" s="1">
        <v>403769000</v>
      </c>
      <c r="AO759" s="1">
        <v>375153000</v>
      </c>
      <c r="AP759" s="1">
        <v>347797000</v>
      </c>
    </row>
    <row r="760" spans="1:42" x14ac:dyDescent="0.2">
      <c r="A760" t="str">
        <f t="shared" si="33"/>
        <v>hard coal</v>
      </c>
      <c r="B760" t="str">
        <f t="shared" si="34"/>
        <v>cement and other nonmetallic minerals 239</v>
      </c>
      <c r="C760" t="str">
        <f t="shared" si="32"/>
        <v>wood products 16,CO</v>
      </c>
      <c r="D760" t="s">
        <v>1317</v>
      </c>
      <c r="E760" s="1">
        <v>2027150000</v>
      </c>
      <c r="F760" s="1">
        <v>1872800000</v>
      </c>
      <c r="G760" s="1">
        <v>1785950000</v>
      </c>
      <c r="H760" s="1">
        <v>1733950000</v>
      </c>
      <c r="I760" s="1">
        <v>1686750000</v>
      </c>
      <c r="J760" s="1">
        <v>1639430000</v>
      </c>
      <c r="K760" s="1">
        <v>1592490000</v>
      </c>
      <c r="L760" s="1">
        <v>1549810000</v>
      </c>
      <c r="M760" s="1">
        <v>1490960000</v>
      </c>
      <c r="N760" s="1">
        <v>1436500000</v>
      </c>
      <c r="O760" s="1">
        <v>1379670000</v>
      </c>
      <c r="P760" s="1">
        <v>1327330000</v>
      </c>
      <c r="Q760" s="1">
        <v>1271820000</v>
      </c>
      <c r="R760" s="1">
        <v>1213330000</v>
      </c>
      <c r="S760" s="1">
        <v>1147910000</v>
      </c>
      <c r="T760" s="1">
        <v>1088500000</v>
      </c>
      <c r="U760" s="1">
        <v>1027580000</v>
      </c>
      <c r="V760" s="1">
        <v>971712000</v>
      </c>
      <c r="W760" s="1">
        <v>917717000</v>
      </c>
      <c r="X760" s="1">
        <v>862553000</v>
      </c>
      <c r="Y760" s="1">
        <v>812232000</v>
      </c>
      <c r="Z760" s="1">
        <v>761143000</v>
      </c>
      <c r="AA760" s="1">
        <v>714577000</v>
      </c>
      <c r="AB760" s="1">
        <v>675008000</v>
      </c>
      <c r="AC760" s="1">
        <v>634421000</v>
      </c>
      <c r="AD760" s="1">
        <v>595245000</v>
      </c>
      <c r="AE760" s="1">
        <v>560024000</v>
      </c>
      <c r="AF760" s="1">
        <v>524009000</v>
      </c>
      <c r="AG760" s="1">
        <v>491576000</v>
      </c>
      <c r="AH760" s="1">
        <v>458452000</v>
      </c>
      <c r="AI760" s="1">
        <v>428686000</v>
      </c>
      <c r="AJ760" s="1">
        <v>398359000</v>
      </c>
      <c r="AK760" s="1">
        <v>371128000</v>
      </c>
      <c r="AL760" s="1">
        <v>346820000</v>
      </c>
      <c r="AM760" s="1">
        <v>323536000</v>
      </c>
      <c r="AN760" s="1">
        <v>302689000</v>
      </c>
      <c r="AO760" s="1">
        <v>281237000</v>
      </c>
      <c r="AP760" s="1">
        <v>260729000</v>
      </c>
    </row>
    <row r="761" spans="1:42" x14ac:dyDescent="0.2">
      <c r="A761" t="str">
        <f t="shared" si="33"/>
        <v>hard coal</v>
      </c>
      <c r="B761" t="str">
        <f t="shared" si="34"/>
        <v>cement and other nonmetallic minerals 239</v>
      </c>
      <c r="C761" t="str">
        <f t="shared" si="32"/>
        <v>wood products 16,NOx</v>
      </c>
      <c r="D761" t="s">
        <v>1318</v>
      </c>
      <c r="E761" s="1">
        <v>40691000000</v>
      </c>
      <c r="F761" s="1">
        <v>37592800000</v>
      </c>
      <c r="G761" s="1">
        <v>35849300000</v>
      </c>
      <c r="H761" s="1">
        <v>34805500000</v>
      </c>
      <c r="I761" s="1">
        <v>33858100000</v>
      </c>
      <c r="J761" s="1">
        <v>32908200000</v>
      </c>
      <c r="K761" s="1">
        <v>31965900000</v>
      </c>
      <c r="L761" s="1">
        <v>31109200000</v>
      </c>
      <c r="M761" s="1">
        <v>29928100000</v>
      </c>
      <c r="N761" s="1">
        <v>28834900000</v>
      </c>
      <c r="O761" s="1">
        <v>27694000000</v>
      </c>
      <c r="P761" s="1">
        <v>26643500000</v>
      </c>
      <c r="Q761" s="1">
        <v>25529300000</v>
      </c>
      <c r="R761" s="1">
        <v>24355200000</v>
      </c>
      <c r="S761" s="1">
        <v>23042100000</v>
      </c>
      <c r="T761" s="1">
        <v>21849400000</v>
      </c>
      <c r="U761" s="1">
        <v>20626600000</v>
      </c>
      <c r="V761" s="1">
        <v>19505200000</v>
      </c>
      <c r="W761" s="1">
        <v>18421300000</v>
      </c>
      <c r="X761" s="1">
        <v>17314000000</v>
      </c>
      <c r="Y761" s="1">
        <v>16303900000</v>
      </c>
      <c r="Z761" s="1">
        <v>15278400000</v>
      </c>
      <c r="AA761" s="1">
        <v>14343700000</v>
      </c>
      <c r="AB761" s="1">
        <v>13549400000</v>
      </c>
      <c r="AC761" s="1">
        <v>12734700000</v>
      </c>
      <c r="AD761" s="1">
        <v>11948400000</v>
      </c>
      <c r="AE761" s="1">
        <v>11241400000</v>
      </c>
      <c r="AF761" s="1">
        <v>10518400000</v>
      </c>
      <c r="AG761" s="1">
        <v>9867400000</v>
      </c>
      <c r="AH761" s="1">
        <v>9202500000</v>
      </c>
      <c r="AI761" s="1">
        <v>8605010000</v>
      </c>
      <c r="AJ761" s="1">
        <v>7996250000</v>
      </c>
      <c r="AK761" s="1">
        <v>7449640000</v>
      </c>
      <c r="AL761" s="1">
        <v>6961710000</v>
      </c>
      <c r="AM761" s="1">
        <v>6494340000</v>
      </c>
      <c r="AN761" s="1">
        <v>6075870000</v>
      </c>
      <c r="AO761" s="1">
        <v>5645260000</v>
      </c>
      <c r="AP761" s="1">
        <v>5233610000</v>
      </c>
    </row>
    <row r="762" spans="1:42" x14ac:dyDescent="0.2">
      <c r="A762" t="str">
        <f t="shared" si="33"/>
        <v>hard coal</v>
      </c>
      <c r="B762" t="str">
        <f t="shared" si="34"/>
        <v>cement and other nonmetallic minerals 239</v>
      </c>
      <c r="C762" t="str">
        <f t="shared" si="32"/>
        <v>wood products 16,PM10</v>
      </c>
      <c r="D762" t="s">
        <v>1319</v>
      </c>
      <c r="E762" s="1">
        <v>5918690000</v>
      </c>
      <c r="F762" s="1">
        <v>5468040000</v>
      </c>
      <c r="G762" s="1">
        <v>5214440000</v>
      </c>
      <c r="H762" s="1">
        <v>5062620000</v>
      </c>
      <c r="I762" s="1">
        <v>4924820000</v>
      </c>
      <c r="J762" s="1">
        <v>4786640000</v>
      </c>
      <c r="K762" s="1">
        <v>4649590000</v>
      </c>
      <c r="L762" s="1">
        <v>4524980000</v>
      </c>
      <c r="M762" s="1">
        <v>4353170000</v>
      </c>
      <c r="N762" s="1">
        <v>4194170000</v>
      </c>
      <c r="O762" s="1">
        <v>4028220000</v>
      </c>
      <c r="P762" s="1">
        <v>3875420000</v>
      </c>
      <c r="Q762" s="1">
        <v>3713350000</v>
      </c>
      <c r="R762" s="1">
        <v>3542570000</v>
      </c>
      <c r="S762" s="1">
        <v>3351570000</v>
      </c>
      <c r="T762" s="1">
        <v>3178100000</v>
      </c>
      <c r="U762" s="1">
        <v>3000230000</v>
      </c>
      <c r="V762" s="1">
        <v>2837120000</v>
      </c>
      <c r="W762" s="1">
        <v>2679470000</v>
      </c>
      <c r="X762" s="1">
        <v>2518400000</v>
      </c>
      <c r="Y762" s="1">
        <v>2371480000</v>
      </c>
      <c r="Z762" s="1">
        <v>2222320000</v>
      </c>
      <c r="AA762" s="1">
        <v>2086360000</v>
      </c>
      <c r="AB762" s="1">
        <v>1970830000</v>
      </c>
      <c r="AC762" s="1">
        <v>1852320000</v>
      </c>
      <c r="AD762" s="1">
        <v>1737940000</v>
      </c>
      <c r="AE762" s="1">
        <v>1635110000</v>
      </c>
      <c r="AF762" s="1">
        <v>1529950000</v>
      </c>
      <c r="AG762" s="1">
        <v>1435260000</v>
      </c>
      <c r="AH762" s="1">
        <v>1338550000</v>
      </c>
      <c r="AI762" s="1">
        <v>1251640000</v>
      </c>
      <c r="AJ762" s="1">
        <v>1163090000</v>
      </c>
      <c r="AK762" s="1">
        <v>1083580000</v>
      </c>
      <c r="AL762" s="1">
        <v>1012610000</v>
      </c>
      <c r="AM762" s="1">
        <v>944632000</v>
      </c>
      <c r="AN762" s="1">
        <v>883763000</v>
      </c>
      <c r="AO762" s="1">
        <v>821129000</v>
      </c>
      <c r="AP762" s="1">
        <v>761252000</v>
      </c>
    </row>
    <row r="763" spans="1:42" x14ac:dyDescent="0.2">
      <c r="A763" t="str">
        <f t="shared" si="33"/>
        <v>hard coal</v>
      </c>
      <c r="B763" t="str">
        <f t="shared" si="34"/>
        <v>cement and other nonmetallic minerals 239</v>
      </c>
      <c r="C763" t="str">
        <f t="shared" si="32"/>
        <v>wood products 16,PM25</v>
      </c>
      <c r="D763" t="s">
        <v>1320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</row>
    <row r="764" spans="1:42" x14ac:dyDescent="0.2">
      <c r="A764" t="str">
        <f t="shared" si="33"/>
        <v>hard coal</v>
      </c>
      <c r="B764" t="str">
        <f t="shared" si="34"/>
        <v>iron and steel 241</v>
      </c>
      <c r="C764" t="str">
        <f t="shared" si="32"/>
        <v>wood products 16,SOx</v>
      </c>
      <c r="D764" t="s">
        <v>1321</v>
      </c>
      <c r="E764" s="1">
        <v>974376000000000</v>
      </c>
      <c r="F764" s="1">
        <v>832117000000000</v>
      </c>
      <c r="G764" s="1">
        <v>798908000000000</v>
      </c>
      <c r="H764" s="1">
        <v>797228000000000</v>
      </c>
      <c r="I764" s="1">
        <v>782503000000000</v>
      </c>
      <c r="J764" s="1">
        <v>745538000000000</v>
      </c>
      <c r="K764" s="1">
        <v>710152000000000</v>
      </c>
      <c r="L764" s="1">
        <v>677302000000000</v>
      </c>
      <c r="M764" s="1">
        <v>644526000000000</v>
      </c>
      <c r="N764" s="1">
        <v>612328000000000</v>
      </c>
      <c r="O764" s="1">
        <v>581440000000000</v>
      </c>
      <c r="P764" s="1">
        <v>555580000000000</v>
      </c>
      <c r="Q764" s="1">
        <v>525321000000000</v>
      </c>
      <c r="R764" s="1">
        <v>491040000000000</v>
      </c>
      <c r="S764" s="1">
        <v>459184000000000</v>
      </c>
      <c r="T764" s="1">
        <v>429931000000000</v>
      </c>
      <c r="U764" s="1">
        <v>401175000000000</v>
      </c>
      <c r="V764" s="1">
        <v>371693000000000</v>
      </c>
      <c r="W764" s="1">
        <v>345211000000000</v>
      </c>
      <c r="X764" s="1">
        <v>320225000000000</v>
      </c>
      <c r="Y764" s="1">
        <v>296462000000000</v>
      </c>
      <c r="Z764" s="1">
        <v>273994000000000</v>
      </c>
      <c r="AA764" s="1">
        <v>252744000000000</v>
      </c>
      <c r="AB764" s="1">
        <v>232627000000000</v>
      </c>
      <c r="AC764" s="1">
        <v>213640000000000</v>
      </c>
      <c r="AD764" s="1">
        <v>195754000000000</v>
      </c>
      <c r="AE764" s="1">
        <v>178915000000000</v>
      </c>
      <c r="AF764" s="1">
        <v>163100000000000</v>
      </c>
      <c r="AG764" s="1">
        <v>150041000000000</v>
      </c>
      <c r="AH764" s="1">
        <v>137869000000000</v>
      </c>
      <c r="AI764" s="1">
        <v>126262000000000</v>
      </c>
      <c r="AJ764" s="1">
        <v>115325000000000</v>
      </c>
      <c r="AK764" s="1">
        <v>104884000000000</v>
      </c>
      <c r="AL764" s="1">
        <v>96176100000000</v>
      </c>
      <c r="AM764" s="1">
        <v>87872800000000</v>
      </c>
      <c r="AN764" s="1">
        <v>79925400000000</v>
      </c>
      <c r="AO764" s="1">
        <v>72379900000000</v>
      </c>
      <c r="AP764" s="1">
        <v>65220000000000</v>
      </c>
    </row>
    <row r="765" spans="1:42" x14ac:dyDescent="0.2">
      <c r="A765" t="str">
        <f t="shared" si="33"/>
        <v>hard coal</v>
      </c>
      <c r="B765" t="str">
        <f t="shared" si="34"/>
        <v>iron and steel 241</v>
      </c>
      <c r="C765" t="str">
        <f t="shared" si="32"/>
        <v>wood products 16,BC</v>
      </c>
      <c r="D765" t="s">
        <v>1322</v>
      </c>
      <c r="E765" s="1">
        <v>10786400000</v>
      </c>
      <c r="F765" s="1">
        <v>9211560000</v>
      </c>
      <c r="G765" s="1">
        <v>8843940000</v>
      </c>
      <c r="H765" s="1">
        <v>8825340000</v>
      </c>
      <c r="I765" s="1">
        <v>8662340000</v>
      </c>
      <c r="J765" s="1">
        <v>8253130000</v>
      </c>
      <c r="K765" s="1">
        <v>7861400000</v>
      </c>
      <c r="L765" s="1">
        <v>7497750000</v>
      </c>
      <c r="M765" s="1">
        <v>7134930000</v>
      </c>
      <c r="N765" s="1">
        <v>6778490000</v>
      </c>
      <c r="O765" s="1">
        <v>6436560000</v>
      </c>
      <c r="P765" s="1">
        <v>6150290000</v>
      </c>
      <c r="Q765" s="1">
        <v>5815320000</v>
      </c>
      <c r="R765" s="1">
        <v>5435830000</v>
      </c>
      <c r="S765" s="1">
        <v>5083180000</v>
      </c>
      <c r="T765" s="1">
        <v>4759350000</v>
      </c>
      <c r="U765" s="1">
        <v>4441020000</v>
      </c>
      <c r="V765" s="1">
        <v>4114650000</v>
      </c>
      <c r="W765" s="1">
        <v>3821490000</v>
      </c>
      <c r="X765" s="1">
        <v>3544900000</v>
      </c>
      <c r="Y765" s="1">
        <v>3281840000</v>
      </c>
      <c r="Z765" s="1">
        <v>3033130000</v>
      </c>
      <c r="AA765" s="1">
        <v>2797880000</v>
      </c>
      <c r="AB765" s="1">
        <v>2575190000</v>
      </c>
      <c r="AC765" s="1">
        <v>2365010000</v>
      </c>
      <c r="AD765" s="1">
        <v>2167000000</v>
      </c>
      <c r="AE765" s="1">
        <v>1980590000</v>
      </c>
      <c r="AF765" s="1">
        <v>1805520000</v>
      </c>
      <c r="AG765" s="1">
        <v>1660960000</v>
      </c>
      <c r="AH765" s="1">
        <v>1526210000</v>
      </c>
      <c r="AI765" s="1">
        <v>1397730000</v>
      </c>
      <c r="AJ765" s="1">
        <v>1276650000</v>
      </c>
      <c r="AK765" s="1">
        <v>1161060000</v>
      </c>
      <c r="AL765" s="1">
        <v>1064670000</v>
      </c>
      <c r="AM765" s="1">
        <v>972755000</v>
      </c>
      <c r="AN765" s="1">
        <v>884777000</v>
      </c>
      <c r="AO765" s="1">
        <v>801248000</v>
      </c>
      <c r="AP765" s="1">
        <v>721987000</v>
      </c>
    </row>
    <row r="766" spans="1:42" x14ac:dyDescent="0.2">
      <c r="A766" t="str">
        <f t="shared" si="33"/>
        <v>hard coal</v>
      </c>
      <c r="B766" t="str">
        <f t="shared" si="34"/>
        <v>iron and steel 241</v>
      </c>
      <c r="C766" t="str">
        <f t="shared" si="32"/>
        <v>wood products 16,OC</v>
      </c>
      <c r="D766" t="s">
        <v>1323</v>
      </c>
      <c r="E766" s="1">
        <v>480024000000</v>
      </c>
      <c r="F766" s="1">
        <v>409941000000</v>
      </c>
      <c r="G766" s="1">
        <v>393581000000</v>
      </c>
      <c r="H766" s="1">
        <v>392753000000</v>
      </c>
      <c r="I766" s="1">
        <v>385499000000</v>
      </c>
      <c r="J766" s="1">
        <v>367288000000</v>
      </c>
      <c r="K766" s="1">
        <v>349855000000</v>
      </c>
      <c r="L766" s="1">
        <v>333671000000</v>
      </c>
      <c r="M766" s="1">
        <v>317525000000</v>
      </c>
      <c r="N766" s="1">
        <v>301662000000</v>
      </c>
      <c r="O766" s="1">
        <v>286445000000</v>
      </c>
      <c r="P766" s="1">
        <v>273706000000</v>
      </c>
      <c r="Q766" s="1">
        <v>258798000000</v>
      </c>
      <c r="R766" s="1">
        <v>241910000000</v>
      </c>
      <c r="S766" s="1">
        <v>226216000000</v>
      </c>
      <c r="T766" s="1">
        <v>211804000000</v>
      </c>
      <c r="U766" s="1">
        <v>197638000000</v>
      </c>
      <c r="V766" s="1">
        <v>183114000000</v>
      </c>
      <c r="W766" s="1">
        <v>170067000000</v>
      </c>
      <c r="X766" s="1">
        <v>157758000000</v>
      </c>
      <c r="Y766" s="1">
        <v>146051000000</v>
      </c>
      <c r="Z766" s="1">
        <v>134983000000</v>
      </c>
      <c r="AA766" s="1">
        <v>124514000000</v>
      </c>
      <c r="AB766" s="1">
        <v>114603000000</v>
      </c>
      <c r="AC766" s="1">
        <v>105250000000</v>
      </c>
      <c r="AD766" s="1">
        <v>96437600000</v>
      </c>
      <c r="AE766" s="1">
        <v>88142000000</v>
      </c>
      <c r="AF766" s="1">
        <v>80350700000</v>
      </c>
      <c r="AG766" s="1">
        <v>73917600000</v>
      </c>
      <c r="AH766" s="1">
        <v>67920700000</v>
      </c>
      <c r="AI766" s="1">
        <v>62202900000</v>
      </c>
      <c r="AJ766" s="1">
        <v>56814500000</v>
      </c>
      <c r="AK766" s="1">
        <v>51670700000</v>
      </c>
      <c r="AL766" s="1">
        <v>47381000000</v>
      </c>
      <c r="AM766" s="1">
        <v>43290400000</v>
      </c>
      <c r="AN766" s="1">
        <v>39375100000</v>
      </c>
      <c r="AO766" s="1">
        <v>35657800000</v>
      </c>
      <c r="AP766" s="1">
        <v>32130500000</v>
      </c>
    </row>
    <row r="767" spans="1:42" x14ac:dyDescent="0.2">
      <c r="A767" t="str">
        <f t="shared" si="33"/>
        <v>hard coal</v>
      </c>
      <c r="B767" t="str">
        <f t="shared" si="34"/>
        <v>iron and steel 241</v>
      </c>
      <c r="C767" t="str">
        <f t="shared" si="32"/>
        <v>wood products 16,CH4</v>
      </c>
      <c r="D767" t="s">
        <v>1324</v>
      </c>
      <c r="E767" s="1">
        <v>1340920000000</v>
      </c>
      <c r="F767" s="1">
        <v>1145140000000</v>
      </c>
      <c r="G767" s="1">
        <v>1099440000000</v>
      </c>
      <c r="H767" s="1">
        <v>1097130000000</v>
      </c>
      <c r="I767" s="1">
        <v>1076870000000</v>
      </c>
      <c r="J767" s="1">
        <v>1025990000000</v>
      </c>
      <c r="K767" s="1">
        <v>977297000000</v>
      </c>
      <c r="L767" s="1">
        <v>932090000000</v>
      </c>
      <c r="M767" s="1">
        <v>886985000000</v>
      </c>
      <c r="N767" s="1">
        <v>842673000000</v>
      </c>
      <c r="O767" s="1">
        <v>800167000000</v>
      </c>
      <c r="P767" s="1">
        <v>764579000000</v>
      </c>
      <c r="Q767" s="1">
        <v>722936000000</v>
      </c>
      <c r="R767" s="1">
        <v>675760000000</v>
      </c>
      <c r="S767" s="1">
        <v>631920000000</v>
      </c>
      <c r="T767" s="1">
        <v>591662000000</v>
      </c>
      <c r="U767" s="1">
        <v>552089000000</v>
      </c>
      <c r="V767" s="1">
        <v>511516000000</v>
      </c>
      <c r="W767" s="1">
        <v>475072000000</v>
      </c>
      <c r="X767" s="1">
        <v>440688000000</v>
      </c>
      <c r="Y767" s="1">
        <v>407985000000</v>
      </c>
      <c r="Z767" s="1">
        <v>377066000000</v>
      </c>
      <c r="AA767" s="1">
        <v>347821000000</v>
      </c>
      <c r="AB767" s="1">
        <v>320137000000</v>
      </c>
      <c r="AC767" s="1">
        <v>294008000000</v>
      </c>
      <c r="AD767" s="1">
        <v>269392000000</v>
      </c>
      <c r="AE767" s="1">
        <v>246219000000</v>
      </c>
      <c r="AF767" s="1">
        <v>224455000000</v>
      </c>
      <c r="AG767" s="1">
        <v>206484000000</v>
      </c>
      <c r="AH767" s="1">
        <v>189732000000</v>
      </c>
      <c r="AI767" s="1">
        <v>173760000000</v>
      </c>
      <c r="AJ767" s="1">
        <v>158708000000</v>
      </c>
      <c r="AK767" s="1">
        <v>144339000000</v>
      </c>
      <c r="AL767" s="1">
        <v>132356000000</v>
      </c>
      <c r="AM767" s="1">
        <v>120929000000</v>
      </c>
      <c r="AN767" s="1">
        <v>109992000000</v>
      </c>
      <c r="AO767" s="1">
        <v>99607800000</v>
      </c>
      <c r="AP767" s="1">
        <v>89754400000</v>
      </c>
    </row>
    <row r="768" spans="1:42" x14ac:dyDescent="0.2">
      <c r="A768" t="str">
        <f t="shared" si="33"/>
        <v>hard coal</v>
      </c>
      <c r="B768" t="str">
        <f t="shared" si="34"/>
        <v>iron and steel 241</v>
      </c>
      <c r="C768" t="str">
        <f t="shared" si="32"/>
        <v>wood products 16,N2O</v>
      </c>
      <c r="D768" t="s">
        <v>1325</v>
      </c>
      <c r="E768" s="1">
        <v>729511000000</v>
      </c>
      <c r="F768" s="1">
        <v>623002000000</v>
      </c>
      <c r="G768" s="1">
        <v>598139000000</v>
      </c>
      <c r="H768" s="1">
        <v>596881000000</v>
      </c>
      <c r="I768" s="1">
        <v>585857000000</v>
      </c>
      <c r="J768" s="1">
        <v>558181000000</v>
      </c>
      <c r="K768" s="1">
        <v>531687000000</v>
      </c>
      <c r="L768" s="1">
        <v>507093000000</v>
      </c>
      <c r="M768" s="1">
        <v>482554000000</v>
      </c>
      <c r="N768" s="1">
        <v>458447000000</v>
      </c>
      <c r="O768" s="1">
        <v>435322000000</v>
      </c>
      <c r="P768" s="1">
        <v>415961000000</v>
      </c>
      <c r="Q768" s="1">
        <v>393305000000</v>
      </c>
      <c r="R768" s="1">
        <v>367639000000</v>
      </c>
      <c r="S768" s="1">
        <v>343789000000</v>
      </c>
      <c r="T768" s="1">
        <v>321887000000</v>
      </c>
      <c r="U768" s="1">
        <v>300358000000</v>
      </c>
      <c r="V768" s="1">
        <v>278285000000</v>
      </c>
      <c r="W768" s="1">
        <v>258458000000</v>
      </c>
      <c r="X768" s="1">
        <v>239751000000</v>
      </c>
      <c r="Y768" s="1">
        <v>221960000000</v>
      </c>
      <c r="Z768" s="1">
        <v>205138000000</v>
      </c>
      <c r="AA768" s="1">
        <v>189228000000</v>
      </c>
      <c r="AB768" s="1">
        <v>174167000000</v>
      </c>
      <c r="AC768" s="1">
        <v>159952000000</v>
      </c>
      <c r="AD768" s="1">
        <v>146560000000</v>
      </c>
      <c r="AE768" s="1">
        <v>133953000000</v>
      </c>
      <c r="AF768" s="1">
        <v>122112000000</v>
      </c>
      <c r="AG768" s="1">
        <v>112335000000</v>
      </c>
      <c r="AH768" s="1">
        <v>103222000000</v>
      </c>
      <c r="AI768" s="1">
        <v>94532000000</v>
      </c>
      <c r="AJ768" s="1">
        <v>86343100000</v>
      </c>
      <c r="AK768" s="1">
        <v>78525800000</v>
      </c>
      <c r="AL768" s="1">
        <v>72006600000</v>
      </c>
      <c r="AM768" s="1">
        <v>65790000000</v>
      </c>
      <c r="AN768" s="1">
        <v>59839800000</v>
      </c>
      <c r="AO768" s="1">
        <v>54190500000</v>
      </c>
      <c r="AP768" s="1">
        <v>48829900000</v>
      </c>
    </row>
    <row r="769" spans="1:42" x14ac:dyDescent="0.2">
      <c r="A769" t="str">
        <f t="shared" si="33"/>
        <v>hard coal</v>
      </c>
      <c r="B769" t="str">
        <f t="shared" si="34"/>
        <v>iron and steel 241</v>
      </c>
      <c r="C769" t="str">
        <f t="shared" si="32"/>
        <v>wood products 16,F gases</v>
      </c>
      <c r="D769" t="s">
        <v>1326</v>
      </c>
      <c r="E769" s="1">
        <v>176020000000</v>
      </c>
      <c r="F769" s="1">
        <v>150321000000</v>
      </c>
      <c r="G769" s="1">
        <v>144322000000</v>
      </c>
      <c r="H769" s="1">
        <v>144018000000</v>
      </c>
      <c r="I769" s="1">
        <v>141358000000</v>
      </c>
      <c r="J769" s="1">
        <v>134680000000</v>
      </c>
      <c r="K769" s="1">
        <v>128288000000</v>
      </c>
      <c r="L769" s="1">
        <v>122354000000</v>
      </c>
      <c r="M769" s="1">
        <v>116433000000</v>
      </c>
      <c r="N769" s="1">
        <v>110616000000</v>
      </c>
      <c r="O769" s="1">
        <v>105036000000</v>
      </c>
      <c r="P769" s="1">
        <v>100365000000</v>
      </c>
      <c r="Q769" s="1">
        <v>94898400000</v>
      </c>
      <c r="R769" s="1">
        <v>88705700000</v>
      </c>
      <c r="S769" s="1">
        <v>82950900000</v>
      </c>
      <c r="T769" s="1">
        <v>77666300000</v>
      </c>
      <c r="U769" s="1">
        <v>72471700000</v>
      </c>
      <c r="V769" s="1">
        <v>67145800000</v>
      </c>
      <c r="W769" s="1">
        <v>62361800000</v>
      </c>
      <c r="X769" s="1">
        <v>57848200000</v>
      </c>
      <c r="Y769" s="1">
        <v>53555400000</v>
      </c>
      <c r="Z769" s="1">
        <v>49496700000</v>
      </c>
      <c r="AA769" s="1">
        <v>45657800000</v>
      </c>
      <c r="AB769" s="1">
        <v>42023800000</v>
      </c>
      <c r="AC769" s="1">
        <v>38593800000</v>
      </c>
      <c r="AD769" s="1">
        <v>35362600000</v>
      </c>
      <c r="AE769" s="1">
        <v>32320700000</v>
      </c>
      <c r="AF769" s="1">
        <v>29463700000</v>
      </c>
      <c r="AG769" s="1">
        <v>27104800000</v>
      </c>
      <c r="AH769" s="1">
        <v>24905800000</v>
      </c>
      <c r="AI769" s="1">
        <v>22809100000</v>
      </c>
      <c r="AJ769" s="1">
        <v>20833300000</v>
      </c>
      <c r="AK769" s="1">
        <v>18947100000</v>
      </c>
      <c r="AL769" s="1">
        <v>17374100000</v>
      </c>
      <c r="AM769" s="1">
        <v>15874100000</v>
      </c>
      <c r="AN769" s="1">
        <v>14438400000</v>
      </c>
      <c r="AO769" s="1">
        <v>13075300000</v>
      </c>
      <c r="AP769" s="1">
        <v>11781900000</v>
      </c>
    </row>
    <row r="770" spans="1:42" x14ac:dyDescent="0.2">
      <c r="A770" t="str">
        <f t="shared" si="33"/>
        <v>hard coal</v>
      </c>
      <c r="B770" t="str">
        <f t="shared" si="34"/>
        <v>iron and steel 241</v>
      </c>
      <c r="C770" t="str">
        <f t="shared" si="32"/>
        <v>pulp paper and printing 17T18,CO2</v>
      </c>
      <c r="D770" t="s">
        <v>1327</v>
      </c>
      <c r="E770" s="1">
        <v>3227900000000</v>
      </c>
      <c r="F770" s="1">
        <v>2756630000000</v>
      </c>
      <c r="G770" s="1">
        <v>2646620000000</v>
      </c>
      <c r="H770" s="1">
        <v>2641050000000</v>
      </c>
      <c r="I770" s="1">
        <v>2592270000000</v>
      </c>
      <c r="J770" s="1">
        <v>2469810000000</v>
      </c>
      <c r="K770" s="1">
        <v>2352590000000</v>
      </c>
      <c r="L770" s="1">
        <v>2243760000000</v>
      </c>
      <c r="M770" s="1">
        <v>2135180000000</v>
      </c>
      <c r="N770" s="1">
        <v>2028510000000</v>
      </c>
      <c r="O770" s="1">
        <v>1926190000000</v>
      </c>
      <c r="P770" s="1">
        <v>1840520000000</v>
      </c>
      <c r="Q770" s="1">
        <v>1740280000000</v>
      </c>
      <c r="R770" s="1">
        <v>1626710000000</v>
      </c>
      <c r="S770" s="1">
        <v>1521180000000</v>
      </c>
      <c r="T770" s="1">
        <v>1424270000000</v>
      </c>
      <c r="U770" s="1">
        <v>1329010000000</v>
      </c>
      <c r="V770" s="1">
        <v>1231340000000</v>
      </c>
      <c r="W770" s="1">
        <v>1143610000000</v>
      </c>
      <c r="X770" s="1">
        <v>1060840000000</v>
      </c>
      <c r="Y770" s="1">
        <v>982117000000</v>
      </c>
      <c r="Z770" s="1">
        <v>907686000000</v>
      </c>
      <c r="AA770" s="1">
        <v>837287000000</v>
      </c>
      <c r="AB770" s="1">
        <v>770645000000</v>
      </c>
      <c r="AC770" s="1">
        <v>707746000000</v>
      </c>
      <c r="AD770" s="1">
        <v>648491000000</v>
      </c>
      <c r="AE770" s="1">
        <v>592707000000</v>
      </c>
      <c r="AF770" s="1">
        <v>540315000000</v>
      </c>
      <c r="AG770" s="1">
        <v>497056000000</v>
      </c>
      <c r="AH770" s="1">
        <v>456730000000</v>
      </c>
      <c r="AI770" s="1">
        <v>418281000000</v>
      </c>
      <c r="AJ770" s="1">
        <v>382047000000</v>
      </c>
      <c r="AK770" s="1">
        <v>347457000000</v>
      </c>
      <c r="AL770" s="1">
        <v>318611000000</v>
      </c>
      <c r="AM770" s="1">
        <v>291104000000</v>
      </c>
      <c r="AN770" s="1">
        <v>264776000000</v>
      </c>
      <c r="AO770" s="1">
        <v>239780000000</v>
      </c>
      <c r="AP770" s="1">
        <v>216060000000</v>
      </c>
    </row>
    <row r="771" spans="1:42" x14ac:dyDescent="0.2">
      <c r="A771" t="str">
        <f t="shared" si="33"/>
        <v>hard coal</v>
      </c>
      <c r="B771" t="str">
        <f t="shared" si="34"/>
        <v>iron and steel 241</v>
      </c>
      <c r="C771" t="str">
        <f t="shared" si="32"/>
        <v>pulp paper and printing 17T18,VOC</v>
      </c>
      <c r="D771" t="s">
        <v>1328</v>
      </c>
      <c r="E771" s="1">
        <v>7523700000</v>
      </c>
      <c r="F771" s="1">
        <v>6425240000</v>
      </c>
      <c r="G771" s="1">
        <v>6168820000</v>
      </c>
      <c r="H771" s="1">
        <v>6155840000</v>
      </c>
      <c r="I771" s="1">
        <v>6042150000</v>
      </c>
      <c r="J771" s="1">
        <v>5756720000</v>
      </c>
      <c r="K771" s="1">
        <v>5483480000</v>
      </c>
      <c r="L771" s="1">
        <v>5229830000</v>
      </c>
      <c r="M771" s="1">
        <v>4976750000</v>
      </c>
      <c r="N771" s="1">
        <v>4728120000</v>
      </c>
      <c r="O771" s="1">
        <v>4489630000</v>
      </c>
      <c r="P771" s="1">
        <v>4289950000</v>
      </c>
      <c r="Q771" s="1">
        <v>4056300000</v>
      </c>
      <c r="R771" s="1">
        <v>3791590000</v>
      </c>
      <c r="S771" s="1">
        <v>3545620000</v>
      </c>
      <c r="T771" s="1">
        <v>3319730000</v>
      </c>
      <c r="U771" s="1">
        <v>3097700000</v>
      </c>
      <c r="V771" s="1">
        <v>2870050000</v>
      </c>
      <c r="W771" s="1">
        <v>2665560000</v>
      </c>
      <c r="X771" s="1">
        <v>2472640000</v>
      </c>
      <c r="Y771" s="1">
        <v>2289150000</v>
      </c>
      <c r="Z771" s="1">
        <v>2115660000</v>
      </c>
      <c r="AA771" s="1">
        <v>1951580000</v>
      </c>
      <c r="AB771" s="1">
        <v>1796240000</v>
      </c>
      <c r="AC771" s="1">
        <v>1649640000</v>
      </c>
      <c r="AD771" s="1">
        <v>1511520000</v>
      </c>
      <c r="AE771" s="1">
        <v>1381500000</v>
      </c>
      <c r="AF771" s="1">
        <v>1259380000</v>
      </c>
      <c r="AG771" s="1">
        <v>1158550000</v>
      </c>
      <c r="AH771" s="1">
        <v>1064560000</v>
      </c>
      <c r="AI771" s="1">
        <v>974942000</v>
      </c>
      <c r="AJ771" s="1">
        <v>890487000</v>
      </c>
      <c r="AK771" s="1">
        <v>809865000</v>
      </c>
      <c r="AL771" s="1">
        <v>742629000</v>
      </c>
      <c r="AM771" s="1">
        <v>678515000</v>
      </c>
      <c r="AN771" s="1">
        <v>617149000</v>
      </c>
      <c r="AO771" s="1">
        <v>558886000</v>
      </c>
      <c r="AP771" s="1">
        <v>503600000</v>
      </c>
    </row>
    <row r="772" spans="1:42" x14ac:dyDescent="0.2">
      <c r="A772" t="str">
        <f t="shared" si="33"/>
        <v>hard coal</v>
      </c>
      <c r="B772" t="str">
        <f t="shared" si="34"/>
        <v>iron and steel 241</v>
      </c>
      <c r="C772" t="str">
        <f t="shared" si="32"/>
        <v>pulp paper and printing 17T18,CO</v>
      </c>
      <c r="D772" t="s">
        <v>1329</v>
      </c>
      <c r="E772" s="1">
        <v>5640200000</v>
      </c>
      <c r="F772" s="1">
        <v>4816730000</v>
      </c>
      <c r="G772" s="1">
        <v>4624500000</v>
      </c>
      <c r="H772" s="1">
        <v>4614780000</v>
      </c>
      <c r="I772" s="1">
        <v>4529540000</v>
      </c>
      <c r="J772" s="1">
        <v>4315570000</v>
      </c>
      <c r="K772" s="1">
        <v>4110730000</v>
      </c>
      <c r="L772" s="1">
        <v>3920580000</v>
      </c>
      <c r="M772" s="1">
        <v>3730860000</v>
      </c>
      <c r="N772" s="1">
        <v>3544480000</v>
      </c>
      <c r="O772" s="1">
        <v>3365680000</v>
      </c>
      <c r="P772" s="1">
        <v>3215990000</v>
      </c>
      <c r="Q772" s="1">
        <v>3040830000</v>
      </c>
      <c r="R772" s="1">
        <v>2842400000</v>
      </c>
      <c r="S772" s="1">
        <v>2658000000</v>
      </c>
      <c r="T772" s="1">
        <v>2488670000</v>
      </c>
      <c r="U772" s="1">
        <v>2322210000</v>
      </c>
      <c r="V772" s="1">
        <v>2151550000</v>
      </c>
      <c r="W772" s="1">
        <v>1998260000</v>
      </c>
      <c r="X772" s="1">
        <v>1853630000</v>
      </c>
      <c r="Y772" s="1">
        <v>1716080000</v>
      </c>
      <c r="Z772" s="1">
        <v>1586020000</v>
      </c>
      <c r="AA772" s="1">
        <v>1463010000</v>
      </c>
      <c r="AB772" s="1">
        <v>1346570000</v>
      </c>
      <c r="AC772" s="1">
        <v>1236660000</v>
      </c>
      <c r="AD772" s="1">
        <v>1133130000</v>
      </c>
      <c r="AE772" s="1">
        <v>1035650000</v>
      </c>
      <c r="AF772" s="1">
        <v>944107000</v>
      </c>
      <c r="AG772" s="1">
        <v>868519000</v>
      </c>
      <c r="AH772" s="1">
        <v>798056000</v>
      </c>
      <c r="AI772" s="1">
        <v>730873000</v>
      </c>
      <c r="AJ772" s="1">
        <v>667561000</v>
      </c>
      <c r="AK772" s="1">
        <v>607121000</v>
      </c>
      <c r="AL772" s="1">
        <v>556718000</v>
      </c>
      <c r="AM772" s="1">
        <v>508654000</v>
      </c>
      <c r="AN772" s="1">
        <v>462651000</v>
      </c>
      <c r="AO772" s="1">
        <v>418973000</v>
      </c>
      <c r="AP772" s="1">
        <v>377528000</v>
      </c>
    </row>
    <row r="773" spans="1:42" x14ac:dyDescent="0.2">
      <c r="A773" t="str">
        <f t="shared" si="33"/>
        <v>hard coal</v>
      </c>
      <c r="B773" t="str">
        <f t="shared" si="34"/>
        <v>iron and steel 241</v>
      </c>
      <c r="C773" t="str">
        <f t="shared" si="32"/>
        <v>pulp paper and printing 17T18,NOx</v>
      </c>
      <c r="D773" t="s">
        <v>1330</v>
      </c>
      <c r="E773" s="1">
        <v>113216000000</v>
      </c>
      <c r="F773" s="1">
        <v>96686200000</v>
      </c>
      <c r="G773" s="1">
        <v>92827600000</v>
      </c>
      <c r="H773" s="1">
        <v>92632400000</v>
      </c>
      <c r="I773" s="1">
        <v>90921500000</v>
      </c>
      <c r="J773" s="1">
        <v>86626400000</v>
      </c>
      <c r="K773" s="1">
        <v>82514700000</v>
      </c>
      <c r="L773" s="1">
        <v>78697800000</v>
      </c>
      <c r="M773" s="1">
        <v>74889500000</v>
      </c>
      <c r="N773" s="1">
        <v>71148200000</v>
      </c>
      <c r="O773" s="1">
        <v>67559300000</v>
      </c>
      <c r="P773" s="1">
        <v>64554600000</v>
      </c>
      <c r="Q773" s="1">
        <v>61038600000</v>
      </c>
      <c r="R773" s="1">
        <v>57055400000</v>
      </c>
      <c r="S773" s="1">
        <v>53354000000</v>
      </c>
      <c r="T773" s="1">
        <v>49955000000</v>
      </c>
      <c r="U773" s="1">
        <v>46613800000</v>
      </c>
      <c r="V773" s="1">
        <v>43188100000</v>
      </c>
      <c r="W773" s="1">
        <v>40111100000</v>
      </c>
      <c r="X773" s="1">
        <v>37208000000</v>
      </c>
      <c r="Y773" s="1">
        <v>34446800000</v>
      </c>
      <c r="Z773" s="1">
        <v>31836200000</v>
      </c>
      <c r="AA773" s="1">
        <v>29367100000</v>
      </c>
      <c r="AB773" s="1">
        <v>27029700000</v>
      </c>
      <c r="AC773" s="1">
        <v>24823500000</v>
      </c>
      <c r="AD773" s="1">
        <v>22745200000</v>
      </c>
      <c r="AE773" s="1">
        <v>20788600000</v>
      </c>
      <c r="AF773" s="1">
        <v>18951100000</v>
      </c>
      <c r="AG773" s="1">
        <v>17433800000</v>
      </c>
      <c r="AH773" s="1">
        <v>16019400000</v>
      </c>
      <c r="AI773" s="1">
        <v>14670800000</v>
      </c>
      <c r="AJ773" s="1">
        <v>13399900000</v>
      </c>
      <c r="AK773" s="1">
        <v>12186700000</v>
      </c>
      <c r="AL773" s="1">
        <v>11175000000</v>
      </c>
      <c r="AM773" s="1">
        <v>10210200000</v>
      </c>
      <c r="AN773" s="1">
        <v>9286780000</v>
      </c>
      <c r="AO773" s="1">
        <v>8410050000</v>
      </c>
      <c r="AP773" s="1">
        <v>7578110000</v>
      </c>
    </row>
    <row r="774" spans="1:42" x14ac:dyDescent="0.2">
      <c r="A774" t="str">
        <f t="shared" si="33"/>
        <v>hard coal</v>
      </c>
      <c r="B774" t="str">
        <f t="shared" si="34"/>
        <v>iron and steel 241</v>
      </c>
      <c r="C774" t="str">
        <f t="shared" si="32"/>
        <v>pulp paper and printing 17T18,PM10</v>
      </c>
      <c r="D774" t="s">
        <v>1331</v>
      </c>
      <c r="E774" s="1">
        <v>16467700000</v>
      </c>
      <c r="F774" s="1">
        <v>14063500000</v>
      </c>
      <c r="G774" s="1">
        <v>13502200000</v>
      </c>
      <c r="H774" s="1">
        <v>13473800000</v>
      </c>
      <c r="I774" s="1">
        <v>13224900000</v>
      </c>
      <c r="J774" s="1">
        <v>12600200000</v>
      </c>
      <c r="K774" s="1">
        <v>12002100000</v>
      </c>
      <c r="L774" s="1">
        <v>11447000000</v>
      </c>
      <c r="M774" s="1">
        <v>10893000000</v>
      </c>
      <c r="N774" s="1">
        <v>10348800000</v>
      </c>
      <c r="O774" s="1">
        <v>9826810000</v>
      </c>
      <c r="P774" s="1">
        <v>9389760000</v>
      </c>
      <c r="Q774" s="1">
        <v>8878350000</v>
      </c>
      <c r="R774" s="1">
        <v>8298970000</v>
      </c>
      <c r="S774" s="1">
        <v>7760580000</v>
      </c>
      <c r="T774" s="1">
        <v>7266180000</v>
      </c>
      <c r="U774" s="1">
        <v>6780190000</v>
      </c>
      <c r="V774" s="1">
        <v>6281910000</v>
      </c>
      <c r="W774" s="1">
        <v>5834340000</v>
      </c>
      <c r="X774" s="1">
        <v>5412070000</v>
      </c>
      <c r="Y774" s="1">
        <v>5010450000</v>
      </c>
      <c r="Z774" s="1">
        <v>4630730000</v>
      </c>
      <c r="AA774" s="1">
        <v>4271570000</v>
      </c>
      <c r="AB774" s="1">
        <v>3931590000</v>
      </c>
      <c r="AC774" s="1">
        <v>3610700000</v>
      </c>
      <c r="AD774" s="1">
        <v>3308400000</v>
      </c>
      <c r="AE774" s="1">
        <v>3023800000</v>
      </c>
      <c r="AF774" s="1">
        <v>2756520000</v>
      </c>
      <c r="AG774" s="1">
        <v>2535820000</v>
      </c>
      <c r="AH774" s="1">
        <v>2330090000</v>
      </c>
      <c r="AI774" s="1">
        <v>2133940000</v>
      </c>
      <c r="AJ774" s="1">
        <v>1949080000</v>
      </c>
      <c r="AK774" s="1">
        <v>1772620000</v>
      </c>
      <c r="AL774" s="1">
        <v>1625450000</v>
      </c>
      <c r="AM774" s="1">
        <v>1485120000</v>
      </c>
      <c r="AN774" s="1">
        <v>1350800000</v>
      </c>
      <c r="AO774" s="1">
        <v>1223280000</v>
      </c>
      <c r="AP774" s="1">
        <v>1102270000</v>
      </c>
    </row>
    <row r="775" spans="1:42" x14ac:dyDescent="0.2">
      <c r="A775" t="str">
        <f t="shared" si="33"/>
        <v>hard coal</v>
      </c>
      <c r="B775" t="str">
        <f t="shared" si="34"/>
        <v>iron and steel 241</v>
      </c>
      <c r="C775" t="str">
        <f t="shared" si="32"/>
        <v>pulp paper and printing 17T18,PM25</v>
      </c>
      <c r="D775" t="s">
        <v>1332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</row>
    <row r="776" spans="1:42" x14ac:dyDescent="0.2">
      <c r="A776" t="str">
        <f t="shared" si="33"/>
        <v>hard coal</v>
      </c>
      <c r="B776" t="str">
        <f t="shared" si="34"/>
        <v>other metals 242</v>
      </c>
      <c r="C776" t="str">
        <f t="shared" si="32"/>
        <v>pulp paper and printing 17T18,SOx</v>
      </c>
      <c r="D776" t="s">
        <v>1333</v>
      </c>
      <c r="E776" s="1">
        <v>37808000000000</v>
      </c>
      <c r="F776" s="1">
        <v>37176500000000</v>
      </c>
      <c r="G776" s="1">
        <v>36847100000000</v>
      </c>
      <c r="H776" s="1">
        <v>35743600000000</v>
      </c>
      <c r="I776" s="1">
        <v>34773400000000</v>
      </c>
      <c r="J776" s="1">
        <v>33808400000000</v>
      </c>
      <c r="K776" s="1">
        <v>32840500000000</v>
      </c>
      <c r="L776" s="1">
        <v>31875600000000</v>
      </c>
      <c r="M776" s="1">
        <v>30492200000000</v>
      </c>
      <c r="N776" s="1">
        <v>29208700000000</v>
      </c>
      <c r="O776" s="1">
        <v>27964300000000</v>
      </c>
      <c r="P776" s="1">
        <v>26735400000000</v>
      </c>
      <c r="Q776" s="1">
        <v>25518700000000</v>
      </c>
      <c r="R776" s="1">
        <v>23976100000000</v>
      </c>
      <c r="S776" s="1">
        <v>22476800000000</v>
      </c>
      <c r="T776" s="1">
        <v>21088900000000</v>
      </c>
      <c r="U776" s="1">
        <v>19689400000000</v>
      </c>
      <c r="V776" s="1">
        <v>18335000000000</v>
      </c>
      <c r="W776" s="1">
        <v>17210600000000</v>
      </c>
      <c r="X776" s="1">
        <v>16069900000000</v>
      </c>
      <c r="Y776" s="1">
        <v>14954500000000</v>
      </c>
      <c r="Z776" s="1">
        <v>13876700000000</v>
      </c>
      <c r="AA776" s="1">
        <v>12830700000000</v>
      </c>
      <c r="AB776" s="1">
        <v>11885200000000</v>
      </c>
      <c r="AC776" s="1">
        <v>10965500000000</v>
      </c>
      <c r="AD776" s="1">
        <v>10036300000000</v>
      </c>
      <c r="AE776" s="1">
        <v>9164280000000</v>
      </c>
      <c r="AF776" s="1">
        <v>8315540000000</v>
      </c>
      <c r="AG776" s="1">
        <v>7489290000000</v>
      </c>
      <c r="AH776" s="1">
        <v>6686350000000</v>
      </c>
      <c r="AI776" s="1">
        <v>5904400000000</v>
      </c>
      <c r="AJ776" s="1">
        <v>5145990000000</v>
      </c>
      <c r="AK776" s="1">
        <v>4408150000000</v>
      </c>
      <c r="AL776" s="1">
        <v>3715700000000</v>
      </c>
      <c r="AM776" s="1">
        <v>3035260000000</v>
      </c>
      <c r="AN776" s="1">
        <v>2356750000000</v>
      </c>
      <c r="AO776" s="1">
        <v>1699540000000</v>
      </c>
      <c r="AP776" s="1">
        <v>1053530000000</v>
      </c>
    </row>
    <row r="777" spans="1:42" x14ac:dyDescent="0.2">
      <c r="A777" t="str">
        <f t="shared" si="33"/>
        <v>hard coal</v>
      </c>
      <c r="B777" t="str">
        <f t="shared" si="34"/>
        <v>other metals 242</v>
      </c>
      <c r="C777" t="str">
        <f t="shared" si="32"/>
        <v>pulp paper and printing 17T18,BC</v>
      </c>
      <c r="D777" t="s">
        <v>1334</v>
      </c>
      <c r="E777" s="1">
        <v>418536000</v>
      </c>
      <c r="F777" s="1">
        <v>411545000</v>
      </c>
      <c r="G777" s="1">
        <v>407898000</v>
      </c>
      <c r="H777" s="1">
        <v>395682000</v>
      </c>
      <c r="I777" s="1">
        <v>384943000</v>
      </c>
      <c r="J777" s="1">
        <v>374260000</v>
      </c>
      <c r="K777" s="1">
        <v>363546000</v>
      </c>
      <c r="L777" s="1">
        <v>352864000</v>
      </c>
      <c r="M777" s="1">
        <v>337550000</v>
      </c>
      <c r="N777" s="1">
        <v>323341000</v>
      </c>
      <c r="O777" s="1">
        <v>309565000</v>
      </c>
      <c r="P777" s="1">
        <v>295962000</v>
      </c>
      <c r="Q777" s="1">
        <v>282492000</v>
      </c>
      <c r="R777" s="1">
        <v>265416000</v>
      </c>
      <c r="S777" s="1">
        <v>248818000</v>
      </c>
      <c r="T777" s="1">
        <v>233454000</v>
      </c>
      <c r="U777" s="1">
        <v>217962000</v>
      </c>
      <c r="V777" s="1">
        <v>202969000</v>
      </c>
      <c r="W777" s="1">
        <v>190522000</v>
      </c>
      <c r="X777" s="1">
        <v>177894000</v>
      </c>
      <c r="Y777" s="1">
        <v>165547000</v>
      </c>
      <c r="Z777" s="1">
        <v>153615000</v>
      </c>
      <c r="AA777" s="1">
        <v>142036000</v>
      </c>
      <c r="AB777" s="1">
        <v>131569000</v>
      </c>
      <c r="AC777" s="1">
        <v>121388000</v>
      </c>
      <c r="AD777" s="1">
        <v>111102000</v>
      </c>
      <c r="AE777" s="1">
        <v>101449000</v>
      </c>
      <c r="AF777" s="1">
        <v>92053300</v>
      </c>
      <c r="AG777" s="1">
        <v>82906700</v>
      </c>
      <c r="AH777" s="1">
        <v>74018100</v>
      </c>
      <c r="AI777" s="1">
        <v>65361900</v>
      </c>
      <c r="AJ777" s="1">
        <v>56966200</v>
      </c>
      <c r="AK777" s="1">
        <v>48798300</v>
      </c>
      <c r="AL777" s="1">
        <v>41132900</v>
      </c>
      <c r="AM777" s="1">
        <v>33600400</v>
      </c>
      <c r="AN777" s="1">
        <v>26089300</v>
      </c>
      <c r="AO777" s="1">
        <v>18813900</v>
      </c>
      <c r="AP777" s="1">
        <v>11662600</v>
      </c>
    </row>
    <row r="778" spans="1:42" x14ac:dyDescent="0.2">
      <c r="A778" t="str">
        <f t="shared" si="33"/>
        <v>hard coal</v>
      </c>
      <c r="B778" t="str">
        <f t="shared" si="34"/>
        <v>other metals 242</v>
      </c>
      <c r="C778" t="str">
        <f t="shared" si="32"/>
        <v>pulp paper and printing 17T18,OC</v>
      </c>
      <c r="D778" t="s">
        <v>1335</v>
      </c>
      <c r="E778" s="1">
        <v>18626000000</v>
      </c>
      <c r="F778" s="1">
        <v>18314900000</v>
      </c>
      <c r="G778" s="1">
        <v>18152600000</v>
      </c>
      <c r="H778" s="1">
        <v>17609000000</v>
      </c>
      <c r="I778" s="1">
        <v>17131100000</v>
      </c>
      <c r="J778" s="1">
        <v>16655600000</v>
      </c>
      <c r="K778" s="1">
        <v>16178800000</v>
      </c>
      <c r="L778" s="1">
        <v>15703500000</v>
      </c>
      <c r="M778" s="1">
        <v>15021900000</v>
      </c>
      <c r="N778" s="1">
        <v>14389600000</v>
      </c>
      <c r="O778" s="1">
        <v>13776500000</v>
      </c>
      <c r="P778" s="1">
        <v>13171200000</v>
      </c>
      <c r="Q778" s="1">
        <v>12571700000</v>
      </c>
      <c r="R778" s="1">
        <v>11811800000</v>
      </c>
      <c r="S778" s="1">
        <v>11073100000</v>
      </c>
      <c r="T778" s="1">
        <v>10389400000</v>
      </c>
      <c r="U778" s="1">
        <v>9699930000</v>
      </c>
      <c r="V778" s="1">
        <v>9032690000</v>
      </c>
      <c r="W778" s="1">
        <v>8478770000</v>
      </c>
      <c r="X778" s="1">
        <v>7916800000</v>
      </c>
      <c r="Y778" s="1">
        <v>7367320000</v>
      </c>
      <c r="Z778" s="1">
        <v>6836320000</v>
      </c>
      <c r="AA778" s="1">
        <v>6321010000</v>
      </c>
      <c r="AB778" s="1">
        <v>5855210000</v>
      </c>
      <c r="AC778" s="1">
        <v>5402120000</v>
      </c>
      <c r="AD778" s="1">
        <v>4944380000</v>
      </c>
      <c r="AE778" s="1">
        <v>4514760000</v>
      </c>
      <c r="AF778" s="1">
        <v>4096640000</v>
      </c>
      <c r="AG778" s="1">
        <v>3689580000</v>
      </c>
      <c r="AH778" s="1">
        <v>3294020000</v>
      </c>
      <c r="AI778" s="1">
        <v>2908790000</v>
      </c>
      <c r="AJ778" s="1">
        <v>2535160000</v>
      </c>
      <c r="AK778" s="1">
        <v>2171670000</v>
      </c>
      <c r="AL778" s="1">
        <v>1830530000</v>
      </c>
      <c r="AM778" s="1">
        <v>1495310000</v>
      </c>
      <c r="AN778" s="1">
        <v>1161050000</v>
      </c>
      <c r="AO778" s="1">
        <v>837274000</v>
      </c>
      <c r="AP778" s="1">
        <v>519018000</v>
      </c>
    </row>
    <row r="779" spans="1:42" x14ac:dyDescent="0.2">
      <c r="A779" t="str">
        <f t="shared" si="33"/>
        <v>hard coal</v>
      </c>
      <c r="B779" t="str">
        <f t="shared" si="34"/>
        <v>other metals 242</v>
      </c>
      <c r="C779" t="str">
        <f t="shared" si="32"/>
        <v>pulp paper and printing 17T18,CH4</v>
      </c>
      <c r="D779" t="s">
        <v>1336</v>
      </c>
      <c r="E779" s="1">
        <v>52030600000</v>
      </c>
      <c r="F779" s="1">
        <v>51161500000</v>
      </c>
      <c r="G779" s="1">
        <v>50708200000</v>
      </c>
      <c r="H779" s="1">
        <v>49189600000</v>
      </c>
      <c r="I779" s="1">
        <v>47854500000</v>
      </c>
      <c r="J779" s="1">
        <v>46526500000</v>
      </c>
      <c r="K779" s="1">
        <v>45194500000</v>
      </c>
      <c r="L779" s="1">
        <v>43866600000</v>
      </c>
      <c r="M779" s="1">
        <v>41962800000</v>
      </c>
      <c r="N779" s="1">
        <v>40196500000</v>
      </c>
      <c r="O779" s="1">
        <v>38483900000</v>
      </c>
      <c r="P779" s="1">
        <v>36792800000</v>
      </c>
      <c r="Q779" s="1">
        <v>35118300000</v>
      </c>
      <c r="R779" s="1">
        <v>32995400000</v>
      </c>
      <c r="S779" s="1">
        <v>30932100000</v>
      </c>
      <c r="T779" s="1">
        <v>29022100000</v>
      </c>
      <c r="U779" s="1">
        <v>27096100000</v>
      </c>
      <c r="V779" s="1">
        <v>25232200000</v>
      </c>
      <c r="W779" s="1">
        <v>23684900000</v>
      </c>
      <c r="X779" s="1">
        <v>22115100000</v>
      </c>
      <c r="Y779" s="1">
        <v>20580100000</v>
      </c>
      <c r="Z779" s="1">
        <v>19096800000</v>
      </c>
      <c r="AA779" s="1">
        <v>17657300000</v>
      </c>
      <c r="AB779" s="1">
        <v>16356100000</v>
      </c>
      <c r="AC779" s="1">
        <v>15090500000</v>
      </c>
      <c r="AD779" s="1">
        <v>13811800000</v>
      </c>
      <c r="AE779" s="1">
        <v>12611700000</v>
      </c>
      <c r="AF779" s="1">
        <v>11443700000</v>
      </c>
      <c r="AG779" s="1">
        <v>10306600000</v>
      </c>
      <c r="AH779" s="1">
        <v>9201620000</v>
      </c>
      <c r="AI779" s="1">
        <v>8125520000</v>
      </c>
      <c r="AJ779" s="1">
        <v>7081810000</v>
      </c>
      <c r="AK779" s="1">
        <v>6066410000</v>
      </c>
      <c r="AL779" s="1">
        <v>5113480000</v>
      </c>
      <c r="AM779" s="1">
        <v>4177060000</v>
      </c>
      <c r="AN779" s="1">
        <v>3243310000</v>
      </c>
      <c r="AO779" s="1">
        <v>2338870000</v>
      </c>
      <c r="AP779" s="1">
        <v>1449840000</v>
      </c>
    </row>
    <row r="780" spans="1:42" x14ac:dyDescent="0.2">
      <c r="A780" t="str">
        <f t="shared" si="33"/>
        <v>hard coal</v>
      </c>
      <c r="B780" t="str">
        <f t="shared" si="34"/>
        <v>other metals 242</v>
      </c>
      <c r="C780" t="str">
        <f t="shared" si="32"/>
        <v>pulp paper and printing 17T18,N2O</v>
      </c>
      <c r="D780" t="s">
        <v>1337</v>
      </c>
      <c r="E780" s="1">
        <v>28306700000</v>
      </c>
      <c r="F780" s="1">
        <v>27833900000</v>
      </c>
      <c r="G780" s="1">
        <v>27587200000</v>
      </c>
      <c r="H780" s="1">
        <v>26761000000</v>
      </c>
      <c r="I780" s="1">
        <v>26034700000</v>
      </c>
      <c r="J780" s="1">
        <v>25312200000</v>
      </c>
      <c r="K780" s="1">
        <v>24587500000</v>
      </c>
      <c r="L780" s="1">
        <v>23865100000</v>
      </c>
      <c r="M780" s="1">
        <v>22829400000</v>
      </c>
      <c r="N780" s="1">
        <v>21868400000</v>
      </c>
      <c r="O780" s="1">
        <v>20936700000</v>
      </c>
      <c r="P780" s="1">
        <v>20016700000</v>
      </c>
      <c r="Q780" s="1">
        <v>19105700000</v>
      </c>
      <c r="R780" s="1">
        <v>17950800000</v>
      </c>
      <c r="S780" s="1">
        <v>16828200000</v>
      </c>
      <c r="T780" s="1">
        <v>15789100000</v>
      </c>
      <c r="U780" s="1">
        <v>14741300000</v>
      </c>
      <c r="V780" s="1">
        <v>13727300000</v>
      </c>
      <c r="W780" s="1">
        <v>12885500000</v>
      </c>
      <c r="X780" s="1">
        <v>12031500000</v>
      </c>
      <c r="Y780" s="1">
        <v>11196400000</v>
      </c>
      <c r="Z780" s="1">
        <v>10389400000</v>
      </c>
      <c r="AA780" s="1">
        <v>9606270000</v>
      </c>
      <c r="AB780" s="1">
        <v>8898370000</v>
      </c>
      <c r="AC780" s="1">
        <v>8209800000</v>
      </c>
      <c r="AD780" s="1">
        <v>7514150000</v>
      </c>
      <c r="AE780" s="1">
        <v>6861250000</v>
      </c>
      <c r="AF780" s="1">
        <v>6225810000</v>
      </c>
      <c r="AG780" s="1">
        <v>5607200000</v>
      </c>
      <c r="AH780" s="1">
        <v>5006040000</v>
      </c>
      <c r="AI780" s="1">
        <v>4420600000</v>
      </c>
      <c r="AJ780" s="1">
        <v>3852780000</v>
      </c>
      <c r="AK780" s="1">
        <v>3300360000</v>
      </c>
      <c r="AL780" s="1">
        <v>2781930000</v>
      </c>
      <c r="AM780" s="1">
        <v>2272480000</v>
      </c>
      <c r="AN780" s="1">
        <v>1764490000</v>
      </c>
      <c r="AO780" s="1">
        <v>1272440000</v>
      </c>
      <c r="AP780" s="1">
        <v>788771000</v>
      </c>
    </row>
    <row r="781" spans="1:42" x14ac:dyDescent="0.2">
      <c r="A781" t="str">
        <f t="shared" si="33"/>
        <v>hard coal</v>
      </c>
      <c r="B781" t="str">
        <f t="shared" si="34"/>
        <v>other metals 242</v>
      </c>
      <c r="C781" t="str">
        <f t="shared" si="32"/>
        <v>pulp paper and printing 17T18,F gases</v>
      </c>
      <c r="D781" t="s">
        <v>1338</v>
      </c>
      <c r="E781" s="1">
        <v>6829960000</v>
      </c>
      <c r="F781" s="1">
        <v>6715880000</v>
      </c>
      <c r="G781" s="1">
        <v>6656370000</v>
      </c>
      <c r="H781" s="1">
        <v>6457020000</v>
      </c>
      <c r="I781" s="1">
        <v>6281770000</v>
      </c>
      <c r="J781" s="1">
        <v>6107440000</v>
      </c>
      <c r="K781" s="1">
        <v>5932590000</v>
      </c>
      <c r="L781" s="1">
        <v>5758280000</v>
      </c>
      <c r="M781" s="1">
        <v>5508380000</v>
      </c>
      <c r="N781" s="1">
        <v>5276510000</v>
      </c>
      <c r="O781" s="1">
        <v>5051700000</v>
      </c>
      <c r="P781" s="1">
        <v>4829720000</v>
      </c>
      <c r="Q781" s="1">
        <v>4609910000</v>
      </c>
      <c r="R781" s="1">
        <v>4331250000</v>
      </c>
      <c r="S781" s="1">
        <v>4060390000</v>
      </c>
      <c r="T781" s="1">
        <v>3809670000</v>
      </c>
      <c r="U781" s="1">
        <v>3556860000</v>
      </c>
      <c r="V781" s="1">
        <v>3312180000</v>
      </c>
      <c r="W781" s="1">
        <v>3109070000</v>
      </c>
      <c r="X781" s="1">
        <v>2903000000</v>
      </c>
      <c r="Y781" s="1">
        <v>2701510000</v>
      </c>
      <c r="Z781" s="1">
        <v>2506800000</v>
      </c>
      <c r="AA781" s="1">
        <v>2317840000</v>
      </c>
      <c r="AB781" s="1">
        <v>2147040000</v>
      </c>
      <c r="AC781" s="1">
        <v>1980900000</v>
      </c>
      <c r="AD781" s="1">
        <v>1813050000</v>
      </c>
      <c r="AE781" s="1">
        <v>1655510000</v>
      </c>
      <c r="AF781" s="1">
        <v>1502190000</v>
      </c>
      <c r="AG781" s="1">
        <v>1352930000</v>
      </c>
      <c r="AH781" s="1">
        <v>1207880000</v>
      </c>
      <c r="AI781" s="1">
        <v>1066620000</v>
      </c>
      <c r="AJ781" s="1">
        <v>929615000</v>
      </c>
      <c r="AK781" s="1">
        <v>796326000</v>
      </c>
      <c r="AL781" s="1">
        <v>671236000</v>
      </c>
      <c r="AM781" s="1">
        <v>548315000</v>
      </c>
      <c r="AN781" s="1">
        <v>425743000</v>
      </c>
      <c r="AO781" s="1">
        <v>307019000</v>
      </c>
      <c r="AP781" s="1">
        <v>190318000</v>
      </c>
    </row>
    <row r="782" spans="1:42" x14ac:dyDescent="0.2">
      <c r="A782" t="str">
        <f t="shared" si="33"/>
        <v>hard coal</v>
      </c>
      <c r="B782" t="str">
        <f t="shared" si="34"/>
        <v>other metals 242</v>
      </c>
      <c r="C782" t="str">
        <f t="shared" si="32"/>
        <v>refined petroleum and coke 19,CO2</v>
      </c>
      <c r="D782" t="s">
        <v>1339</v>
      </c>
      <c r="E782" s="1">
        <v>125250000000</v>
      </c>
      <c r="F782" s="1">
        <v>123158000000</v>
      </c>
      <c r="G782" s="1">
        <v>122067000000</v>
      </c>
      <c r="H782" s="1">
        <v>118411000000</v>
      </c>
      <c r="I782" s="1">
        <v>115197000000</v>
      </c>
      <c r="J782" s="1">
        <v>112000000000</v>
      </c>
      <c r="K782" s="1">
        <v>108794000000</v>
      </c>
      <c r="L782" s="1">
        <v>105597000000</v>
      </c>
      <c r="M782" s="1">
        <v>101014000000</v>
      </c>
      <c r="N782" s="1">
        <v>96762400000</v>
      </c>
      <c r="O782" s="1">
        <v>92639700000</v>
      </c>
      <c r="P782" s="1">
        <v>88569000000</v>
      </c>
      <c r="Q782" s="1">
        <v>84538000000</v>
      </c>
      <c r="R782" s="1">
        <v>79427800000</v>
      </c>
      <c r="S782" s="1">
        <v>74460800000</v>
      </c>
      <c r="T782" s="1">
        <v>69863000000</v>
      </c>
      <c r="U782" s="1">
        <v>65226800000</v>
      </c>
      <c r="V782" s="1">
        <v>60739900000</v>
      </c>
      <c r="W782" s="1">
        <v>57015100000</v>
      </c>
      <c r="X782" s="1">
        <v>53236200000</v>
      </c>
      <c r="Y782" s="1">
        <v>49541200000</v>
      </c>
      <c r="Z782" s="1">
        <v>45970500000</v>
      </c>
      <c r="AA782" s="1">
        <v>42505400000</v>
      </c>
      <c r="AB782" s="1">
        <v>39373100000</v>
      </c>
      <c r="AC782" s="1">
        <v>36326300000</v>
      </c>
      <c r="AD782" s="1">
        <v>33248200000</v>
      </c>
      <c r="AE782" s="1">
        <v>30359300000</v>
      </c>
      <c r="AF782" s="1">
        <v>27547700000</v>
      </c>
      <c r="AG782" s="1">
        <v>24810500000</v>
      </c>
      <c r="AH782" s="1">
        <v>22150500000</v>
      </c>
      <c r="AI782" s="1">
        <v>19560100000</v>
      </c>
      <c r="AJ782" s="1">
        <v>17047600000</v>
      </c>
      <c r="AK782" s="1">
        <v>14603300000</v>
      </c>
      <c r="AL782" s="1">
        <v>12309300000</v>
      </c>
      <c r="AM782" s="1">
        <v>10055200000</v>
      </c>
      <c r="AN782" s="1">
        <v>7807420000</v>
      </c>
      <c r="AO782" s="1">
        <v>5630220000</v>
      </c>
      <c r="AP782" s="1">
        <v>3490110000</v>
      </c>
    </row>
    <row r="783" spans="1:42" x14ac:dyDescent="0.2">
      <c r="A783" t="str">
        <f t="shared" si="33"/>
        <v>hard coal</v>
      </c>
      <c r="B783" t="str">
        <f t="shared" si="34"/>
        <v>other metals 242</v>
      </c>
      <c r="C783" t="str">
        <f t="shared" si="32"/>
        <v>refined petroleum and coke 19,VOC</v>
      </c>
      <c r="D783" t="s">
        <v>1340</v>
      </c>
      <c r="E783" s="1">
        <v>291937000</v>
      </c>
      <c r="F783" s="1">
        <v>287060000</v>
      </c>
      <c r="G783" s="1">
        <v>284517000</v>
      </c>
      <c r="H783" s="1">
        <v>275996000</v>
      </c>
      <c r="I783" s="1">
        <v>268505000</v>
      </c>
      <c r="J783" s="1">
        <v>261054000</v>
      </c>
      <c r="K783" s="1">
        <v>253580000</v>
      </c>
      <c r="L783" s="1">
        <v>246129000</v>
      </c>
      <c r="M783" s="1">
        <v>235448000</v>
      </c>
      <c r="N783" s="1">
        <v>225537000</v>
      </c>
      <c r="O783" s="1">
        <v>215928000</v>
      </c>
      <c r="P783" s="1">
        <v>206439000</v>
      </c>
      <c r="Q783" s="1">
        <v>197044000</v>
      </c>
      <c r="R783" s="1">
        <v>185133000</v>
      </c>
      <c r="S783" s="1">
        <v>173556000</v>
      </c>
      <c r="T783" s="1">
        <v>162839000</v>
      </c>
      <c r="U783" s="1">
        <v>152033000</v>
      </c>
      <c r="V783" s="1">
        <v>141575000</v>
      </c>
      <c r="W783" s="1">
        <v>132893000</v>
      </c>
      <c r="X783" s="1">
        <v>124085000</v>
      </c>
      <c r="Y783" s="1">
        <v>115472000</v>
      </c>
      <c r="Z783" s="1">
        <v>107150000</v>
      </c>
      <c r="AA783" s="1">
        <v>99072800</v>
      </c>
      <c r="AB783" s="1">
        <v>91772000</v>
      </c>
      <c r="AC783" s="1">
        <v>84670600</v>
      </c>
      <c r="AD783" s="1">
        <v>77496000</v>
      </c>
      <c r="AE783" s="1">
        <v>70762500</v>
      </c>
      <c r="AF783" s="1">
        <v>64209000</v>
      </c>
      <c r="AG783" s="1">
        <v>57829000</v>
      </c>
      <c r="AH783" s="1">
        <v>51629000</v>
      </c>
      <c r="AI783" s="1">
        <v>45591200</v>
      </c>
      <c r="AJ783" s="1">
        <v>39735000</v>
      </c>
      <c r="AK783" s="1">
        <v>34037800</v>
      </c>
      <c r="AL783" s="1">
        <v>28691000</v>
      </c>
      <c r="AM783" s="1">
        <v>23436900</v>
      </c>
      <c r="AN783" s="1">
        <v>18197800</v>
      </c>
      <c r="AO783" s="1">
        <v>13123100</v>
      </c>
      <c r="AP783" s="1">
        <v>8134870</v>
      </c>
    </row>
    <row r="784" spans="1:42" x14ac:dyDescent="0.2">
      <c r="A784" t="str">
        <f t="shared" si="33"/>
        <v>hard coal</v>
      </c>
      <c r="B784" t="str">
        <f t="shared" si="34"/>
        <v>other metals 242</v>
      </c>
      <c r="C784" t="str">
        <f t="shared" si="32"/>
        <v>refined petroleum and coke 19,CO</v>
      </c>
      <c r="D784" t="s">
        <v>1341</v>
      </c>
      <c r="E784" s="1">
        <v>218853000</v>
      </c>
      <c r="F784" s="1">
        <v>215197000</v>
      </c>
      <c r="G784" s="1">
        <v>213290000</v>
      </c>
      <c r="H784" s="1">
        <v>206903000</v>
      </c>
      <c r="I784" s="1">
        <v>201287000</v>
      </c>
      <c r="J784" s="1">
        <v>195701000</v>
      </c>
      <c r="K784" s="1">
        <v>190098000</v>
      </c>
      <c r="L784" s="1">
        <v>184513000</v>
      </c>
      <c r="M784" s="1">
        <v>176505000</v>
      </c>
      <c r="N784" s="1">
        <v>169075000</v>
      </c>
      <c r="O784" s="1">
        <v>161872000</v>
      </c>
      <c r="P784" s="1">
        <v>154759000</v>
      </c>
      <c r="Q784" s="1">
        <v>147716000</v>
      </c>
      <c r="R784" s="1">
        <v>138786000</v>
      </c>
      <c r="S784" s="1">
        <v>130107000</v>
      </c>
      <c r="T784" s="1">
        <v>122073000</v>
      </c>
      <c r="U784" s="1">
        <v>113972000</v>
      </c>
      <c r="V784" s="1">
        <v>106132000</v>
      </c>
      <c r="W784" s="1">
        <v>99624000</v>
      </c>
      <c r="X784" s="1">
        <v>93021000</v>
      </c>
      <c r="Y784" s="1">
        <v>86564700</v>
      </c>
      <c r="Z784" s="1">
        <v>80325600</v>
      </c>
      <c r="AA784" s="1">
        <v>74270700</v>
      </c>
      <c r="AB784" s="1">
        <v>68797600</v>
      </c>
      <c r="AC784" s="1">
        <v>63474000</v>
      </c>
      <c r="AD784" s="1">
        <v>58095500</v>
      </c>
      <c r="AE784" s="1">
        <v>53047700</v>
      </c>
      <c r="AF784" s="1">
        <v>48134800</v>
      </c>
      <c r="AG784" s="1">
        <v>43352000</v>
      </c>
      <c r="AH784" s="1">
        <v>38704100</v>
      </c>
      <c r="AI784" s="1">
        <v>34177800</v>
      </c>
      <c r="AJ784" s="1">
        <v>29787700</v>
      </c>
      <c r="AK784" s="1">
        <v>25516700</v>
      </c>
      <c r="AL784" s="1">
        <v>21508400</v>
      </c>
      <c r="AM784" s="1">
        <v>17569700</v>
      </c>
      <c r="AN784" s="1">
        <v>13642100</v>
      </c>
      <c r="AO784" s="1">
        <v>9837820</v>
      </c>
      <c r="AP784" s="1">
        <v>6098370</v>
      </c>
    </row>
    <row r="785" spans="1:42" x14ac:dyDescent="0.2">
      <c r="A785" t="str">
        <f t="shared" si="33"/>
        <v>hard coal</v>
      </c>
      <c r="B785" t="str">
        <f t="shared" si="34"/>
        <v>other metals 242</v>
      </c>
      <c r="C785" t="str">
        <f t="shared" si="32"/>
        <v>refined petroleum and coke 19,NOx</v>
      </c>
      <c r="D785" t="s">
        <v>1342</v>
      </c>
      <c r="E785" s="1">
        <v>4393030000</v>
      </c>
      <c r="F785" s="1">
        <v>4319650000</v>
      </c>
      <c r="G785" s="1">
        <v>4281370000</v>
      </c>
      <c r="H785" s="1">
        <v>4153150000</v>
      </c>
      <c r="I785" s="1">
        <v>4040430000</v>
      </c>
      <c r="J785" s="1">
        <v>3928300000</v>
      </c>
      <c r="K785" s="1">
        <v>3815840000</v>
      </c>
      <c r="L785" s="1">
        <v>3703720000</v>
      </c>
      <c r="M785" s="1">
        <v>3542990000</v>
      </c>
      <c r="N785" s="1">
        <v>3393850000</v>
      </c>
      <c r="O785" s="1">
        <v>3249250000</v>
      </c>
      <c r="P785" s="1">
        <v>3106470000</v>
      </c>
      <c r="Q785" s="1">
        <v>2965090000</v>
      </c>
      <c r="R785" s="1">
        <v>2785860000</v>
      </c>
      <c r="S785" s="1">
        <v>2611640000</v>
      </c>
      <c r="T785" s="1">
        <v>2450380000</v>
      </c>
      <c r="U785" s="1">
        <v>2287770000</v>
      </c>
      <c r="V785" s="1">
        <v>2130400000</v>
      </c>
      <c r="W785" s="1">
        <v>1999750000</v>
      </c>
      <c r="X785" s="1">
        <v>1867210000</v>
      </c>
      <c r="Y785" s="1">
        <v>1737610000</v>
      </c>
      <c r="Z785" s="1">
        <v>1612370000</v>
      </c>
      <c r="AA785" s="1">
        <v>1490840000</v>
      </c>
      <c r="AB785" s="1">
        <v>1380970000</v>
      </c>
      <c r="AC785" s="1">
        <v>1274110000</v>
      </c>
      <c r="AD785" s="1">
        <v>1166150000</v>
      </c>
      <c r="AE785" s="1">
        <v>1064830000</v>
      </c>
      <c r="AF785" s="1">
        <v>966209000</v>
      </c>
      <c r="AG785" s="1">
        <v>870204000</v>
      </c>
      <c r="AH785" s="1">
        <v>776907000</v>
      </c>
      <c r="AI785" s="1">
        <v>686051000</v>
      </c>
      <c r="AJ785" s="1">
        <v>597928000</v>
      </c>
      <c r="AK785" s="1">
        <v>512196000</v>
      </c>
      <c r="AL785" s="1">
        <v>431739000</v>
      </c>
      <c r="AM785" s="1">
        <v>352676000</v>
      </c>
      <c r="AN785" s="1">
        <v>273838000</v>
      </c>
      <c r="AO785" s="1">
        <v>197475000</v>
      </c>
      <c r="AP785" s="1">
        <v>122413000</v>
      </c>
    </row>
    <row r="786" spans="1:42" x14ac:dyDescent="0.2">
      <c r="A786" t="str">
        <f t="shared" si="33"/>
        <v>hard coal</v>
      </c>
      <c r="B786" t="str">
        <f t="shared" si="34"/>
        <v>other metals 242</v>
      </c>
      <c r="C786" t="str">
        <f t="shared" si="32"/>
        <v>refined petroleum and coke 19,PM10</v>
      </c>
      <c r="D786" t="s">
        <v>1343</v>
      </c>
      <c r="E786" s="1">
        <v>638986000</v>
      </c>
      <c r="F786" s="1">
        <v>628313000</v>
      </c>
      <c r="G786" s="1">
        <v>622745000</v>
      </c>
      <c r="H786" s="1">
        <v>604095000</v>
      </c>
      <c r="I786" s="1">
        <v>587699000</v>
      </c>
      <c r="J786" s="1">
        <v>571389000</v>
      </c>
      <c r="K786" s="1">
        <v>555031000</v>
      </c>
      <c r="L786" s="1">
        <v>538723000</v>
      </c>
      <c r="M786" s="1">
        <v>515343000</v>
      </c>
      <c r="N786" s="1">
        <v>493651000</v>
      </c>
      <c r="O786" s="1">
        <v>472619000</v>
      </c>
      <c r="P786" s="1">
        <v>451851000</v>
      </c>
      <c r="Q786" s="1">
        <v>431286000</v>
      </c>
      <c r="R786" s="1">
        <v>405216000</v>
      </c>
      <c r="S786" s="1">
        <v>379875000</v>
      </c>
      <c r="T786" s="1">
        <v>356419000</v>
      </c>
      <c r="U786" s="1">
        <v>332766000</v>
      </c>
      <c r="V786" s="1">
        <v>309876000</v>
      </c>
      <c r="W786" s="1">
        <v>290873000</v>
      </c>
      <c r="X786" s="1">
        <v>271594000</v>
      </c>
      <c r="Y786" s="1">
        <v>252744000</v>
      </c>
      <c r="Z786" s="1">
        <v>234527000</v>
      </c>
      <c r="AA786" s="1">
        <v>216849000</v>
      </c>
      <c r="AB786" s="1">
        <v>200869000</v>
      </c>
      <c r="AC786" s="1">
        <v>185325000</v>
      </c>
      <c r="AD786" s="1">
        <v>169622000</v>
      </c>
      <c r="AE786" s="1">
        <v>154884000</v>
      </c>
      <c r="AF786" s="1">
        <v>140539000</v>
      </c>
      <c r="AG786" s="1">
        <v>126575000</v>
      </c>
      <c r="AH786" s="1">
        <v>113005000</v>
      </c>
      <c r="AI786" s="1">
        <v>99789200</v>
      </c>
      <c r="AJ786" s="1">
        <v>86971400</v>
      </c>
      <c r="AK786" s="1">
        <v>74501300</v>
      </c>
      <c r="AL786" s="1">
        <v>62798400</v>
      </c>
      <c r="AM786" s="1">
        <v>51298300</v>
      </c>
      <c r="AN786" s="1">
        <v>39831000</v>
      </c>
      <c r="AO786" s="1">
        <v>28723600</v>
      </c>
      <c r="AP786" s="1">
        <v>17805500</v>
      </c>
    </row>
    <row r="787" spans="1:42" x14ac:dyDescent="0.2">
      <c r="A787" t="str">
        <f t="shared" si="33"/>
        <v>hard coal</v>
      </c>
      <c r="B787" t="str">
        <f t="shared" si="34"/>
        <v>other metals 242</v>
      </c>
      <c r="C787" t="str">
        <f t="shared" si="32"/>
        <v>refined petroleum and coke 19,PM25</v>
      </c>
      <c r="D787" t="s">
        <v>1344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</row>
    <row r="788" spans="1:42" x14ac:dyDescent="0.2">
      <c r="A788" t="str">
        <f t="shared" si="33"/>
        <v>hard coal</v>
      </c>
      <c r="B788" t="str">
        <f t="shared" si="34"/>
        <v>metal products except machinery and vehicles 25</v>
      </c>
      <c r="C788" t="str">
        <f t="shared" si="32"/>
        <v>refined petroleum and coke 19,SOx</v>
      </c>
      <c r="D788" t="s">
        <v>1345</v>
      </c>
      <c r="E788" s="1">
        <v>15117500000000</v>
      </c>
      <c r="F788" s="1">
        <v>15247000000000</v>
      </c>
      <c r="G788" s="1">
        <v>15172900000000</v>
      </c>
      <c r="H788" s="1">
        <v>15246400000000</v>
      </c>
      <c r="I788" s="1">
        <v>15210600000000</v>
      </c>
      <c r="J788" s="1">
        <v>15150100000000</v>
      </c>
      <c r="K788" s="1">
        <v>14987800000000</v>
      </c>
      <c r="L788" s="1">
        <v>14880700000000</v>
      </c>
      <c r="M788" s="1">
        <v>14677400000000</v>
      </c>
      <c r="N788" s="1">
        <v>14454900000000</v>
      </c>
      <c r="O788" s="1">
        <v>14213500000000</v>
      </c>
      <c r="P788" s="1">
        <v>13952100000000</v>
      </c>
      <c r="Q788" s="1">
        <v>13608700000000</v>
      </c>
      <c r="R788" s="1">
        <v>13251000000000</v>
      </c>
      <c r="S788" s="1">
        <v>12878200000000</v>
      </c>
      <c r="T788" s="1">
        <v>12435400000000</v>
      </c>
      <c r="U788" s="1">
        <v>11982800000000</v>
      </c>
      <c r="V788" s="1">
        <v>11470000000000</v>
      </c>
      <c r="W788" s="1">
        <v>10952300000000</v>
      </c>
      <c r="X788" s="1">
        <v>10384600000000</v>
      </c>
      <c r="Y788" s="1">
        <v>9816800000000</v>
      </c>
      <c r="Z788" s="1">
        <v>9249430000000</v>
      </c>
      <c r="AA788" s="1">
        <v>8644240000000</v>
      </c>
      <c r="AB788" s="1">
        <v>8044100000000</v>
      </c>
      <c r="AC788" s="1">
        <v>7449100000000</v>
      </c>
      <c r="AD788" s="1">
        <v>6828870000000</v>
      </c>
      <c r="AE788" s="1">
        <v>6218580000000</v>
      </c>
      <c r="AF788" s="1">
        <v>5618420000000</v>
      </c>
      <c r="AG788" s="1">
        <v>5028000000000</v>
      </c>
      <c r="AH788" s="1">
        <v>4426970000000</v>
      </c>
      <c r="AI788" s="1">
        <v>3840890000000</v>
      </c>
      <c r="AJ788" s="1">
        <v>3285240000000</v>
      </c>
      <c r="AK788" s="1">
        <v>2726220000000</v>
      </c>
      <c r="AL788" s="1">
        <v>2171290000000</v>
      </c>
      <c r="AM788" s="1">
        <v>1644060000000</v>
      </c>
      <c r="AN788" s="1">
        <v>1131430000000</v>
      </c>
      <c r="AO788" s="1">
        <v>630105000000</v>
      </c>
      <c r="AP788" s="1">
        <v>148261000000</v>
      </c>
    </row>
    <row r="789" spans="1:42" x14ac:dyDescent="0.2">
      <c r="A789" t="str">
        <f t="shared" si="33"/>
        <v>hard coal</v>
      </c>
      <c r="B789" t="str">
        <f t="shared" si="34"/>
        <v>metal products except machinery and vehicles 25</v>
      </c>
      <c r="C789" t="str">
        <f t="shared" si="32"/>
        <v>refined petroleum and coke 19,BC</v>
      </c>
      <c r="D789" t="s">
        <v>1346</v>
      </c>
      <c r="E789" s="1">
        <v>167351000</v>
      </c>
      <c r="F789" s="1">
        <v>168785000</v>
      </c>
      <c r="G789" s="1">
        <v>167964000</v>
      </c>
      <c r="H789" s="1">
        <v>168778000</v>
      </c>
      <c r="I789" s="1">
        <v>168382000</v>
      </c>
      <c r="J789" s="1">
        <v>167712000</v>
      </c>
      <c r="K789" s="1">
        <v>165915000</v>
      </c>
      <c r="L789" s="1">
        <v>164730000</v>
      </c>
      <c r="M789" s="1">
        <v>162480000</v>
      </c>
      <c r="N789" s="1">
        <v>160016000</v>
      </c>
      <c r="O789" s="1">
        <v>157344000</v>
      </c>
      <c r="P789" s="1">
        <v>154450000</v>
      </c>
      <c r="Q789" s="1">
        <v>150649000</v>
      </c>
      <c r="R789" s="1">
        <v>146689000</v>
      </c>
      <c r="S789" s="1">
        <v>142562000</v>
      </c>
      <c r="T789" s="1">
        <v>137660000</v>
      </c>
      <c r="U789" s="1">
        <v>132650000</v>
      </c>
      <c r="V789" s="1">
        <v>126973000</v>
      </c>
      <c r="W789" s="1">
        <v>121243000</v>
      </c>
      <c r="X789" s="1">
        <v>114958000</v>
      </c>
      <c r="Y789" s="1">
        <v>108672000</v>
      </c>
      <c r="Z789" s="1">
        <v>102392000</v>
      </c>
      <c r="AA789" s="1">
        <v>95692000</v>
      </c>
      <c r="AB789" s="1">
        <v>89048400</v>
      </c>
      <c r="AC789" s="1">
        <v>82461800</v>
      </c>
      <c r="AD789" s="1">
        <v>75595800</v>
      </c>
      <c r="AE789" s="1">
        <v>68839900</v>
      </c>
      <c r="AF789" s="1">
        <v>62196100</v>
      </c>
      <c r="AG789" s="1">
        <v>55660200</v>
      </c>
      <c r="AH789" s="1">
        <v>49006700</v>
      </c>
      <c r="AI789" s="1">
        <v>42518800</v>
      </c>
      <c r="AJ789" s="1">
        <v>36367700</v>
      </c>
      <c r="AK789" s="1">
        <v>30179400</v>
      </c>
      <c r="AL789" s="1">
        <v>24036200</v>
      </c>
      <c r="AM789" s="1">
        <v>18199800</v>
      </c>
      <c r="AN789" s="1">
        <v>12525000</v>
      </c>
      <c r="AO789" s="1">
        <v>6975280</v>
      </c>
      <c r="AP789" s="1">
        <v>1641260</v>
      </c>
    </row>
    <row r="790" spans="1:42" x14ac:dyDescent="0.2">
      <c r="A790" t="str">
        <f t="shared" si="33"/>
        <v>hard coal</v>
      </c>
      <c r="B790" t="str">
        <f t="shared" si="34"/>
        <v>metal products except machinery and vehicles 25</v>
      </c>
      <c r="C790" t="str">
        <f t="shared" si="32"/>
        <v>refined petroleum and coke 19,OC</v>
      </c>
      <c r="D790" t="s">
        <v>1347</v>
      </c>
      <c r="E790" s="1">
        <v>7447600000</v>
      </c>
      <c r="F790" s="1">
        <v>7511420000</v>
      </c>
      <c r="G790" s="1">
        <v>7474880000</v>
      </c>
      <c r="H790" s="1">
        <v>7511120000</v>
      </c>
      <c r="I790" s="1">
        <v>7493480000</v>
      </c>
      <c r="J790" s="1">
        <v>7463680000</v>
      </c>
      <c r="K790" s="1">
        <v>7383690000</v>
      </c>
      <c r="L790" s="1">
        <v>7330960000</v>
      </c>
      <c r="M790" s="1">
        <v>7230800000</v>
      </c>
      <c r="N790" s="1">
        <v>7121180000</v>
      </c>
      <c r="O790" s="1">
        <v>7002260000</v>
      </c>
      <c r="P790" s="1">
        <v>6873480000</v>
      </c>
      <c r="Q790" s="1">
        <v>6704300000</v>
      </c>
      <c r="R790" s="1">
        <v>6528090000</v>
      </c>
      <c r="S790" s="1">
        <v>6344420000</v>
      </c>
      <c r="T790" s="1">
        <v>6126260000</v>
      </c>
      <c r="U790" s="1">
        <v>5903290000</v>
      </c>
      <c r="V790" s="1">
        <v>5650680000</v>
      </c>
      <c r="W790" s="1">
        <v>5395650000</v>
      </c>
      <c r="X790" s="1">
        <v>5115950000</v>
      </c>
      <c r="Y790" s="1">
        <v>4836230000</v>
      </c>
      <c r="Z790" s="1">
        <v>4556720000</v>
      </c>
      <c r="AA790" s="1">
        <v>4258570000</v>
      </c>
      <c r="AB790" s="1">
        <v>3962910000</v>
      </c>
      <c r="AC790" s="1">
        <v>3669790000</v>
      </c>
      <c r="AD790" s="1">
        <v>3364230000</v>
      </c>
      <c r="AE790" s="1">
        <v>3063570000</v>
      </c>
      <c r="AF790" s="1">
        <v>2767900000</v>
      </c>
      <c r="AG790" s="1">
        <v>2477040000</v>
      </c>
      <c r="AH790" s="1">
        <v>2180940000</v>
      </c>
      <c r="AI790" s="1">
        <v>1892210000</v>
      </c>
      <c r="AJ790" s="1">
        <v>1618470000</v>
      </c>
      <c r="AK790" s="1">
        <v>1343070000</v>
      </c>
      <c r="AL790" s="1">
        <v>1069680000</v>
      </c>
      <c r="AM790" s="1">
        <v>809945000</v>
      </c>
      <c r="AN790" s="1">
        <v>557399000</v>
      </c>
      <c r="AO790" s="1">
        <v>310420000</v>
      </c>
      <c r="AP790" s="1">
        <v>73040600</v>
      </c>
    </row>
    <row r="791" spans="1:42" x14ac:dyDescent="0.2">
      <c r="A791" t="str">
        <f t="shared" si="33"/>
        <v>hard coal</v>
      </c>
      <c r="B791" t="str">
        <f t="shared" si="34"/>
        <v>metal products except machinery and vehicles 25</v>
      </c>
      <c r="C791" t="str">
        <f t="shared" si="32"/>
        <v>refined petroleum and coke 19,CH4</v>
      </c>
      <c r="D791" t="s">
        <v>1348</v>
      </c>
      <c r="E791" s="1">
        <v>20804400000</v>
      </c>
      <c r="F791" s="1">
        <v>20982600000</v>
      </c>
      <c r="G791" s="1">
        <v>20880600000</v>
      </c>
      <c r="H791" s="1">
        <v>20981800000</v>
      </c>
      <c r="I791" s="1">
        <v>20932500000</v>
      </c>
      <c r="J791" s="1">
        <v>20849300000</v>
      </c>
      <c r="K791" s="1">
        <v>20625900000</v>
      </c>
      <c r="L791" s="1">
        <v>20478600000</v>
      </c>
      <c r="M791" s="1">
        <v>20198800000</v>
      </c>
      <c r="N791" s="1">
        <v>19892500000</v>
      </c>
      <c r="O791" s="1">
        <v>19560400000</v>
      </c>
      <c r="P791" s="1">
        <v>19200600000</v>
      </c>
      <c r="Q791" s="1">
        <v>18728000000</v>
      </c>
      <c r="R791" s="1">
        <v>18235800000</v>
      </c>
      <c r="S791" s="1">
        <v>17722700000</v>
      </c>
      <c r="T791" s="1">
        <v>17113300000</v>
      </c>
      <c r="U791" s="1">
        <v>16490500000</v>
      </c>
      <c r="V791" s="1">
        <v>15784800000</v>
      </c>
      <c r="W791" s="1">
        <v>15072400000</v>
      </c>
      <c r="X791" s="1">
        <v>14291100000</v>
      </c>
      <c r="Y791" s="1">
        <v>13509700000</v>
      </c>
      <c r="Z791" s="1">
        <v>12728900000</v>
      </c>
      <c r="AA791" s="1">
        <v>11896000000</v>
      </c>
      <c r="AB791" s="1">
        <v>11070100000</v>
      </c>
      <c r="AC791" s="1">
        <v>10251300000</v>
      </c>
      <c r="AD791" s="1">
        <v>9397760000</v>
      </c>
      <c r="AE791" s="1">
        <v>8557890000</v>
      </c>
      <c r="AF791" s="1">
        <v>7731960000</v>
      </c>
      <c r="AG791" s="1">
        <v>6919440000</v>
      </c>
      <c r="AH791" s="1">
        <v>6092310000</v>
      </c>
      <c r="AI791" s="1">
        <v>5285750000</v>
      </c>
      <c r="AJ791" s="1">
        <v>4521080000</v>
      </c>
      <c r="AK791" s="1">
        <v>3751770000</v>
      </c>
      <c r="AL791" s="1">
        <v>2988080000</v>
      </c>
      <c r="AM791" s="1">
        <v>2262530000</v>
      </c>
      <c r="AN791" s="1">
        <v>1557060000</v>
      </c>
      <c r="AO791" s="1">
        <v>867138000</v>
      </c>
      <c r="AP791" s="1">
        <v>204034000</v>
      </c>
    </row>
    <row r="792" spans="1:42" x14ac:dyDescent="0.2">
      <c r="A792" t="str">
        <f t="shared" si="33"/>
        <v>hard coal</v>
      </c>
      <c r="B792" t="str">
        <f t="shared" si="34"/>
        <v>metal products except machinery and vehicles 25</v>
      </c>
      <c r="C792" t="str">
        <f t="shared" si="32"/>
        <v>refined petroleum and coke 19,N2O</v>
      </c>
      <c r="D792" t="s">
        <v>1349</v>
      </c>
      <c r="E792" s="1">
        <v>11318400000</v>
      </c>
      <c r="F792" s="1">
        <v>11415400000</v>
      </c>
      <c r="G792" s="1">
        <v>11359800000</v>
      </c>
      <c r="H792" s="1">
        <v>11414900000</v>
      </c>
      <c r="I792" s="1">
        <v>11388100000</v>
      </c>
      <c r="J792" s="1">
        <v>11342800000</v>
      </c>
      <c r="K792" s="1">
        <v>11221300000</v>
      </c>
      <c r="L792" s="1">
        <v>11141100000</v>
      </c>
      <c r="M792" s="1">
        <v>10988900000</v>
      </c>
      <c r="N792" s="1">
        <v>10822300000</v>
      </c>
      <c r="O792" s="1">
        <v>10641600000</v>
      </c>
      <c r="P792" s="1">
        <v>10445900000</v>
      </c>
      <c r="Q792" s="1">
        <v>10188800000</v>
      </c>
      <c r="R792" s="1">
        <v>9920980000</v>
      </c>
      <c r="S792" s="1">
        <v>9641850000</v>
      </c>
      <c r="T792" s="1">
        <v>9310310000</v>
      </c>
      <c r="U792" s="1">
        <v>8971450000</v>
      </c>
      <c r="V792" s="1">
        <v>8587540000</v>
      </c>
      <c r="W792" s="1">
        <v>8199960000</v>
      </c>
      <c r="X792" s="1">
        <v>7774900000</v>
      </c>
      <c r="Y792" s="1">
        <v>7349800000</v>
      </c>
      <c r="Z792" s="1">
        <v>6925010000</v>
      </c>
      <c r="AA792" s="1">
        <v>6471900000</v>
      </c>
      <c r="AB792" s="1">
        <v>6022580000</v>
      </c>
      <c r="AC792" s="1">
        <v>5577110000</v>
      </c>
      <c r="AD792" s="1">
        <v>5112750000</v>
      </c>
      <c r="AE792" s="1">
        <v>4655820000</v>
      </c>
      <c r="AF792" s="1">
        <v>4206480000</v>
      </c>
      <c r="AG792" s="1">
        <v>3764440000</v>
      </c>
      <c r="AH792" s="1">
        <v>3314450000</v>
      </c>
      <c r="AI792" s="1">
        <v>2875660000</v>
      </c>
      <c r="AJ792" s="1">
        <v>2459640000</v>
      </c>
      <c r="AK792" s="1">
        <v>2041110000</v>
      </c>
      <c r="AL792" s="1">
        <v>1625630000</v>
      </c>
      <c r="AM792" s="1">
        <v>1230900000</v>
      </c>
      <c r="AN792" s="1">
        <v>847100000</v>
      </c>
      <c r="AO792" s="1">
        <v>471757000</v>
      </c>
      <c r="AP792" s="1">
        <v>111003000</v>
      </c>
    </row>
    <row r="793" spans="1:42" x14ac:dyDescent="0.2">
      <c r="A793" t="str">
        <f t="shared" si="33"/>
        <v>hard coal</v>
      </c>
      <c r="B793" t="str">
        <f t="shared" si="34"/>
        <v>metal products except machinery and vehicles 25</v>
      </c>
      <c r="C793" t="str">
        <f t="shared" si="32"/>
        <v>refined petroleum and coke 19,F gases</v>
      </c>
      <c r="D793" t="s">
        <v>1350</v>
      </c>
      <c r="E793" s="1">
        <v>2730950000</v>
      </c>
      <c r="F793" s="1">
        <v>2754350000</v>
      </c>
      <c r="G793" s="1">
        <v>2740950000</v>
      </c>
      <c r="H793" s="1">
        <v>2754240000</v>
      </c>
      <c r="I793" s="1">
        <v>2747770000</v>
      </c>
      <c r="J793" s="1">
        <v>2736850000</v>
      </c>
      <c r="K793" s="1">
        <v>2707520000</v>
      </c>
      <c r="L793" s="1">
        <v>2688180000</v>
      </c>
      <c r="M793" s="1">
        <v>2651450000</v>
      </c>
      <c r="N793" s="1">
        <v>2611260000</v>
      </c>
      <c r="O793" s="1">
        <v>2567650000</v>
      </c>
      <c r="P793" s="1">
        <v>2520430000</v>
      </c>
      <c r="Q793" s="1">
        <v>2458390000</v>
      </c>
      <c r="R793" s="1">
        <v>2393780000</v>
      </c>
      <c r="S793" s="1">
        <v>2326430000</v>
      </c>
      <c r="T793" s="1">
        <v>2246430000</v>
      </c>
      <c r="U793" s="1">
        <v>2164670000</v>
      </c>
      <c r="V793" s="1">
        <v>2072040000</v>
      </c>
      <c r="W793" s="1">
        <v>1978520000</v>
      </c>
      <c r="X793" s="1">
        <v>1875960000</v>
      </c>
      <c r="Y793" s="1">
        <v>1773390000</v>
      </c>
      <c r="Z793" s="1">
        <v>1670900000</v>
      </c>
      <c r="AA793" s="1">
        <v>1561570000</v>
      </c>
      <c r="AB793" s="1">
        <v>1453150000</v>
      </c>
      <c r="AC793" s="1">
        <v>1345670000</v>
      </c>
      <c r="AD793" s="1">
        <v>1233630000</v>
      </c>
      <c r="AE793" s="1">
        <v>1123380000</v>
      </c>
      <c r="AF793" s="1">
        <v>1014960000</v>
      </c>
      <c r="AG793" s="1">
        <v>908302000</v>
      </c>
      <c r="AH793" s="1">
        <v>799726000</v>
      </c>
      <c r="AI793" s="1">
        <v>693851000</v>
      </c>
      <c r="AJ793" s="1">
        <v>593474000</v>
      </c>
      <c r="AK793" s="1">
        <v>492488000</v>
      </c>
      <c r="AL793" s="1">
        <v>392240000</v>
      </c>
      <c r="AM793" s="1">
        <v>296998000</v>
      </c>
      <c r="AN793" s="1">
        <v>204392000</v>
      </c>
      <c r="AO793" s="1">
        <v>113828000</v>
      </c>
      <c r="AP793" s="1">
        <v>26783200</v>
      </c>
    </row>
    <row r="794" spans="1:42" x14ac:dyDescent="0.2">
      <c r="A794" t="str">
        <f t="shared" si="33"/>
        <v>hard coal</v>
      </c>
      <c r="B794" t="str">
        <f t="shared" si="34"/>
        <v>metal products except machinery and vehicles 25</v>
      </c>
      <c r="C794" t="str">
        <f t="shared" si="32"/>
        <v>chemicals 20,CO2</v>
      </c>
      <c r="D794" t="s">
        <v>1351</v>
      </c>
      <c r="E794" s="1">
        <v>50081000000</v>
      </c>
      <c r="F794" s="1">
        <v>50510200000</v>
      </c>
      <c r="G794" s="1">
        <v>50264500000</v>
      </c>
      <c r="H794" s="1">
        <v>50508200000</v>
      </c>
      <c r="I794" s="1">
        <v>50389600000</v>
      </c>
      <c r="J794" s="1">
        <v>50189200000</v>
      </c>
      <c r="K794" s="1">
        <v>49651300000</v>
      </c>
      <c r="L794" s="1">
        <v>49296700000</v>
      </c>
      <c r="M794" s="1">
        <v>48623200000</v>
      </c>
      <c r="N794" s="1">
        <v>47886100000</v>
      </c>
      <c r="O794" s="1">
        <v>47086400000</v>
      </c>
      <c r="P794" s="1">
        <v>46220400000</v>
      </c>
      <c r="Q794" s="1">
        <v>45082800000</v>
      </c>
      <c r="R794" s="1">
        <v>43897900000</v>
      </c>
      <c r="S794" s="1">
        <v>42662800000</v>
      </c>
      <c r="T794" s="1">
        <v>41195800000</v>
      </c>
      <c r="U794" s="1">
        <v>39696400000</v>
      </c>
      <c r="V794" s="1">
        <v>37997700000</v>
      </c>
      <c r="W794" s="1">
        <v>36282800000</v>
      </c>
      <c r="X794" s="1">
        <v>34402000000</v>
      </c>
      <c r="Y794" s="1">
        <v>32521000000</v>
      </c>
      <c r="Z794" s="1">
        <v>30641400000</v>
      </c>
      <c r="AA794" s="1">
        <v>28636600000</v>
      </c>
      <c r="AB794" s="1">
        <v>26648400000</v>
      </c>
      <c r="AC794" s="1">
        <v>24677300000</v>
      </c>
      <c r="AD794" s="1">
        <v>22622600000</v>
      </c>
      <c r="AE794" s="1">
        <v>20600900000</v>
      </c>
      <c r="AF794" s="1">
        <v>18612700000</v>
      </c>
      <c r="AG794" s="1">
        <v>16656700000</v>
      </c>
      <c r="AH794" s="1">
        <v>14665600000</v>
      </c>
      <c r="AI794" s="1">
        <v>12724100000</v>
      </c>
      <c r="AJ794" s="1">
        <v>10883300000</v>
      </c>
      <c r="AK794" s="1">
        <v>9031410000</v>
      </c>
      <c r="AL794" s="1">
        <v>7193020000</v>
      </c>
      <c r="AM794" s="1">
        <v>5446440000</v>
      </c>
      <c r="AN794" s="1">
        <v>3748210000</v>
      </c>
      <c r="AO794" s="1">
        <v>2087410000</v>
      </c>
      <c r="AP794" s="1">
        <v>491159000</v>
      </c>
    </row>
    <row r="795" spans="1:42" x14ac:dyDescent="0.2">
      <c r="A795" t="str">
        <f t="shared" si="33"/>
        <v>hard coal</v>
      </c>
      <c r="B795" t="str">
        <f t="shared" si="34"/>
        <v>metal products except machinery and vehicles 25</v>
      </c>
      <c r="C795" t="str">
        <f t="shared" si="32"/>
        <v>chemicals 20,VOC</v>
      </c>
      <c r="D795" t="s">
        <v>1352</v>
      </c>
      <c r="E795" s="1">
        <v>116730000</v>
      </c>
      <c r="F795" s="1">
        <v>117731000</v>
      </c>
      <c r="G795" s="1">
        <v>117158000</v>
      </c>
      <c r="H795" s="1">
        <v>117726000</v>
      </c>
      <c r="I795" s="1">
        <v>117450000</v>
      </c>
      <c r="J795" s="1">
        <v>116982000</v>
      </c>
      <c r="K795" s="1">
        <v>115729000</v>
      </c>
      <c r="L795" s="1">
        <v>114902000</v>
      </c>
      <c r="M795" s="1">
        <v>113333000</v>
      </c>
      <c r="N795" s="1">
        <v>111614000</v>
      </c>
      <c r="O795" s="1">
        <v>109750000</v>
      </c>
      <c r="P795" s="1">
        <v>107732000</v>
      </c>
      <c r="Q795" s="1">
        <v>105080000</v>
      </c>
      <c r="R795" s="1">
        <v>102319000</v>
      </c>
      <c r="S795" s="1">
        <v>99439800</v>
      </c>
      <c r="T795" s="1">
        <v>96020500</v>
      </c>
      <c r="U795" s="1">
        <v>92525700</v>
      </c>
      <c r="V795" s="1">
        <v>88566300</v>
      </c>
      <c r="W795" s="1">
        <v>84569100</v>
      </c>
      <c r="X795" s="1">
        <v>80185300</v>
      </c>
      <c r="Y795" s="1">
        <v>75801000</v>
      </c>
      <c r="Z795" s="1">
        <v>71420000</v>
      </c>
      <c r="AA795" s="1">
        <v>66747000</v>
      </c>
      <c r="AB795" s="1">
        <v>62113000</v>
      </c>
      <c r="AC795" s="1">
        <v>57518700</v>
      </c>
      <c r="AD795" s="1">
        <v>52729500</v>
      </c>
      <c r="AE795" s="1">
        <v>48017100</v>
      </c>
      <c r="AF795" s="1">
        <v>43383000</v>
      </c>
      <c r="AG795" s="1">
        <v>38824000</v>
      </c>
      <c r="AH795" s="1">
        <v>34183100</v>
      </c>
      <c r="AI795" s="1">
        <v>29657600</v>
      </c>
      <c r="AJ795" s="1">
        <v>25367200</v>
      </c>
      <c r="AK795" s="1">
        <v>21050700</v>
      </c>
      <c r="AL795" s="1">
        <v>16765700</v>
      </c>
      <c r="AM795" s="1">
        <v>12694700</v>
      </c>
      <c r="AN795" s="1">
        <v>8736440</v>
      </c>
      <c r="AO795" s="1">
        <v>4865390</v>
      </c>
      <c r="AP795" s="1">
        <v>1144810</v>
      </c>
    </row>
    <row r="796" spans="1:42" x14ac:dyDescent="0.2">
      <c r="A796" t="str">
        <f t="shared" si="33"/>
        <v>hard coal</v>
      </c>
      <c r="B796" t="str">
        <f t="shared" si="34"/>
        <v>metal products except machinery and vehicles 25</v>
      </c>
      <c r="C796" t="str">
        <f t="shared" si="32"/>
        <v>chemicals 20,CO</v>
      </c>
      <c r="D796" t="s">
        <v>1353</v>
      </c>
      <c r="E796" s="1">
        <v>87507900</v>
      </c>
      <c r="F796" s="1">
        <v>88257800</v>
      </c>
      <c r="G796" s="1">
        <v>87828500</v>
      </c>
      <c r="H796" s="1">
        <v>88254400</v>
      </c>
      <c r="I796" s="1">
        <v>88047000</v>
      </c>
      <c r="J796" s="1">
        <v>87696900</v>
      </c>
      <c r="K796" s="1">
        <v>86757100</v>
      </c>
      <c r="L796" s="1">
        <v>86137500</v>
      </c>
      <c r="M796" s="1">
        <v>84960700</v>
      </c>
      <c r="N796" s="1">
        <v>83672600</v>
      </c>
      <c r="O796" s="1">
        <v>82275300</v>
      </c>
      <c r="P796" s="1">
        <v>80762200</v>
      </c>
      <c r="Q796" s="1">
        <v>78774400</v>
      </c>
      <c r="R796" s="1">
        <v>76703900</v>
      </c>
      <c r="S796" s="1">
        <v>74545900</v>
      </c>
      <c r="T796" s="1">
        <v>71982500</v>
      </c>
      <c r="U796" s="1">
        <v>69362600</v>
      </c>
      <c r="V796" s="1">
        <v>66394400</v>
      </c>
      <c r="W796" s="1">
        <v>63397900</v>
      </c>
      <c r="X796" s="1">
        <v>60111500</v>
      </c>
      <c r="Y796" s="1">
        <v>56824800</v>
      </c>
      <c r="Z796" s="1">
        <v>53540600</v>
      </c>
      <c r="AA796" s="1">
        <v>50037400</v>
      </c>
      <c r="AB796" s="1">
        <v>46563500</v>
      </c>
      <c r="AC796" s="1">
        <v>43119400</v>
      </c>
      <c r="AD796" s="1">
        <v>39529100</v>
      </c>
      <c r="AE796" s="1">
        <v>35996400</v>
      </c>
      <c r="AF796" s="1">
        <v>32522400</v>
      </c>
      <c r="AG796" s="1">
        <v>29104700</v>
      </c>
      <c r="AH796" s="1">
        <v>25625700</v>
      </c>
      <c r="AI796" s="1">
        <v>22233100</v>
      </c>
      <c r="AJ796" s="1">
        <v>19016700</v>
      </c>
      <c r="AK796" s="1">
        <v>15780800</v>
      </c>
      <c r="AL796" s="1">
        <v>12568500</v>
      </c>
      <c r="AM796" s="1">
        <v>9516710</v>
      </c>
      <c r="AN796" s="1">
        <v>6549340</v>
      </c>
      <c r="AO796" s="1">
        <v>3647380</v>
      </c>
      <c r="AP796">
        <v>858214</v>
      </c>
    </row>
    <row r="797" spans="1:42" x14ac:dyDescent="0.2">
      <c r="A797" t="str">
        <f t="shared" si="33"/>
        <v>hard coal</v>
      </c>
      <c r="B797" t="str">
        <f t="shared" si="34"/>
        <v>metal products except machinery and vehicles 25</v>
      </c>
      <c r="C797" t="str">
        <f t="shared" si="32"/>
        <v>chemicals 20,NOx</v>
      </c>
      <c r="D797" t="s">
        <v>1354</v>
      </c>
      <c r="E797" s="1">
        <v>1756550000</v>
      </c>
      <c r="F797" s="1">
        <v>1771600000</v>
      </c>
      <c r="G797" s="1">
        <v>1762980000</v>
      </c>
      <c r="H797" s="1">
        <v>1771530000</v>
      </c>
      <c r="I797" s="1">
        <v>1767370000</v>
      </c>
      <c r="J797" s="1">
        <v>1760340000</v>
      </c>
      <c r="K797" s="1">
        <v>1741470000</v>
      </c>
      <c r="L797" s="1">
        <v>1729040000</v>
      </c>
      <c r="M797" s="1">
        <v>1705410000</v>
      </c>
      <c r="N797" s="1">
        <v>1679560000</v>
      </c>
      <c r="O797" s="1">
        <v>1651510000</v>
      </c>
      <c r="P797" s="1">
        <v>1621140000</v>
      </c>
      <c r="Q797" s="1">
        <v>1581240000</v>
      </c>
      <c r="R797" s="1">
        <v>1539680000</v>
      </c>
      <c r="S797" s="1">
        <v>1496360000</v>
      </c>
      <c r="T797" s="1">
        <v>1444900000</v>
      </c>
      <c r="U797" s="1">
        <v>1392320000</v>
      </c>
      <c r="V797" s="1">
        <v>1332740000</v>
      </c>
      <c r="W797" s="1">
        <v>1272590000</v>
      </c>
      <c r="X797" s="1">
        <v>1206620000</v>
      </c>
      <c r="Y797" s="1">
        <v>1140640000</v>
      </c>
      <c r="Z797" s="1">
        <v>1074720000</v>
      </c>
      <c r="AA797" s="1">
        <v>1004400000</v>
      </c>
      <c r="AB797" s="1">
        <v>934668000</v>
      </c>
      <c r="AC797" s="1">
        <v>865535000</v>
      </c>
      <c r="AD797" s="1">
        <v>793468000</v>
      </c>
      <c r="AE797" s="1">
        <v>722556000</v>
      </c>
      <c r="AF797" s="1">
        <v>652821000</v>
      </c>
      <c r="AG797" s="1">
        <v>584219000</v>
      </c>
      <c r="AH797" s="1">
        <v>514384000</v>
      </c>
      <c r="AI797" s="1">
        <v>446285000</v>
      </c>
      <c r="AJ797" s="1">
        <v>381722000</v>
      </c>
      <c r="AK797" s="1">
        <v>316768000</v>
      </c>
      <c r="AL797" s="1">
        <v>252288000</v>
      </c>
      <c r="AM797" s="1">
        <v>191029000</v>
      </c>
      <c r="AN797" s="1">
        <v>131465000</v>
      </c>
      <c r="AO797" s="1">
        <v>73213800</v>
      </c>
      <c r="AP797" s="1">
        <v>17226900</v>
      </c>
    </row>
    <row r="798" spans="1:42" x14ac:dyDescent="0.2">
      <c r="A798" t="str">
        <f t="shared" si="33"/>
        <v>hard coal</v>
      </c>
      <c r="B798" t="str">
        <f t="shared" si="34"/>
        <v>metal products except machinery and vehicles 25</v>
      </c>
      <c r="C798" t="str">
        <f t="shared" si="32"/>
        <v>chemicals 20,PM10</v>
      </c>
      <c r="D798" t="s">
        <v>1355</v>
      </c>
      <c r="E798" s="1">
        <v>255498000</v>
      </c>
      <c r="F798" s="1">
        <v>257687000</v>
      </c>
      <c r="G798" s="1">
        <v>256434000</v>
      </c>
      <c r="H798" s="1">
        <v>257677000</v>
      </c>
      <c r="I798" s="1">
        <v>257072000</v>
      </c>
      <c r="J798" s="1">
        <v>256049000</v>
      </c>
      <c r="K798" s="1">
        <v>253305000</v>
      </c>
      <c r="L798" s="1">
        <v>251496000</v>
      </c>
      <c r="M798" s="1">
        <v>248060000</v>
      </c>
      <c r="N798" s="1">
        <v>244300000</v>
      </c>
      <c r="O798" s="1">
        <v>240220000</v>
      </c>
      <c r="P798" s="1">
        <v>235802000</v>
      </c>
      <c r="Q798" s="1">
        <v>229998000</v>
      </c>
      <c r="R798" s="1">
        <v>223953000</v>
      </c>
      <c r="S798" s="1">
        <v>217652000</v>
      </c>
      <c r="T798" s="1">
        <v>210168000</v>
      </c>
      <c r="U798" s="1">
        <v>202519000</v>
      </c>
      <c r="V798" s="1">
        <v>193852000</v>
      </c>
      <c r="W798" s="1">
        <v>185103000</v>
      </c>
      <c r="X798" s="1">
        <v>175508000</v>
      </c>
      <c r="Y798" s="1">
        <v>165912000</v>
      </c>
      <c r="Z798" s="1">
        <v>156323000</v>
      </c>
      <c r="AA798" s="1">
        <v>146095000</v>
      </c>
      <c r="AB798" s="1">
        <v>135952000</v>
      </c>
      <c r="AC798" s="1">
        <v>125896000</v>
      </c>
      <c r="AD798" s="1">
        <v>115413000</v>
      </c>
      <c r="AE798" s="1">
        <v>105099000</v>
      </c>
      <c r="AF798" s="1">
        <v>94955800</v>
      </c>
      <c r="AG798" s="1">
        <v>84977400</v>
      </c>
      <c r="AH798" s="1">
        <v>74819400</v>
      </c>
      <c r="AI798" s="1">
        <v>64914100</v>
      </c>
      <c r="AJ798" s="1">
        <v>55523200</v>
      </c>
      <c r="AK798" s="1">
        <v>46075400</v>
      </c>
      <c r="AL798" s="1">
        <v>36696500</v>
      </c>
      <c r="AM798" s="1">
        <v>27786000</v>
      </c>
      <c r="AN798" s="1">
        <v>19122200</v>
      </c>
      <c r="AO798" s="1">
        <v>10649300</v>
      </c>
      <c r="AP798" s="1">
        <v>2505740</v>
      </c>
    </row>
    <row r="799" spans="1:42" x14ac:dyDescent="0.2">
      <c r="A799" t="str">
        <f t="shared" si="33"/>
        <v>hard coal</v>
      </c>
      <c r="B799" t="str">
        <f t="shared" si="34"/>
        <v>metal products except machinery and vehicles 25</v>
      </c>
      <c r="C799" t="str">
        <f t="shared" si="32"/>
        <v>chemicals 20,PM25</v>
      </c>
      <c r="D799" t="s">
        <v>1356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</row>
    <row r="800" spans="1:42" x14ac:dyDescent="0.2">
      <c r="A800" t="str">
        <f t="shared" si="33"/>
        <v>hard coal</v>
      </c>
      <c r="B800" t="str">
        <f t="shared" si="34"/>
        <v>computers and electronics 26</v>
      </c>
      <c r="C800" t="str">
        <f t="shared" si="32"/>
        <v>chemicals 20,SOx</v>
      </c>
      <c r="D800" t="s">
        <v>1357</v>
      </c>
      <c r="E800" s="1">
        <v>405391000000</v>
      </c>
      <c r="F800" s="1">
        <v>421049000000</v>
      </c>
      <c r="G800" s="1">
        <v>431797000000</v>
      </c>
      <c r="H800" s="1">
        <v>444633000000</v>
      </c>
      <c r="I800" s="1">
        <v>453593000000</v>
      </c>
      <c r="J800" s="1">
        <v>461175000000</v>
      </c>
      <c r="K800" s="1">
        <v>467415000000</v>
      </c>
      <c r="L800" s="1">
        <v>474556000000</v>
      </c>
      <c r="M800" s="1">
        <v>480225000000</v>
      </c>
      <c r="N800" s="1">
        <v>487200000000</v>
      </c>
      <c r="O800" s="1">
        <v>493871000000</v>
      </c>
      <c r="P800" s="1">
        <v>498738000000</v>
      </c>
      <c r="Q800" s="1">
        <v>501818000000</v>
      </c>
      <c r="R800" s="1">
        <v>504339000000</v>
      </c>
      <c r="S800" s="1">
        <v>504962000000</v>
      </c>
      <c r="T800" s="1">
        <v>503145000000</v>
      </c>
      <c r="U800" s="1">
        <v>499507000000</v>
      </c>
      <c r="V800" s="1">
        <v>493531000000</v>
      </c>
      <c r="W800" s="1">
        <v>485325000000</v>
      </c>
      <c r="X800" s="1">
        <v>473176000000</v>
      </c>
      <c r="Y800" s="1">
        <v>463771000000</v>
      </c>
      <c r="Z800" s="1">
        <v>448459000000</v>
      </c>
      <c r="AA800" s="1">
        <v>427958000000</v>
      </c>
      <c r="AB800" s="1">
        <v>409968000000</v>
      </c>
      <c r="AC800" s="1">
        <v>387313000000</v>
      </c>
      <c r="AD800" s="1">
        <v>363706000000</v>
      </c>
      <c r="AE800" s="1">
        <v>339143000000</v>
      </c>
      <c r="AF800" s="1">
        <v>311148000000</v>
      </c>
      <c r="AG800" s="1">
        <v>280434000000</v>
      </c>
      <c r="AH800" s="1">
        <v>251745000000</v>
      </c>
      <c r="AI800" s="1">
        <v>220850000000</v>
      </c>
      <c r="AJ800" s="1">
        <v>188474000000</v>
      </c>
      <c r="AK800" s="1">
        <v>156604000000</v>
      </c>
      <c r="AL800" s="1">
        <v>124219000000</v>
      </c>
      <c r="AM800" s="1">
        <v>92822200000</v>
      </c>
      <c r="AN800" s="1">
        <v>62409900000</v>
      </c>
      <c r="AO800" s="1">
        <v>32692900000</v>
      </c>
      <c r="AP800" s="1">
        <v>4403960000</v>
      </c>
    </row>
    <row r="801" spans="1:42" x14ac:dyDescent="0.2">
      <c r="A801" t="str">
        <f t="shared" si="33"/>
        <v>hard coal</v>
      </c>
      <c r="B801" t="str">
        <f t="shared" si="34"/>
        <v>computers and electronics 26</v>
      </c>
      <c r="C801" t="str">
        <f t="shared" si="32"/>
        <v>chemicals 20,BC</v>
      </c>
      <c r="D801" t="s">
        <v>1358</v>
      </c>
      <c r="E801" s="1">
        <v>4487700</v>
      </c>
      <c r="F801" s="1">
        <v>4661030</v>
      </c>
      <c r="G801" s="1">
        <v>4780010</v>
      </c>
      <c r="H801" s="1">
        <v>4922100</v>
      </c>
      <c r="I801" s="1">
        <v>5021280</v>
      </c>
      <c r="J801" s="1">
        <v>5105230</v>
      </c>
      <c r="K801" s="1">
        <v>5174300</v>
      </c>
      <c r="L801" s="1">
        <v>5253350</v>
      </c>
      <c r="M801" s="1">
        <v>5316100</v>
      </c>
      <c r="N801" s="1">
        <v>5393320</v>
      </c>
      <c r="O801" s="1">
        <v>5467170</v>
      </c>
      <c r="P801" s="1">
        <v>5521050</v>
      </c>
      <c r="Q801" s="1">
        <v>5555140</v>
      </c>
      <c r="R801" s="1">
        <v>5583050</v>
      </c>
      <c r="S801" s="1">
        <v>5589950</v>
      </c>
      <c r="T801" s="1">
        <v>5569830</v>
      </c>
      <c r="U801" s="1">
        <v>5529560</v>
      </c>
      <c r="V801" s="1">
        <v>5463400</v>
      </c>
      <c r="W801" s="1">
        <v>5372570</v>
      </c>
      <c r="X801" s="1">
        <v>5238080</v>
      </c>
      <c r="Y801" s="1">
        <v>5133960</v>
      </c>
      <c r="Z801" s="1">
        <v>4964460</v>
      </c>
      <c r="AA801" s="1">
        <v>4737500</v>
      </c>
      <c r="AB801" s="1">
        <v>4538360</v>
      </c>
      <c r="AC801" s="1">
        <v>4287570</v>
      </c>
      <c r="AD801" s="1">
        <v>4026240</v>
      </c>
      <c r="AE801" s="1">
        <v>3754320</v>
      </c>
      <c r="AF801" s="1">
        <v>3444420</v>
      </c>
      <c r="AG801" s="1">
        <v>3104420</v>
      </c>
      <c r="AH801" s="1">
        <v>2786830</v>
      </c>
      <c r="AI801" s="1">
        <v>2444820</v>
      </c>
      <c r="AJ801" s="1">
        <v>2086420</v>
      </c>
      <c r="AK801" s="1">
        <v>1733610</v>
      </c>
      <c r="AL801" s="1">
        <v>1375110</v>
      </c>
      <c r="AM801" s="1">
        <v>1027550</v>
      </c>
      <c r="AN801">
        <v>690880</v>
      </c>
      <c r="AO801">
        <v>361911</v>
      </c>
      <c r="AP801">
        <v>48752</v>
      </c>
    </row>
    <row r="802" spans="1:42" x14ac:dyDescent="0.2">
      <c r="A802" t="str">
        <f t="shared" si="33"/>
        <v>hard coal</v>
      </c>
      <c r="B802" t="str">
        <f t="shared" si="34"/>
        <v>computers and electronics 26</v>
      </c>
      <c r="C802" t="str">
        <f t="shared" si="32"/>
        <v>chemicals 20,OC</v>
      </c>
      <c r="D802" t="s">
        <v>1359</v>
      </c>
      <c r="E802" s="1">
        <v>199715000</v>
      </c>
      <c r="F802" s="1">
        <v>207429000</v>
      </c>
      <c r="G802" s="1">
        <v>212724000</v>
      </c>
      <c r="H802" s="1">
        <v>219048000</v>
      </c>
      <c r="I802" s="1">
        <v>223462000</v>
      </c>
      <c r="J802" s="1">
        <v>227197000</v>
      </c>
      <c r="K802" s="1">
        <v>230271000</v>
      </c>
      <c r="L802" s="1">
        <v>233789000</v>
      </c>
      <c r="M802" s="1">
        <v>236582000</v>
      </c>
      <c r="N802" s="1">
        <v>240018000</v>
      </c>
      <c r="O802" s="1">
        <v>243305000</v>
      </c>
      <c r="P802" s="1">
        <v>245703000</v>
      </c>
      <c r="Q802" s="1">
        <v>247220000</v>
      </c>
      <c r="R802" s="1">
        <v>248462000</v>
      </c>
      <c r="S802" s="1">
        <v>248769000</v>
      </c>
      <c r="T802" s="1">
        <v>247874000</v>
      </c>
      <c r="U802" s="1">
        <v>246081000</v>
      </c>
      <c r="V802" s="1">
        <v>243137000</v>
      </c>
      <c r="W802" s="1">
        <v>239095000</v>
      </c>
      <c r="X802" s="1">
        <v>233109000</v>
      </c>
      <c r="Y802" s="1">
        <v>228476000</v>
      </c>
      <c r="Z802" s="1">
        <v>220933000</v>
      </c>
      <c r="AA802" s="1">
        <v>210833000</v>
      </c>
      <c r="AB802" s="1">
        <v>201970000</v>
      </c>
      <c r="AC802" s="1">
        <v>190809000</v>
      </c>
      <c r="AD802" s="1">
        <v>179179000</v>
      </c>
      <c r="AE802" s="1">
        <v>167078000</v>
      </c>
      <c r="AF802" s="1">
        <v>153286000</v>
      </c>
      <c r="AG802" s="1">
        <v>138156000</v>
      </c>
      <c r="AH802" s="1">
        <v>124022000</v>
      </c>
      <c r="AI802" s="1">
        <v>108801000</v>
      </c>
      <c r="AJ802" s="1">
        <v>92851600</v>
      </c>
      <c r="AK802" s="1">
        <v>77150800</v>
      </c>
      <c r="AL802" s="1">
        <v>61196500</v>
      </c>
      <c r="AM802" s="1">
        <v>45728700</v>
      </c>
      <c r="AN802" s="1">
        <v>30746100</v>
      </c>
      <c r="AO802" s="1">
        <v>16106100</v>
      </c>
      <c r="AP802" s="1">
        <v>2169600</v>
      </c>
    </row>
    <row r="803" spans="1:42" x14ac:dyDescent="0.2">
      <c r="A803" t="str">
        <f t="shared" si="33"/>
        <v>hard coal</v>
      </c>
      <c r="B803" t="str">
        <f t="shared" si="34"/>
        <v>computers and electronics 26</v>
      </c>
      <c r="C803" t="str">
        <f t="shared" si="32"/>
        <v>chemicals 20,CH4</v>
      </c>
      <c r="D803" t="s">
        <v>1360</v>
      </c>
      <c r="E803" s="1">
        <v>557892000</v>
      </c>
      <c r="F803" s="1">
        <v>579440000</v>
      </c>
      <c r="G803" s="1">
        <v>594231000</v>
      </c>
      <c r="H803" s="1">
        <v>611895000</v>
      </c>
      <c r="I803" s="1">
        <v>624225000</v>
      </c>
      <c r="J803" s="1">
        <v>634660000</v>
      </c>
      <c r="K803" s="1">
        <v>643248000</v>
      </c>
      <c r="L803" s="1">
        <v>653074000</v>
      </c>
      <c r="M803" s="1">
        <v>660876000</v>
      </c>
      <c r="N803" s="1">
        <v>670475000</v>
      </c>
      <c r="O803" s="1">
        <v>679656000</v>
      </c>
      <c r="P803" s="1">
        <v>686354000</v>
      </c>
      <c r="Q803" s="1">
        <v>690592000</v>
      </c>
      <c r="R803" s="1">
        <v>694062000</v>
      </c>
      <c r="S803" s="1">
        <v>694919000</v>
      </c>
      <c r="T803" s="1">
        <v>692418000</v>
      </c>
      <c r="U803" s="1">
        <v>687412000</v>
      </c>
      <c r="V803" s="1">
        <v>679187000</v>
      </c>
      <c r="W803" s="1">
        <v>667895000</v>
      </c>
      <c r="X803" s="1">
        <v>651176000</v>
      </c>
      <c r="Y803" s="1">
        <v>638232000</v>
      </c>
      <c r="Z803" s="1">
        <v>617161000</v>
      </c>
      <c r="AA803" s="1">
        <v>588947000</v>
      </c>
      <c r="AB803" s="1">
        <v>564191000</v>
      </c>
      <c r="AC803" s="1">
        <v>533013000</v>
      </c>
      <c r="AD803" s="1">
        <v>500525000</v>
      </c>
      <c r="AE803" s="1">
        <v>466721000</v>
      </c>
      <c r="AF803" s="1">
        <v>428196000</v>
      </c>
      <c r="AG803" s="1">
        <v>385928000</v>
      </c>
      <c r="AH803" s="1">
        <v>346447000</v>
      </c>
      <c r="AI803" s="1">
        <v>303929000</v>
      </c>
      <c r="AJ803" s="1">
        <v>259375000</v>
      </c>
      <c r="AK803" s="1">
        <v>215516000</v>
      </c>
      <c r="AL803" s="1">
        <v>170948000</v>
      </c>
      <c r="AM803" s="1">
        <v>127740000</v>
      </c>
      <c r="AN803" s="1">
        <v>85887400</v>
      </c>
      <c r="AO803" s="1">
        <v>44991300</v>
      </c>
      <c r="AP803" s="1">
        <v>6060640</v>
      </c>
    </row>
    <row r="804" spans="1:42" x14ac:dyDescent="0.2">
      <c r="A804" t="str">
        <f t="shared" si="33"/>
        <v>hard coal</v>
      </c>
      <c r="B804" t="str">
        <f t="shared" si="34"/>
        <v>computers and electronics 26</v>
      </c>
      <c r="C804" t="str">
        <f t="shared" si="32"/>
        <v>chemicals 20,N2O</v>
      </c>
      <c r="D804" t="s">
        <v>1361</v>
      </c>
      <c r="E804" s="1">
        <v>303515000</v>
      </c>
      <c r="F804" s="1">
        <v>315238000</v>
      </c>
      <c r="G804" s="1">
        <v>323285000</v>
      </c>
      <c r="H804" s="1">
        <v>332895000</v>
      </c>
      <c r="I804" s="1">
        <v>339603000</v>
      </c>
      <c r="J804" s="1">
        <v>345280000</v>
      </c>
      <c r="K804" s="1">
        <v>349952000</v>
      </c>
      <c r="L804" s="1">
        <v>355298000</v>
      </c>
      <c r="M804" s="1">
        <v>359542000</v>
      </c>
      <c r="N804" s="1">
        <v>364764000</v>
      </c>
      <c r="O804" s="1">
        <v>369759000</v>
      </c>
      <c r="P804" s="1">
        <v>373403000</v>
      </c>
      <c r="Q804" s="1">
        <v>375709000</v>
      </c>
      <c r="R804" s="1">
        <v>377597000</v>
      </c>
      <c r="S804" s="1">
        <v>378063000</v>
      </c>
      <c r="T804" s="1">
        <v>376702000</v>
      </c>
      <c r="U804" s="1">
        <v>373979000</v>
      </c>
      <c r="V804" s="1">
        <v>369504000</v>
      </c>
      <c r="W804" s="1">
        <v>363361000</v>
      </c>
      <c r="X804" s="1">
        <v>354265000</v>
      </c>
      <c r="Y804" s="1">
        <v>347223000</v>
      </c>
      <c r="Z804" s="1">
        <v>335760000</v>
      </c>
      <c r="AA804" s="1">
        <v>320410000</v>
      </c>
      <c r="AB804" s="1">
        <v>306942000</v>
      </c>
      <c r="AC804" s="1">
        <v>289980000</v>
      </c>
      <c r="AD804" s="1">
        <v>272305000</v>
      </c>
      <c r="AE804" s="1">
        <v>253914000</v>
      </c>
      <c r="AF804" s="1">
        <v>232955000</v>
      </c>
      <c r="AG804" s="1">
        <v>209960000</v>
      </c>
      <c r="AH804" s="1">
        <v>188481000</v>
      </c>
      <c r="AI804" s="1">
        <v>165349000</v>
      </c>
      <c r="AJ804" s="1">
        <v>141110000</v>
      </c>
      <c r="AK804" s="1">
        <v>117249000</v>
      </c>
      <c r="AL804" s="1">
        <v>93002600</v>
      </c>
      <c r="AM804" s="1">
        <v>69495600</v>
      </c>
      <c r="AN804" s="1">
        <v>46726000</v>
      </c>
      <c r="AO804" s="1">
        <v>24477000</v>
      </c>
      <c r="AP804" s="1">
        <v>3297220</v>
      </c>
    </row>
    <row r="805" spans="1:42" x14ac:dyDescent="0.2">
      <c r="A805" t="str">
        <f t="shared" si="33"/>
        <v>hard coal</v>
      </c>
      <c r="B805" t="str">
        <f t="shared" si="34"/>
        <v>computers and electronics 26</v>
      </c>
      <c r="C805" t="str">
        <f t="shared" si="32"/>
        <v>chemicals 20,F gases</v>
      </c>
      <c r="D805" t="s">
        <v>1362</v>
      </c>
      <c r="E805" s="1">
        <v>73233400</v>
      </c>
      <c r="F805" s="1">
        <v>76062000</v>
      </c>
      <c r="G805" s="1">
        <v>78003500</v>
      </c>
      <c r="H805" s="1">
        <v>80322300</v>
      </c>
      <c r="I805" s="1">
        <v>81940800</v>
      </c>
      <c r="J805" s="1">
        <v>83310700</v>
      </c>
      <c r="K805" s="1">
        <v>84437900</v>
      </c>
      <c r="L805" s="1">
        <v>85727800</v>
      </c>
      <c r="M805" s="1">
        <v>86751900</v>
      </c>
      <c r="N805" s="1">
        <v>88012000</v>
      </c>
      <c r="O805" s="1">
        <v>89217100</v>
      </c>
      <c r="P805" s="1">
        <v>90096400</v>
      </c>
      <c r="Q805" s="1">
        <v>90652700</v>
      </c>
      <c r="R805" s="1">
        <v>91108200</v>
      </c>
      <c r="S805" s="1">
        <v>91220800</v>
      </c>
      <c r="T805" s="1">
        <v>90892400</v>
      </c>
      <c r="U805" s="1">
        <v>90235200</v>
      </c>
      <c r="V805" s="1">
        <v>89155600</v>
      </c>
      <c r="W805" s="1">
        <v>87673300</v>
      </c>
      <c r="X805" s="1">
        <v>85478600</v>
      </c>
      <c r="Y805" s="1">
        <v>83779500</v>
      </c>
      <c r="Z805" s="1">
        <v>81013600</v>
      </c>
      <c r="AA805" s="1">
        <v>77309900</v>
      </c>
      <c r="AB805" s="1">
        <v>74060200</v>
      </c>
      <c r="AC805" s="1">
        <v>69967600</v>
      </c>
      <c r="AD805" s="1">
        <v>65702900</v>
      </c>
      <c r="AE805" s="1">
        <v>61265600</v>
      </c>
      <c r="AF805" s="1">
        <v>56208400</v>
      </c>
      <c r="AG805" s="1">
        <v>50660100</v>
      </c>
      <c r="AH805" s="1">
        <v>45477400</v>
      </c>
      <c r="AI805" s="1">
        <v>39896200</v>
      </c>
      <c r="AJ805" s="1">
        <v>34047600</v>
      </c>
      <c r="AK805" s="1">
        <v>28290300</v>
      </c>
      <c r="AL805" s="1">
        <v>22440100</v>
      </c>
      <c r="AM805" s="1">
        <v>16768200</v>
      </c>
      <c r="AN805" s="1">
        <v>11274300</v>
      </c>
      <c r="AO805" s="1">
        <v>5905920</v>
      </c>
      <c r="AP805">
        <v>795569</v>
      </c>
    </row>
    <row r="806" spans="1:42" x14ac:dyDescent="0.2">
      <c r="A806" t="str">
        <f t="shared" si="33"/>
        <v>hard coal</v>
      </c>
      <c r="B806" t="str">
        <f t="shared" si="34"/>
        <v>computers and electronics 26</v>
      </c>
      <c r="C806" t="str">
        <f t="shared" si="32"/>
        <v>rubber and plastic products 22,CO2</v>
      </c>
      <c r="D806" t="s">
        <v>1363</v>
      </c>
      <c r="E806" s="1">
        <v>1342980000</v>
      </c>
      <c r="F806" s="1">
        <v>1394850000</v>
      </c>
      <c r="G806" s="1">
        <v>1430450000</v>
      </c>
      <c r="H806" s="1">
        <v>1472980000</v>
      </c>
      <c r="I806" s="1">
        <v>1502660000</v>
      </c>
      <c r="J806" s="1">
        <v>1527780000</v>
      </c>
      <c r="K806" s="1">
        <v>1548450000</v>
      </c>
      <c r="L806" s="1">
        <v>1572100000</v>
      </c>
      <c r="M806" s="1">
        <v>1590880000</v>
      </c>
      <c r="N806" s="1">
        <v>1613990000</v>
      </c>
      <c r="O806" s="1">
        <v>1636090000</v>
      </c>
      <c r="P806" s="1">
        <v>1652220000</v>
      </c>
      <c r="Q806" s="1">
        <v>1662420000</v>
      </c>
      <c r="R806" s="1">
        <v>1670770000</v>
      </c>
      <c r="S806" s="1">
        <v>1672840000</v>
      </c>
      <c r="T806" s="1">
        <v>1666820000</v>
      </c>
      <c r="U806" s="1">
        <v>1654760000</v>
      </c>
      <c r="V806" s="1">
        <v>1634960000</v>
      </c>
      <c r="W806" s="1">
        <v>1607780000</v>
      </c>
      <c r="X806" s="1">
        <v>1567530000</v>
      </c>
      <c r="Y806" s="1">
        <v>1536380000</v>
      </c>
      <c r="Z806" s="1">
        <v>1485650000</v>
      </c>
      <c r="AA806" s="1">
        <v>1417730000</v>
      </c>
      <c r="AB806" s="1">
        <v>1358140000</v>
      </c>
      <c r="AC806" s="1">
        <v>1283090000</v>
      </c>
      <c r="AD806" s="1">
        <v>1204880000</v>
      </c>
      <c r="AE806" s="1">
        <v>1123510000</v>
      </c>
      <c r="AF806" s="1">
        <v>1030770000</v>
      </c>
      <c r="AG806" s="1">
        <v>929021000</v>
      </c>
      <c r="AH806" s="1">
        <v>833980000</v>
      </c>
      <c r="AI806" s="1">
        <v>731630000</v>
      </c>
      <c r="AJ806" s="1">
        <v>624377000</v>
      </c>
      <c r="AK806" s="1">
        <v>518797000</v>
      </c>
      <c r="AL806" s="1">
        <v>411513000</v>
      </c>
      <c r="AM806" s="1">
        <v>307501000</v>
      </c>
      <c r="AN806" s="1">
        <v>206751000</v>
      </c>
      <c r="AO806" s="1">
        <v>108305000</v>
      </c>
      <c r="AP806" s="1">
        <v>14589400</v>
      </c>
    </row>
    <row r="807" spans="1:42" x14ac:dyDescent="0.2">
      <c r="A807" t="str">
        <f t="shared" si="33"/>
        <v>hard coal</v>
      </c>
      <c r="B807" t="str">
        <f t="shared" si="34"/>
        <v>computers and electronics 26</v>
      </c>
      <c r="C807" t="str">
        <f t="shared" si="32"/>
        <v>rubber and plastic products 22,VOC</v>
      </c>
      <c r="D807" t="s">
        <v>1364</v>
      </c>
      <c r="E807" s="1">
        <v>3130250</v>
      </c>
      <c r="F807" s="1">
        <v>3251160</v>
      </c>
      <c r="G807" s="1">
        <v>3334150</v>
      </c>
      <c r="H807" s="1">
        <v>3433260</v>
      </c>
      <c r="I807" s="1">
        <v>3502440</v>
      </c>
      <c r="J807" s="1">
        <v>3560990</v>
      </c>
      <c r="K807" s="1">
        <v>3609170</v>
      </c>
      <c r="L807" s="1">
        <v>3664310</v>
      </c>
      <c r="M807" s="1">
        <v>3708080</v>
      </c>
      <c r="N807" s="1">
        <v>3761940</v>
      </c>
      <c r="O807" s="1">
        <v>3813450</v>
      </c>
      <c r="P807" s="1">
        <v>3851040</v>
      </c>
      <c r="Q807" s="1">
        <v>3874820</v>
      </c>
      <c r="R807" s="1">
        <v>3894290</v>
      </c>
      <c r="S807" s="1">
        <v>3899100</v>
      </c>
      <c r="T807" s="1">
        <v>3885060</v>
      </c>
      <c r="U807" s="1">
        <v>3856970</v>
      </c>
      <c r="V807" s="1">
        <v>3810830</v>
      </c>
      <c r="W807" s="1">
        <v>3747470</v>
      </c>
      <c r="X807" s="1">
        <v>3653660</v>
      </c>
      <c r="Y807" s="1">
        <v>3581030</v>
      </c>
      <c r="Z807" s="1">
        <v>3462810</v>
      </c>
      <c r="AA807" s="1">
        <v>3304500</v>
      </c>
      <c r="AB807" s="1">
        <v>3165600</v>
      </c>
      <c r="AC807" s="1">
        <v>2990660</v>
      </c>
      <c r="AD807" s="1">
        <v>2808380</v>
      </c>
      <c r="AE807" s="1">
        <v>2618710</v>
      </c>
      <c r="AF807" s="1">
        <v>2402550</v>
      </c>
      <c r="AG807" s="1">
        <v>2165390</v>
      </c>
      <c r="AH807" s="1">
        <v>1943870</v>
      </c>
      <c r="AI807" s="1">
        <v>1705310</v>
      </c>
      <c r="AJ807" s="1">
        <v>1455320</v>
      </c>
      <c r="AK807" s="1">
        <v>1209230</v>
      </c>
      <c r="AL807">
        <v>959168</v>
      </c>
      <c r="AM807">
        <v>716732</v>
      </c>
      <c r="AN807">
        <v>481902</v>
      </c>
      <c r="AO807">
        <v>252440</v>
      </c>
      <c r="AP807">
        <v>34005.4</v>
      </c>
    </row>
    <row r="808" spans="1:42" x14ac:dyDescent="0.2">
      <c r="A808" t="str">
        <f t="shared" si="33"/>
        <v>hard coal</v>
      </c>
      <c r="B808" t="str">
        <f t="shared" si="34"/>
        <v>computers and electronics 26</v>
      </c>
      <c r="C808" t="str">
        <f t="shared" si="32"/>
        <v>rubber and plastic products 22,CO</v>
      </c>
      <c r="D808" t="s">
        <v>1365</v>
      </c>
      <c r="E808" s="1">
        <v>2346620</v>
      </c>
      <c r="F808" s="1">
        <v>2437260</v>
      </c>
      <c r="G808" s="1">
        <v>2499470</v>
      </c>
      <c r="H808" s="1">
        <v>2573770</v>
      </c>
      <c r="I808" s="1">
        <v>2625630</v>
      </c>
      <c r="J808" s="1">
        <v>2669530</v>
      </c>
      <c r="K808" s="1">
        <v>2705650</v>
      </c>
      <c r="L808" s="1">
        <v>2746980</v>
      </c>
      <c r="M808" s="1">
        <v>2779790</v>
      </c>
      <c r="N808" s="1">
        <v>2820170</v>
      </c>
      <c r="O808" s="1">
        <v>2858790</v>
      </c>
      <c r="P808" s="1">
        <v>2886960</v>
      </c>
      <c r="Q808" s="1">
        <v>2904790</v>
      </c>
      <c r="R808" s="1">
        <v>2919380</v>
      </c>
      <c r="S808" s="1">
        <v>2922990</v>
      </c>
      <c r="T808" s="1">
        <v>2912470</v>
      </c>
      <c r="U808" s="1">
        <v>2891410</v>
      </c>
      <c r="V808" s="1">
        <v>2856820</v>
      </c>
      <c r="W808" s="1">
        <v>2809320</v>
      </c>
      <c r="X808" s="1">
        <v>2738990</v>
      </c>
      <c r="Y808" s="1">
        <v>2684550</v>
      </c>
      <c r="Z808" s="1">
        <v>2595920</v>
      </c>
      <c r="AA808" s="1">
        <v>2477240</v>
      </c>
      <c r="AB808" s="1">
        <v>2373110</v>
      </c>
      <c r="AC808" s="1">
        <v>2241970</v>
      </c>
      <c r="AD808" s="1">
        <v>2105320</v>
      </c>
      <c r="AE808" s="1">
        <v>1963140</v>
      </c>
      <c r="AF808" s="1">
        <v>1801090</v>
      </c>
      <c r="AG808" s="1">
        <v>1623300</v>
      </c>
      <c r="AH808" s="1">
        <v>1457230</v>
      </c>
      <c r="AI808" s="1">
        <v>1278400</v>
      </c>
      <c r="AJ808" s="1">
        <v>1090990</v>
      </c>
      <c r="AK808">
        <v>906508</v>
      </c>
      <c r="AL808">
        <v>719048</v>
      </c>
      <c r="AM808">
        <v>537304</v>
      </c>
      <c r="AN808">
        <v>361262</v>
      </c>
      <c r="AO808">
        <v>189244</v>
      </c>
      <c r="AP808">
        <v>25492.400000000001</v>
      </c>
    </row>
    <row r="809" spans="1:42" x14ac:dyDescent="0.2">
      <c r="A809" t="str">
        <f t="shared" si="33"/>
        <v>hard coal</v>
      </c>
      <c r="B809" t="str">
        <f t="shared" si="34"/>
        <v>computers and electronics 26</v>
      </c>
      <c r="C809" t="str">
        <f t="shared" si="32"/>
        <v>rubber and plastic products 22,NOx</v>
      </c>
      <c r="D809" t="s">
        <v>1366</v>
      </c>
      <c r="E809" s="1">
        <v>47103700</v>
      </c>
      <c r="F809" s="1">
        <v>48923000</v>
      </c>
      <c r="G809" s="1">
        <v>50171800</v>
      </c>
      <c r="H809" s="1">
        <v>51663300</v>
      </c>
      <c r="I809" s="1">
        <v>52704300</v>
      </c>
      <c r="J809" s="1">
        <v>53585400</v>
      </c>
      <c r="K809" s="1">
        <v>54310400</v>
      </c>
      <c r="L809" s="1">
        <v>55140100</v>
      </c>
      <c r="M809" s="1">
        <v>55798800</v>
      </c>
      <c r="N809" s="1">
        <v>56609300</v>
      </c>
      <c r="O809" s="1">
        <v>57384400</v>
      </c>
      <c r="P809" s="1">
        <v>57950000</v>
      </c>
      <c r="Q809" s="1">
        <v>58307800</v>
      </c>
      <c r="R809" s="1">
        <v>58600800</v>
      </c>
      <c r="S809" s="1">
        <v>58673200</v>
      </c>
      <c r="T809" s="1">
        <v>58462000</v>
      </c>
      <c r="U809" s="1">
        <v>58039200</v>
      </c>
      <c r="V809" s="1">
        <v>57344800</v>
      </c>
      <c r="W809" s="1">
        <v>56391400</v>
      </c>
      <c r="X809" s="1">
        <v>54979800</v>
      </c>
      <c r="Y809" s="1">
        <v>53886900</v>
      </c>
      <c r="Z809" s="1">
        <v>52107900</v>
      </c>
      <c r="AA809" s="1">
        <v>49725700</v>
      </c>
      <c r="AB809" s="1">
        <v>47635500</v>
      </c>
      <c r="AC809" s="1">
        <v>45003100</v>
      </c>
      <c r="AD809" s="1">
        <v>42260100</v>
      </c>
      <c r="AE809" s="1">
        <v>39406000</v>
      </c>
      <c r="AF809" s="1">
        <v>36153200</v>
      </c>
      <c r="AG809" s="1">
        <v>32584600</v>
      </c>
      <c r="AH809" s="1">
        <v>29251100</v>
      </c>
      <c r="AI809" s="1">
        <v>25661200</v>
      </c>
      <c r="AJ809" s="1">
        <v>21899400</v>
      </c>
      <c r="AK809" s="1">
        <v>18196300</v>
      </c>
      <c r="AL809" s="1">
        <v>14433400</v>
      </c>
      <c r="AM809" s="1">
        <v>10785300</v>
      </c>
      <c r="AN809" s="1">
        <v>7251600</v>
      </c>
      <c r="AO809" s="1">
        <v>3798690</v>
      </c>
      <c r="AP809">
        <v>511710</v>
      </c>
    </row>
    <row r="810" spans="1:42" x14ac:dyDescent="0.2">
      <c r="A810" t="str">
        <f t="shared" si="33"/>
        <v>hard coal</v>
      </c>
      <c r="B810" t="str">
        <f t="shared" si="34"/>
        <v>computers and electronics 26</v>
      </c>
      <c r="C810" t="str">
        <f t="shared" si="32"/>
        <v>rubber and plastic products 22,PM10</v>
      </c>
      <c r="D810" t="s">
        <v>1367</v>
      </c>
      <c r="E810" s="1">
        <v>6851440</v>
      </c>
      <c r="F810" s="1">
        <v>7116080</v>
      </c>
      <c r="G810" s="1">
        <v>7297720</v>
      </c>
      <c r="H810" s="1">
        <v>7514660</v>
      </c>
      <c r="I810" s="1">
        <v>7666080</v>
      </c>
      <c r="J810" s="1">
        <v>7794240</v>
      </c>
      <c r="K810" s="1">
        <v>7899700</v>
      </c>
      <c r="L810" s="1">
        <v>8020380</v>
      </c>
      <c r="M810" s="1">
        <v>8116190</v>
      </c>
      <c r="N810" s="1">
        <v>8234080</v>
      </c>
      <c r="O810" s="1">
        <v>8346820</v>
      </c>
      <c r="P810" s="1">
        <v>8429080</v>
      </c>
      <c r="Q810" s="1">
        <v>8481130</v>
      </c>
      <c r="R810" s="1">
        <v>8523750</v>
      </c>
      <c r="S810" s="1">
        <v>8534280</v>
      </c>
      <c r="T810" s="1">
        <v>8503560</v>
      </c>
      <c r="U810" s="1">
        <v>8442070</v>
      </c>
      <c r="V810" s="1">
        <v>8341070</v>
      </c>
      <c r="W810" s="1">
        <v>8202390</v>
      </c>
      <c r="X810" s="1">
        <v>7997060</v>
      </c>
      <c r="Y810" s="1">
        <v>7838100</v>
      </c>
      <c r="Z810" s="1">
        <v>7579330</v>
      </c>
      <c r="AA810" s="1">
        <v>7232830</v>
      </c>
      <c r="AB810" s="1">
        <v>6928800</v>
      </c>
      <c r="AC810" s="1">
        <v>6545910</v>
      </c>
      <c r="AD810" s="1">
        <v>6146920</v>
      </c>
      <c r="AE810" s="1">
        <v>5731780</v>
      </c>
      <c r="AF810" s="1">
        <v>5258650</v>
      </c>
      <c r="AG810" s="1">
        <v>4739570</v>
      </c>
      <c r="AH810" s="1">
        <v>4254700</v>
      </c>
      <c r="AI810" s="1">
        <v>3732540</v>
      </c>
      <c r="AJ810" s="1">
        <v>3185370</v>
      </c>
      <c r="AK810" s="1">
        <v>2646740</v>
      </c>
      <c r="AL810" s="1">
        <v>2099410</v>
      </c>
      <c r="AM810" s="1">
        <v>1568770</v>
      </c>
      <c r="AN810" s="1">
        <v>1054780</v>
      </c>
      <c r="AO810">
        <v>552536</v>
      </c>
      <c r="AP810">
        <v>74430.5</v>
      </c>
    </row>
    <row r="811" spans="1:42" x14ac:dyDescent="0.2">
      <c r="A811" t="str">
        <f t="shared" si="33"/>
        <v>hard coal</v>
      </c>
      <c r="B811" t="str">
        <f t="shared" si="34"/>
        <v>computers and electronics 26</v>
      </c>
      <c r="C811" t="str">
        <f t="shared" si="32"/>
        <v>rubber and plastic products 22,PM25</v>
      </c>
      <c r="D811" t="s">
        <v>1368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</row>
    <row r="812" spans="1:42" x14ac:dyDescent="0.2">
      <c r="A812" t="str">
        <f t="shared" si="33"/>
        <v>hard coal</v>
      </c>
      <c r="B812" t="str">
        <f t="shared" si="34"/>
        <v>appliances and electrical equipment 27</v>
      </c>
      <c r="C812" t="str">
        <f t="shared" si="32"/>
        <v>rubber and plastic products 22,SOx</v>
      </c>
      <c r="D812" t="s">
        <v>1369</v>
      </c>
      <c r="E812" s="1">
        <v>341500000000</v>
      </c>
      <c r="F812" s="1">
        <v>352832000000</v>
      </c>
      <c r="G812" s="1">
        <v>362271000000</v>
      </c>
      <c r="H812" s="1">
        <v>372978000000</v>
      </c>
      <c r="I812" s="1">
        <v>380690000000</v>
      </c>
      <c r="J812" s="1">
        <v>387100000000</v>
      </c>
      <c r="K812" s="1">
        <v>392243000000</v>
      </c>
      <c r="L812" s="1">
        <v>397579000000</v>
      </c>
      <c r="M812" s="1">
        <v>401572000000</v>
      </c>
      <c r="N812" s="1">
        <v>405576000000</v>
      </c>
      <c r="O812" s="1">
        <v>408177000000</v>
      </c>
      <c r="P812" s="1">
        <v>408751000000</v>
      </c>
      <c r="Q812" s="1">
        <v>406808000000</v>
      </c>
      <c r="R812" s="1">
        <v>404223000000</v>
      </c>
      <c r="S812" s="1">
        <v>399314000000</v>
      </c>
      <c r="T812" s="1">
        <v>392740000000</v>
      </c>
      <c r="U812" s="1">
        <v>384139000000</v>
      </c>
      <c r="V812" s="1">
        <v>374117000000</v>
      </c>
      <c r="W812" s="1">
        <v>361898000000</v>
      </c>
      <c r="X812" s="1">
        <v>348548000000</v>
      </c>
      <c r="Y812" s="1">
        <v>333344000000</v>
      </c>
      <c r="Z812" s="1">
        <v>317287000000</v>
      </c>
      <c r="AA812" s="1">
        <v>299752000000</v>
      </c>
      <c r="AB812" s="1">
        <v>281582000000</v>
      </c>
      <c r="AC812" s="1">
        <v>262297000000</v>
      </c>
      <c r="AD812" s="1">
        <v>242367000000</v>
      </c>
      <c r="AE812" s="1">
        <v>221697000000</v>
      </c>
      <c r="AF812" s="1">
        <v>200935000000</v>
      </c>
      <c r="AG812" s="1">
        <v>179946000000</v>
      </c>
      <c r="AH812" s="1">
        <v>158877000000</v>
      </c>
      <c r="AI812" s="1">
        <v>137849000000</v>
      </c>
      <c r="AJ812" s="1">
        <v>117145000000</v>
      </c>
      <c r="AK812" s="1">
        <v>96581100000</v>
      </c>
      <c r="AL812" s="1">
        <v>76542800000</v>
      </c>
      <c r="AM812" s="1">
        <v>57082300000</v>
      </c>
      <c r="AN812" s="1">
        <v>38166400000</v>
      </c>
      <c r="AO812" s="1">
        <v>20054300000</v>
      </c>
      <c r="AP812" s="1">
        <v>2724640000</v>
      </c>
    </row>
    <row r="813" spans="1:42" x14ac:dyDescent="0.2">
      <c r="A813" t="str">
        <f t="shared" si="33"/>
        <v>hard coal</v>
      </c>
      <c r="B813" t="str">
        <f t="shared" si="34"/>
        <v>appliances and electrical equipment 27</v>
      </c>
      <c r="C813" t="str">
        <f t="shared" si="32"/>
        <v>rubber and plastic products 22,BC</v>
      </c>
      <c r="D813" t="s">
        <v>1370</v>
      </c>
      <c r="E813" s="1">
        <v>3780420</v>
      </c>
      <c r="F813" s="1">
        <v>3905860</v>
      </c>
      <c r="G813" s="1">
        <v>4010350</v>
      </c>
      <c r="H813" s="1">
        <v>4128880</v>
      </c>
      <c r="I813" s="1">
        <v>4214250</v>
      </c>
      <c r="J813" s="1">
        <v>4285210</v>
      </c>
      <c r="K813" s="1">
        <v>4342140</v>
      </c>
      <c r="L813" s="1">
        <v>4401220</v>
      </c>
      <c r="M813" s="1">
        <v>4445420</v>
      </c>
      <c r="N813" s="1">
        <v>4489740</v>
      </c>
      <c r="O813" s="1">
        <v>4518540</v>
      </c>
      <c r="P813" s="1">
        <v>4524880</v>
      </c>
      <c r="Q813" s="1">
        <v>4503380</v>
      </c>
      <c r="R813" s="1">
        <v>4474770</v>
      </c>
      <c r="S813" s="1">
        <v>4420420</v>
      </c>
      <c r="T813" s="1">
        <v>4347640</v>
      </c>
      <c r="U813" s="1">
        <v>4252430</v>
      </c>
      <c r="V813" s="1">
        <v>4141490</v>
      </c>
      <c r="W813" s="1">
        <v>4006220</v>
      </c>
      <c r="X813" s="1">
        <v>3858440</v>
      </c>
      <c r="Y813" s="1">
        <v>3690130</v>
      </c>
      <c r="Z813" s="1">
        <v>3512370</v>
      </c>
      <c r="AA813" s="1">
        <v>3318260</v>
      </c>
      <c r="AB813" s="1">
        <v>3117120</v>
      </c>
      <c r="AC813" s="1">
        <v>2903630</v>
      </c>
      <c r="AD813" s="1">
        <v>2683010</v>
      </c>
      <c r="AE813" s="1">
        <v>2454200</v>
      </c>
      <c r="AF813" s="1">
        <v>2224360</v>
      </c>
      <c r="AG813" s="1">
        <v>1992000</v>
      </c>
      <c r="AH813" s="1">
        <v>1758770</v>
      </c>
      <c r="AI813" s="1">
        <v>1525990</v>
      </c>
      <c r="AJ813" s="1">
        <v>1296790</v>
      </c>
      <c r="AK813" s="1">
        <v>1069160</v>
      </c>
      <c r="AL813">
        <v>847332</v>
      </c>
      <c r="AM813">
        <v>631903</v>
      </c>
      <c r="AN813">
        <v>422503</v>
      </c>
      <c r="AO813">
        <v>222002</v>
      </c>
      <c r="AP813">
        <v>30161.8</v>
      </c>
    </row>
    <row r="814" spans="1:42" x14ac:dyDescent="0.2">
      <c r="A814" t="str">
        <f t="shared" si="33"/>
        <v>hard coal</v>
      </c>
      <c r="B814" t="str">
        <f t="shared" si="34"/>
        <v>appliances and electrical equipment 27</v>
      </c>
      <c r="C814" t="str">
        <f t="shared" si="32"/>
        <v>rubber and plastic products 22,OC</v>
      </c>
      <c r="D814" t="s">
        <v>1371</v>
      </c>
      <c r="E814" s="1">
        <v>168239000</v>
      </c>
      <c r="F814" s="1">
        <v>173822000</v>
      </c>
      <c r="G814" s="1">
        <v>178472000</v>
      </c>
      <c r="H814" s="1">
        <v>183747000</v>
      </c>
      <c r="I814" s="1">
        <v>187546000</v>
      </c>
      <c r="J814" s="1">
        <v>190704000</v>
      </c>
      <c r="K814" s="1">
        <v>193238000</v>
      </c>
      <c r="L814" s="1">
        <v>195867000</v>
      </c>
      <c r="M814" s="1">
        <v>197834000</v>
      </c>
      <c r="N814" s="1">
        <v>199806000</v>
      </c>
      <c r="O814" s="1">
        <v>201088000</v>
      </c>
      <c r="P814" s="1">
        <v>201370000</v>
      </c>
      <c r="Q814" s="1">
        <v>200413000</v>
      </c>
      <c r="R814" s="1">
        <v>199140000</v>
      </c>
      <c r="S814" s="1">
        <v>196722000</v>
      </c>
      <c r="T814" s="1">
        <v>193483000</v>
      </c>
      <c r="U814" s="1">
        <v>189245000</v>
      </c>
      <c r="V814" s="1">
        <v>184308000</v>
      </c>
      <c r="W814" s="1">
        <v>178288000</v>
      </c>
      <c r="X814" s="1">
        <v>171711000</v>
      </c>
      <c r="Y814" s="1">
        <v>164222000</v>
      </c>
      <c r="Z814" s="1">
        <v>156311000</v>
      </c>
      <c r="AA814" s="1">
        <v>147672000</v>
      </c>
      <c r="AB814" s="1">
        <v>138721000</v>
      </c>
      <c r="AC814" s="1">
        <v>129220000</v>
      </c>
      <c r="AD814" s="1">
        <v>119401000</v>
      </c>
      <c r="AE814" s="1">
        <v>109219000</v>
      </c>
      <c r="AF814" s="1">
        <v>98990200</v>
      </c>
      <c r="AG814" s="1">
        <v>88649800</v>
      </c>
      <c r="AH814" s="1">
        <v>78270500</v>
      </c>
      <c r="AI814" s="1">
        <v>67911000</v>
      </c>
      <c r="AJ814" s="1">
        <v>57711100</v>
      </c>
      <c r="AK814" s="1">
        <v>47580500</v>
      </c>
      <c r="AL814" s="1">
        <v>37708700</v>
      </c>
      <c r="AM814" s="1">
        <v>28121500</v>
      </c>
      <c r="AN814" s="1">
        <v>18802600</v>
      </c>
      <c r="AO814" s="1">
        <v>9879720</v>
      </c>
      <c r="AP814" s="1">
        <v>1342290</v>
      </c>
    </row>
    <row r="815" spans="1:42" x14ac:dyDescent="0.2">
      <c r="A815" t="str">
        <f t="shared" si="33"/>
        <v>hard coal</v>
      </c>
      <c r="B815" t="str">
        <f t="shared" si="34"/>
        <v>appliances and electrical equipment 27</v>
      </c>
      <c r="C815" t="str">
        <f t="shared" si="32"/>
        <v>rubber and plastic products 22,CH4</v>
      </c>
      <c r="D815" t="s">
        <v>1372</v>
      </c>
      <c r="E815" s="1">
        <v>469966000</v>
      </c>
      <c r="F815" s="1">
        <v>485560000</v>
      </c>
      <c r="G815" s="1">
        <v>498551000</v>
      </c>
      <c r="H815" s="1">
        <v>513285000</v>
      </c>
      <c r="I815" s="1">
        <v>523898000</v>
      </c>
      <c r="J815" s="1">
        <v>532720000</v>
      </c>
      <c r="K815" s="1">
        <v>539797000</v>
      </c>
      <c r="L815" s="1">
        <v>547141000</v>
      </c>
      <c r="M815" s="1">
        <v>552636000</v>
      </c>
      <c r="N815" s="1">
        <v>558146000</v>
      </c>
      <c r="O815" s="1">
        <v>561726000</v>
      </c>
      <c r="P815" s="1">
        <v>562515000</v>
      </c>
      <c r="Q815" s="1">
        <v>559841000</v>
      </c>
      <c r="R815" s="1">
        <v>556284000</v>
      </c>
      <c r="S815" s="1">
        <v>549529000</v>
      </c>
      <c r="T815" s="1">
        <v>540481000</v>
      </c>
      <c r="U815" s="1">
        <v>528645000</v>
      </c>
      <c r="V815" s="1">
        <v>514853000</v>
      </c>
      <c r="W815" s="1">
        <v>498037000</v>
      </c>
      <c r="X815" s="1">
        <v>479665000</v>
      </c>
      <c r="Y815" s="1">
        <v>458742000</v>
      </c>
      <c r="Z815" s="1">
        <v>436644000</v>
      </c>
      <c r="AA815" s="1">
        <v>412513000</v>
      </c>
      <c r="AB815" s="1">
        <v>387507000</v>
      </c>
      <c r="AC815" s="1">
        <v>360968000</v>
      </c>
      <c r="AD815" s="1">
        <v>333540000</v>
      </c>
      <c r="AE815" s="1">
        <v>305096000</v>
      </c>
      <c r="AF815" s="1">
        <v>276523000</v>
      </c>
      <c r="AG815" s="1">
        <v>247638000</v>
      </c>
      <c r="AH815" s="1">
        <v>218643000</v>
      </c>
      <c r="AI815" s="1">
        <v>189705000</v>
      </c>
      <c r="AJ815" s="1">
        <v>161212000</v>
      </c>
      <c r="AK815" s="1">
        <v>132913000</v>
      </c>
      <c r="AL815" s="1">
        <v>105337000</v>
      </c>
      <c r="AM815" s="1">
        <v>78555500</v>
      </c>
      <c r="AN815" s="1">
        <v>52523800</v>
      </c>
      <c r="AO815" s="1">
        <v>27598400</v>
      </c>
      <c r="AP815" s="1">
        <v>3749590</v>
      </c>
    </row>
    <row r="816" spans="1:42" x14ac:dyDescent="0.2">
      <c r="A816" t="str">
        <f t="shared" si="33"/>
        <v>hard coal</v>
      </c>
      <c r="B816" t="str">
        <f t="shared" si="34"/>
        <v>appliances and electrical equipment 27</v>
      </c>
      <c r="C816" t="str">
        <f t="shared" si="32"/>
        <v>rubber and plastic products 22,N2O</v>
      </c>
      <c r="D816" t="s">
        <v>1373</v>
      </c>
      <c r="E816" s="1">
        <v>255680000</v>
      </c>
      <c r="F816" s="1">
        <v>264164000</v>
      </c>
      <c r="G816" s="1">
        <v>271231000</v>
      </c>
      <c r="H816" s="1">
        <v>279247000</v>
      </c>
      <c r="I816" s="1">
        <v>285021000</v>
      </c>
      <c r="J816" s="1">
        <v>289820000</v>
      </c>
      <c r="K816" s="1">
        <v>293670000</v>
      </c>
      <c r="L816" s="1">
        <v>297666000</v>
      </c>
      <c r="M816" s="1">
        <v>300655000</v>
      </c>
      <c r="N816" s="1">
        <v>303653000</v>
      </c>
      <c r="O816" s="1">
        <v>305600000</v>
      </c>
      <c r="P816" s="1">
        <v>306030000</v>
      </c>
      <c r="Q816" s="1">
        <v>304575000</v>
      </c>
      <c r="R816" s="1">
        <v>302640000</v>
      </c>
      <c r="S816" s="1">
        <v>298965000</v>
      </c>
      <c r="T816" s="1">
        <v>294042000</v>
      </c>
      <c r="U816" s="1">
        <v>287603000</v>
      </c>
      <c r="V816" s="1">
        <v>280100000</v>
      </c>
      <c r="W816" s="1">
        <v>270952000</v>
      </c>
      <c r="X816" s="1">
        <v>260956000</v>
      </c>
      <c r="Y816" s="1">
        <v>249573000</v>
      </c>
      <c r="Z816" s="1">
        <v>237551000</v>
      </c>
      <c r="AA816" s="1">
        <v>224423000</v>
      </c>
      <c r="AB816" s="1">
        <v>210819000</v>
      </c>
      <c r="AC816" s="1">
        <v>196380000</v>
      </c>
      <c r="AD816" s="1">
        <v>181459000</v>
      </c>
      <c r="AE816" s="1">
        <v>165984000</v>
      </c>
      <c r="AF816" s="1">
        <v>150439000</v>
      </c>
      <c r="AG816" s="1">
        <v>134724000</v>
      </c>
      <c r="AH816" s="1">
        <v>118951000</v>
      </c>
      <c r="AI816" s="1">
        <v>103207000</v>
      </c>
      <c r="AJ816" s="1">
        <v>87705600</v>
      </c>
      <c r="AK816" s="1">
        <v>72309900</v>
      </c>
      <c r="AL816" s="1">
        <v>57307300</v>
      </c>
      <c r="AM816" s="1">
        <v>42737200</v>
      </c>
      <c r="AN816" s="1">
        <v>28575000</v>
      </c>
      <c r="AO816" s="1">
        <v>15014600</v>
      </c>
      <c r="AP816" s="1">
        <v>2039920</v>
      </c>
    </row>
    <row r="817" spans="1:42" x14ac:dyDescent="0.2">
      <c r="A817" t="str">
        <f t="shared" si="33"/>
        <v>hard coal</v>
      </c>
      <c r="B817" t="str">
        <f t="shared" si="34"/>
        <v>appliances and electrical equipment 27</v>
      </c>
      <c r="C817" t="str">
        <f t="shared" si="32"/>
        <v>rubber and plastic products 22,F gases</v>
      </c>
      <c r="D817" t="s">
        <v>1374</v>
      </c>
      <c r="E817" s="1">
        <v>61691500</v>
      </c>
      <c r="F817" s="1">
        <v>63738600</v>
      </c>
      <c r="G817" s="1">
        <v>65443800</v>
      </c>
      <c r="H817" s="1">
        <v>67378000</v>
      </c>
      <c r="I817" s="1">
        <v>68771100</v>
      </c>
      <c r="J817" s="1">
        <v>69929100</v>
      </c>
      <c r="K817" s="1">
        <v>70858100</v>
      </c>
      <c r="L817" s="1">
        <v>71822100</v>
      </c>
      <c r="M817" s="1">
        <v>72543400</v>
      </c>
      <c r="N817" s="1">
        <v>73266800</v>
      </c>
      <c r="O817" s="1">
        <v>73736600</v>
      </c>
      <c r="P817" s="1">
        <v>73840200</v>
      </c>
      <c r="Q817" s="1">
        <v>73489200</v>
      </c>
      <c r="R817" s="1">
        <v>73022400</v>
      </c>
      <c r="S817" s="1">
        <v>72135600</v>
      </c>
      <c r="T817" s="1">
        <v>70947900</v>
      </c>
      <c r="U817" s="1">
        <v>69394200</v>
      </c>
      <c r="V817" s="1">
        <v>67583800</v>
      </c>
      <c r="W817" s="1">
        <v>65376400</v>
      </c>
      <c r="X817" s="1">
        <v>62964700</v>
      </c>
      <c r="Y817" s="1">
        <v>60218200</v>
      </c>
      <c r="Z817" s="1">
        <v>57317400</v>
      </c>
      <c r="AA817" s="1">
        <v>54149800</v>
      </c>
      <c r="AB817" s="1">
        <v>50867400</v>
      </c>
      <c r="AC817" s="1">
        <v>47383500</v>
      </c>
      <c r="AD817" s="1">
        <v>43783200</v>
      </c>
      <c r="AE817" s="1">
        <v>40049300</v>
      </c>
      <c r="AF817" s="1">
        <v>36298600</v>
      </c>
      <c r="AG817" s="1">
        <v>32506900</v>
      </c>
      <c r="AH817" s="1">
        <v>28700900</v>
      </c>
      <c r="AI817" s="1">
        <v>24902200</v>
      </c>
      <c r="AJ817" s="1">
        <v>21162000</v>
      </c>
      <c r="AK817" s="1">
        <v>17447200</v>
      </c>
      <c r="AL817" s="1">
        <v>13827400</v>
      </c>
      <c r="AM817" s="1">
        <v>10311800</v>
      </c>
      <c r="AN817" s="1">
        <v>6894700</v>
      </c>
      <c r="AO817" s="1">
        <v>3622780</v>
      </c>
      <c r="AP817">
        <v>492202</v>
      </c>
    </row>
    <row r="818" spans="1:42" x14ac:dyDescent="0.2">
      <c r="A818" t="str">
        <f t="shared" si="33"/>
        <v>hard coal</v>
      </c>
      <c r="B818" t="str">
        <f t="shared" si="34"/>
        <v>appliances and electrical equipment 27</v>
      </c>
      <c r="C818" t="str">
        <f t="shared" si="32"/>
        <v>glass and glass products 231,CO2</v>
      </c>
      <c r="D818" t="s">
        <v>1375</v>
      </c>
      <c r="E818" s="1">
        <v>1131320000</v>
      </c>
      <c r="F818" s="1">
        <v>1168860000</v>
      </c>
      <c r="G818" s="1">
        <v>1200130000</v>
      </c>
      <c r="H818" s="1">
        <v>1235600000</v>
      </c>
      <c r="I818" s="1">
        <v>1261150000</v>
      </c>
      <c r="J818" s="1">
        <v>1282380000</v>
      </c>
      <c r="K818" s="1">
        <v>1299420000</v>
      </c>
      <c r="L818" s="1">
        <v>1317100000</v>
      </c>
      <c r="M818" s="1">
        <v>1330320000</v>
      </c>
      <c r="N818" s="1">
        <v>1343590000</v>
      </c>
      <c r="O818" s="1">
        <v>1352210000</v>
      </c>
      <c r="P818" s="1">
        <v>1354110000</v>
      </c>
      <c r="Q818" s="1">
        <v>1347670000</v>
      </c>
      <c r="R818" s="1">
        <v>1339110000</v>
      </c>
      <c r="S818" s="1">
        <v>1322850000</v>
      </c>
      <c r="T818" s="1">
        <v>1301070000</v>
      </c>
      <c r="U818" s="1">
        <v>1272570000</v>
      </c>
      <c r="V818" s="1">
        <v>1239370000</v>
      </c>
      <c r="W818" s="1">
        <v>1198890000</v>
      </c>
      <c r="X818" s="1">
        <v>1154670000</v>
      </c>
      <c r="Y818" s="1">
        <v>1104300000</v>
      </c>
      <c r="Z818" s="1">
        <v>1051100000</v>
      </c>
      <c r="AA818" s="1">
        <v>993016000</v>
      </c>
      <c r="AB818" s="1">
        <v>932822000</v>
      </c>
      <c r="AC818" s="1">
        <v>868935000</v>
      </c>
      <c r="AD818" s="1">
        <v>802910000</v>
      </c>
      <c r="AE818" s="1">
        <v>734438000</v>
      </c>
      <c r="AF818" s="1">
        <v>665656000</v>
      </c>
      <c r="AG818" s="1">
        <v>596122000</v>
      </c>
      <c r="AH818" s="1">
        <v>526327000</v>
      </c>
      <c r="AI818" s="1">
        <v>456665000</v>
      </c>
      <c r="AJ818" s="1">
        <v>388076000</v>
      </c>
      <c r="AK818" s="1">
        <v>319953000</v>
      </c>
      <c r="AL818" s="1">
        <v>253570000</v>
      </c>
      <c r="AM818" s="1">
        <v>189102000</v>
      </c>
      <c r="AN818" s="1">
        <v>126437000</v>
      </c>
      <c r="AO818" s="1">
        <v>66435800</v>
      </c>
      <c r="AP818" s="1">
        <v>9026150</v>
      </c>
    </row>
    <row r="819" spans="1:42" x14ac:dyDescent="0.2">
      <c r="A819" t="str">
        <f t="shared" si="33"/>
        <v>hard coal</v>
      </c>
      <c r="B819" t="str">
        <f t="shared" si="34"/>
        <v>appliances and electrical equipment 27</v>
      </c>
      <c r="C819" t="str">
        <f t="shared" si="32"/>
        <v>glass and glass products 231,VOC</v>
      </c>
      <c r="D819" t="s">
        <v>1376</v>
      </c>
      <c r="E819" s="1">
        <v>2636910</v>
      </c>
      <c r="F819" s="1">
        <v>2724410</v>
      </c>
      <c r="G819" s="1">
        <v>2797300</v>
      </c>
      <c r="H819" s="1">
        <v>2879970</v>
      </c>
      <c r="I819" s="1">
        <v>2939520</v>
      </c>
      <c r="J819" s="1">
        <v>2989020</v>
      </c>
      <c r="K819" s="1">
        <v>3028730</v>
      </c>
      <c r="L819" s="1">
        <v>3069930</v>
      </c>
      <c r="M819" s="1">
        <v>3100760</v>
      </c>
      <c r="N819" s="1">
        <v>3131680</v>
      </c>
      <c r="O819" s="1">
        <v>3151760</v>
      </c>
      <c r="P819" s="1">
        <v>3156190</v>
      </c>
      <c r="Q819" s="1">
        <v>3141190</v>
      </c>
      <c r="R819" s="1">
        <v>3121230</v>
      </c>
      <c r="S819" s="1">
        <v>3083330</v>
      </c>
      <c r="T819" s="1">
        <v>3032560</v>
      </c>
      <c r="U819" s="1">
        <v>2966150</v>
      </c>
      <c r="V819" s="1">
        <v>2888770</v>
      </c>
      <c r="W819" s="1">
        <v>2794420</v>
      </c>
      <c r="X819" s="1">
        <v>2691330</v>
      </c>
      <c r="Y819" s="1">
        <v>2573940</v>
      </c>
      <c r="Z819" s="1">
        <v>2449950</v>
      </c>
      <c r="AA819" s="1">
        <v>2314550</v>
      </c>
      <c r="AB819" s="1">
        <v>2174250</v>
      </c>
      <c r="AC819" s="1">
        <v>2025340</v>
      </c>
      <c r="AD819" s="1">
        <v>1871450</v>
      </c>
      <c r="AE819" s="1">
        <v>1711850</v>
      </c>
      <c r="AF819" s="1">
        <v>1551530</v>
      </c>
      <c r="AG819" s="1">
        <v>1389460</v>
      </c>
      <c r="AH819" s="1">
        <v>1226780</v>
      </c>
      <c r="AI819" s="1">
        <v>1064410</v>
      </c>
      <c r="AJ819">
        <v>904539</v>
      </c>
      <c r="AK819">
        <v>745757</v>
      </c>
      <c r="AL819">
        <v>591030</v>
      </c>
      <c r="AM819">
        <v>440764</v>
      </c>
      <c r="AN819">
        <v>294704</v>
      </c>
      <c r="AO819">
        <v>154851</v>
      </c>
      <c r="AP819">
        <v>21038.400000000001</v>
      </c>
    </row>
    <row r="820" spans="1:42" x14ac:dyDescent="0.2">
      <c r="A820" t="str">
        <f t="shared" si="33"/>
        <v>hard coal</v>
      </c>
      <c r="B820" t="str">
        <f t="shared" si="34"/>
        <v>appliances and electrical equipment 27</v>
      </c>
      <c r="C820" t="str">
        <f t="shared" ref="C820:C883" si="35">MID(D742, FIND(",", D742) + 1, FIND("]", D742) - FIND(",", D742) - 1)</f>
        <v>glass and glass products 231,CO</v>
      </c>
      <c r="D820" t="s">
        <v>1377</v>
      </c>
      <c r="E820" s="1">
        <v>1976780</v>
      </c>
      <c r="F820" s="1">
        <v>2042380</v>
      </c>
      <c r="G820" s="1">
        <v>2097020</v>
      </c>
      <c r="H820" s="1">
        <v>2159000</v>
      </c>
      <c r="I820" s="1">
        <v>2203630</v>
      </c>
      <c r="J820" s="1">
        <v>2240740</v>
      </c>
      <c r="K820" s="1">
        <v>2270510</v>
      </c>
      <c r="L820" s="1">
        <v>2301400</v>
      </c>
      <c r="M820" s="1">
        <v>2324510</v>
      </c>
      <c r="N820" s="1">
        <v>2347690</v>
      </c>
      <c r="O820" s="1">
        <v>2362750</v>
      </c>
      <c r="P820" s="1">
        <v>2366070</v>
      </c>
      <c r="Q820" s="1">
        <v>2354820</v>
      </c>
      <c r="R820" s="1">
        <v>2339860</v>
      </c>
      <c r="S820" s="1">
        <v>2311440</v>
      </c>
      <c r="T820" s="1">
        <v>2273390</v>
      </c>
      <c r="U820" s="1">
        <v>2223600</v>
      </c>
      <c r="V820" s="1">
        <v>2165590</v>
      </c>
      <c r="W820" s="1">
        <v>2094860</v>
      </c>
      <c r="X820" s="1">
        <v>2017580</v>
      </c>
      <c r="Y820" s="1">
        <v>1929570</v>
      </c>
      <c r="Z820" s="1">
        <v>1836620</v>
      </c>
      <c r="AA820" s="1">
        <v>1735120</v>
      </c>
      <c r="AB820" s="1">
        <v>1629940</v>
      </c>
      <c r="AC820" s="1">
        <v>1518310</v>
      </c>
      <c r="AD820" s="1">
        <v>1402950</v>
      </c>
      <c r="AE820" s="1">
        <v>1283300</v>
      </c>
      <c r="AF820" s="1">
        <v>1163120</v>
      </c>
      <c r="AG820" s="1">
        <v>1041620</v>
      </c>
      <c r="AH820">
        <v>919664</v>
      </c>
      <c r="AI820">
        <v>797943</v>
      </c>
      <c r="AJ820">
        <v>678095</v>
      </c>
      <c r="AK820">
        <v>559063</v>
      </c>
      <c r="AL820">
        <v>443070</v>
      </c>
      <c r="AM820">
        <v>330422</v>
      </c>
      <c r="AN820">
        <v>220927</v>
      </c>
      <c r="AO820">
        <v>116085</v>
      </c>
      <c r="AP820">
        <v>15771.6</v>
      </c>
    </row>
    <row r="821" spans="1:42" x14ac:dyDescent="0.2">
      <c r="A821" t="str">
        <f t="shared" ref="A821:A884" si="36">MID(D821, FIND("[", D821) + 1, FIND(" if", D821) - FIND("[", D821) - 1)</f>
        <v>hard coal</v>
      </c>
      <c r="B821" t="str">
        <f t="shared" ref="B821:B884" si="37">TRIM(MID(D821, FIND(",",D821) + 1, FIND(",", D821, FIND(",", D821) + 1) - FIND(",", D821) - 1))</f>
        <v>appliances and electrical equipment 27</v>
      </c>
      <c r="C821" t="str">
        <f t="shared" si="35"/>
        <v>glass and glass products 231,NOx</v>
      </c>
      <c r="D821" t="s">
        <v>1378</v>
      </c>
      <c r="E821" s="1">
        <v>39680000</v>
      </c>
      <c r="F821" s="1">
        <v>40996600</v>
      </c>
      <c r="G821" s="1">
        <v>42093400</v>
      </c>
      <c r="H821" s="1">
        <v>43337500</v>
      </c>
      <c r="I821" s="1">
        <v>44233500</v>
      </c>
      <c r="J821" s="1">
        <v>44978400</v>
      </c>
      <c r="K821" s="1">
        <v>45575900</v>
      </c>
      <c r="L821" s="1">
        <v>46196000</v>
      </c>
      <c r="M821" s="1">
        <v>46659900</v>
      </c>
      <c r="N821" s="1">
        <v>47125100</v>
      </c>
      <c r="O821" s="1">
        <v>47427400</v>
      </c>
      <c r="P821" s="1">
        <v>47494000</v>
      </c>
      <c r="Q821" s="1">
        <v>47268200</v>
      </c>
      <c r="R821" s="1">
        <v>46968000</v>
      </c>
      <c r="S821" s="1">
        <v>46397600</v>
      </c>
      <c r="T821" s="1">
        <v>45633600</v>
      </c>
      <c r="U821" s="1">
        <v>44634300</v>
      </c>
      <c r="V821" s="1">
        <v>43469900</v>
      </c>
      <c r="W821" s="1">
        <v>42050100</v>
      </c>
      <c r="X821" s="1">
        <v>40498800</v>
      </c>
      <c r="Y821" s="1">
        <v>38732300</v>
      </c>
      <c r="Z821" s="1">
        <v>36866500</v>
      </c>
      <c r="AA821" s="1">
        <v>34829100</v>
      </c>
      <c r="AB821" s="1">
        <v>32717900</v>
      </c>
      <c r="AC821" s="1">
        <v>30477100</v>
      </c>
      <c r="AD821" s="1">
        <v>28161300</v>
      </c>
      <c r="AE821" s="1">
        <v>25759700</v>
      </c>
      <c r="AF821" s="1">
        <v>23347300</v>
      </c>
      <c r="AG821" s="1">
        <v>20908400</v>
      </c>
      <c r="AH821" s="1">
        <v>18460400</v>
      </c>
      <c r="AI821" s="1">
        <v>16017100</v>
      </c>
      <c r="AJ821" s="1">
        <v>13611400</v>
      </c>
      <c r="AK821" s="1">
        <v>11222100</v>
      </c>
      <c r="AL821" s="1">
        <v>8893750</v>
      </c>
      <c r="AM821" s="1">
        <v>6632570</v>
      </c>
      <c r="AN821" s="1">
        <v>4434670</v>
      </c>
      <c r="AO821" s="1">
        <v>2330170</v>
      </c>
      <c r="AP821">
        <v>316584</v>
      </c>
    </row>
    <row r="822" spans="1:42" x14ac:dyDescent="0.2">
      <c r="A822" t="str">
        <f t="shared" si="36"/>
        <v>hard coal</v>
      </c>
      <c r="B822" t="str">
        <f t="shared" si="37"/>
        <v>appliances and electrical equipment 27</v>
      </c>
      <c r="C822" t="str">
        <f t="shared" si="35"/>
        <v>glass and glass products 231,PM10</v>
      </c>
      <c r="D822" t="s">
        <v>1379</v>
      </c>
      <c r="E822" s="1">
        <v>5771630</v>
      </c>
      <c r="F822" s="1">
        <v>5963150</v>
      </c>
      <c r="G822" s="1">
        <v>6122680</v>
      </c>
      <c r="H822" s="1">
        <v>6303640</v>
      </c>
      <c r="I822" s="1">
        <v>6433970</v>
      </c>
      <c r="J822" s="1">
        <v>6542310</v>
      </c>
      <c r="K822" s="1">
        <v>6629220</v>
      </c>
      <c r="L822" s="1">
        <v>6719410</v>
      </c>
      <c r="M822" s="1">
        <v>6786890</v>
      </c>
      <c r="N822" s="1">
        <v>6854570</v>
      </c>
      <c r="O822" s="1">
        <v>6898530</v>
      </c>
      <c r="P822" s="1">
        <v>6908220</v>
      </c>
      <c r="Q822" s="1">
        <v>6875380</v>
      </c>
      <c r="R822" s="1">
        <v>6831700</v>
      </c>
      <c r="S822" s="1">
        <v>6748740</v>
      </c>
      <c r="T822" s="1">
        <v>6637620</v>
      </c>
      <c r="U822" s="1">
        <v>6492260</v>
      </c>
      <c r="V822" s="1">
        <v>6322890</v>
      </c>
      <c r="W822" s="1">
        <v>6116370</v>
      </c>
      <c r="X822" s="1">
        <v>5890740</v>
      </c>
      <c r="Y822" s="1">
        <v>5633790</v>
      </c>
      <c r="Z822" s="1">
        <v>5362400</v>
      </c>
      <c r="AA822" s="1">
        <v>5066050</v>
      </c>
      <c r="AB822" s="1">
        <v>4758960</v>
      </c>
      <c r="AC822" s="1">
        <v>4433030</v>
      </c>
      <c r="AD822" s="1">
        <v>4096190</v>
      </c>
      <c r="AE822" s="1">
        <v>3746870</v>
      </c>
      <c r="AF822" s="1">
        <v>3395960</v>
      </c>
      <c r="AG822" s="1">
        <v>3041230</v>
      </c>
      <c r="AH822" s="1">
        <v>2685150</v>
      </c>
      <c r="AI822" s="1">
        <v>2329760</v>
      </c>
      <c r="AJ822" s="1">
        <v>1979840</v>
      </c>
      <c r="AK822" s="1">
        <v>1632300</v>
      </c>
      <c r="AL822" s="1">
        <v>1293640</v>
      </c>
      <c r="AM822">
        <v>964737</v>
      </c>
      <c r="AN822">
        <v>645042</v>
      </c>
      <c r="AO822">
        <v>338934</v>
      </c>
      <c r="AP822">
        <v>46048.6</v>
      </c>
    </row>
    <row r="823" spans="1:42" x14ac:dyDescent="0.2">
      <c r="A823" t="str">
        <f t="shared" si="36"/>
        <v>hard coal</v>
      </c>
      <c r="B823" t="str">
        <f t="shared" si="37"/>
        <v>appliances and electrical equipment 27</v>
      </c>
      <c r="C823" t="str">
        <f t="shared" si="35"/>
        <v>glass and glass products 231,PM25</v>
      </c>
      <c r="D823" t="s">
        <v>1380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</row>
    <row r="824" spans="1:42" x14ac:dyDescent="0.2">
      <c r="A824" t="str">
        <f t="shared" si="36"/>
        <v>hard coal</v>
      </c>
      <c r="B824" t="str">
        <f t="shared" si="37"/>
        <v>other machinery 28</v>
      </c>
      <c r="C824" t="str">
        <f t="shared" si="35"/>
        <v>glass and glass products 231,SOx</v>
      </c>
      <c r="D824" t="s">
        <v>1381</v>
      </c>
      <c r="E824" s="1">
        <v>37142300000</v>
      </c>
      <c r="F824" s="1">
        <v>36671600000</v>
      </c>
      <c r="G824" s="1">
        <v>36170900000</v>
      </c>
      <c r="H824" s="1">
        <v>36148600000</v>
      </c>
      <c r="I824" s="1">
        <v>35907100000</v>
      </c>
      <c r="J824" s="1">
        <v>35771200000</v>
      </c>
      <c r="K824" s="1">
        <v>35498800000</v>
      </c>
      <c r="L824" s="1">
        <v>35247200000</v>
      </c>
      <c r="M824" s="1">
        <v>34647800000</v>
      </c>
      <c r="N824" s="1">
        <v>34079100000</v>
      </c>
      <c r="O824" s="1">
        <v>33265900000</v>
      </c>
      <c r="P824" s="1">
        <v>32357600000</v>
      </c>
      <c r="Q824" s="1">
        <v>31300100000</v>
      </c>
      <c r="R824" s="1">
        <v>30229100000</v>
      </c>
      <c r="S824" s="1">
        <v>28971000000</v>
      </c>
      <c r="T824" s="1">
        <v>27713100000</v>
      </c>
      <c r="U824" s="1">
        <v>26350900000</v>
      </c>
      <c r="V824" s="1">
        <v>24998800000</v>
      </c>
      <c r="W824" s="1">
        <v>23610500000</v>
      </c>
      <c r="X824" s="1">
        <v>22237700000</v>
      </c>
      <c r="Y824" s="1">
        <v>20838000000</v>
      </c>
      <c r="Z824" s="1">
        <v>19459500000</v>
      </c>
      <c r="AA824" s="1">
        <v>18138100000</v>
      </c>
      <c r="AB824" s="1">
        <v>16832500000</v>
      </c>
      <c r="AC824" s="1">
        <v>15575200000</v>
      </c>
      <c r="AD824" s="1">
        <v>14328700000</v>
      </c>
      <c r="AE824" s="1">
        <v>13120300000</v>
      </c>
      <c r="AF824" s="1">
        <v>11967700000</v>
      </c>
      <c r="AG824" s="1">
        <v>10810700000</v>
      </c>
      <c r="AH824" s="1">
        <v>9709750000</v>
      </c>
      <c r="AI824" s="1">
        <v>8607390000</v>
      </c>
      <c r="AJ824" s="1">
        <v>7511300000</v>
      </c>
      <c r="AK824" s="1">
        <v>6406520000</v>
      </c>
      <c r="AL824" s="1">
        <v>5288450000</v>
      </c>
      <c r="AM824" s="1">
        <v>4134790000</v>
      </c>
      <c r="AN824" s="1">
        <v>2923300000</v>
      </c>
      <c r="AO824" s="1">
        <v>1631580000</v>
      </c>
      <c r="AP824" s="1">
        <v>238119000</v>
      </c>
    </row>
    <row r="825" spans="1:42" x14ac:dyDescent="0.2">
      <c r="A825" t="str">
        <f t="shared" si="36"/>
        <v>hard coal</v>
      </c>
      <c r="B825" t="str">
        <f t="shared" si="37"/>
        <v>other machinery 28</v>
      </c>
      <c r="C825" t="str">
        <f t="shared" si="35"/>
        <v>glass and glass products 231,BC</v>
      </c>
      <c r="D825" t="s">
        <v>1382</v>
      </c>
      <c r="E825">
        <v>411166</v>
      </c>
      <c r="F825">
        <v>405956</v>
      </c>
      <c r="G825">
        <v>400413</v>
      </c>
      <c r="H825">
        <v>400166</v>
      </c>
      <c r="I825">
        <v>397492</v>
      </c>
      <c r="J825">
        <v>395988</v>
      </c>
      <c r="K825">
        <v>392973</v>
      </c>
      <c r="L825">
        <v>390188</v>
      </c>
      <c r="M825">
        <v>383552</v>
      </c>
      <c r="N825">
        <v>377256</v>
      </c>
      <c r="O825">
        <v>368255</v>
      </c>
      <c r="P825">
        <v>358200</v>
      </c>
      <c r="Q825">
        <v>346494</v>
      </c>
      <c r="R825">
        <v>334638</v>
      </c>
      <c r="S825">
        <v>320710</v>
      </c>
      <c r="T825">
        <v>306785</v>
      </c>
      <c r="U825">
        <v>291705</v>
      </c>
      <c r="V825">
        <v>276737</v>
      </c>
      <c r="W825">
        <v>261369</v>
      </c>
      <c r="X825">
        <v>246172</v>
      </c>
      <c r="Y825">
        <v>230677</v>
      </c>
      <c r="Z825">
        <v>215417</v>
      </c>
      <c r="AA825">
        <v>200790</v>
      </c>
      <c r="AB825">
        <v>186337</v>
      </c>
      <c r="AC825">
        <v>172418</v>
      </c>
      <c r="AD825">
        <v>158619</v>
      </c>
      <c r="AE825">
        <v>145242</v>
      </c>
      <c r="AF825">
        <v>132483</v>
      </c>
      <c r="AG825">
        <v>119675</v>
      </c>
      <c r="AH825">
        <v>107487</v>
      </c>
      <c r="AI825">
        <v>95284.1</v>
      </c>
      <c r="AJ825">
        <v>83150.3</v>
      </c>
      <c r="AK825">
        <v>70920.399999999994</v>
      </c>
      <c r="AL825">
        <v>58543.4</v>
      </c>
      <c r="AM825">
        <v>45772.3</v>
      </c>
      <c r="AN825">
        <v>32361</v>
      </c>
      <c r="AO825">
        <v>18061.599999999999</v>
      </c>
      <c r="AP825">
        <v>2635.99</v>
      </c>
    </row>
    <row r="826" spans="1:42" x14ac:dyDescent="0.2">
      <c r="A826" t="str">
        <f t="shared" si="36"/>
        <v>hard coal</v>
      </c>
      <c r="B826" t="str">
        <f t="shared" si="37"/>
        <v>other machinery 28</v>
      </c>
      <c r="C826" t="str">
        <f t="shared" si="35"/>
        <v>glass and glass products 231,OC</v>
      </c>
      <c r="D826" t="s">
        <v>1383</v>
      </c>
      <c r="E826" s="1">
        <v>18298100</v>
      </c>
      <c r="F826" s="1">
        <v>18066200</v>
      </c>
      <c r="G826" s="1">
        <v>17819500</v>
      </c>
      <c r="H826" s="1">
        <v>17808600</v>
      </c>
      <c r="I826" s="1">
        <v>17689500</v>
      </c>
      <c r="J826" s="1">
        <v>17622600</v>
      </c>
      <c r="K826" s="1">
        <v>17488400</v>
      </c>
      <c r="L826" s="1">
        <v>17364500</v>
      </c>
      <c r="M826" s="1">
        <v>17069200</v>
      </c>
      <c r="N826" s="1">
        <v>16789000</v>
      </c>
      <c r="O826" s="1">
        <v>16388400</v>
      </c>
      <c r="P826" s="1">
        <v>15940900</v>
      </c>
      <c r="Q826" s="1">
        <v>15420000</v>
      </c>
      <c r="R826" s="1">
        <v>14892300</v>
      </c>
      <c r="S826" s="1">
        <v>14272500</v>
      </c>
      <c r="T826" s="1">
        <v>13652800</v>
      </c>
      <c r="U826" s="1">
        <v>12981700</v>
      </c>
      <c r="V826" s="1">
        <v>12315600</v>
      </c>
      <c r="W826" s="1">
        <v>11631700</v>
      </c>
      <c r="X826" s="1">
        <v>10955400</v>
      </c>
      <c r="Y826" s="1">
        <v>10265800</v>
      </c>
      <c r="Z826" s="1">
        <v>9586690</v>
      </c>
      <c r="AA826" s="1">
        <v>8935720</v>
      </c>
      <c r="AB826" s="1">
        <v>8292520</v>
      </c>
      <c r="AC826" s="1">
        <v>7673110</v>
      </c>
      <c r="AD826" s="1">
        <v>7059000</v>
      </c>
      <c r="AE826" s="1">
        <v>6463690</v>
      </c>
      <c r="AF826" s="1">
        <v>5895860</v>
      </c>
      <c r="AG826" s="1">
        <v>5325880</v>
      </c>
      <c r="AH826" s="1">
        <v>4783490</v>
      </c>
      <c r="AI826" s="1">
        <v>4240410</v>
      </c>
      <c r="AJ826" s="1">
        <v>3700430</v>
      </c>
      <c r="AK826" s="1">
        <v>3156160</v>
      </c>
      <c r="AL826" s="1">
        <v>2605350</v>
      </c>
      <c r="AM826" s="1">
        <v>2037000</v>
      </c>
      <c r="AN826" s="1">
        <v>1440160</v>
      </c>
      <c r="AO826">
        <v>803792</v>
      </c>
      <c r="AP826">
        <v>117309</v>
      </c>
    </row>
    <row r="827" spans="1:42" x14ac:dyDescent="0.2">
      <c r="A827" t="str">
        <f t="shared" si="36"/>
        <v>hard coal</v>
      </c>
      <c r="B827" t="str">
        <f t="shared" si="37"/>
        <v>other machinery 28</v>
      </c>
      <c r="C827" t="str">
        <f t="shared" si="35"/>
        <v>glass and glass products 231,CH4</v>
      </c>
      <c r="D827" t="s">
        <v>1384</v>
      </c>
      <c r="E827" s="1">
        <v>51114500</v>
      </c>
      <c r="F827" s="1">
        <v>50466700</v>
      </c>
      <c r="G827" s="1">
        <v>49777700</v>
      </c>
      <c r="H827" s="1">
        <v>49747000</v>
      </c>
      <c r="I827" s="1">
        <v>49414600</v>
      </c>
      <c r="J827" s="1">
        <v>49227600</v>
      </c>
      <c r="K827" s="1">
        <v>48852800</v>
      </c>
      <c r="L827" s="1">
        <v>48506500</v>
      </c>
      <c r="M827" s="1">
        <v>47681600</v>
      </c>
      <c r="N827" s="1">
        <v>46898900</v>
      </c>
      <c r="O827" s="1">
        <v>45779900</v>
      </c>
      <c r="P827" s="1">
        <v>44529900</v>
      </c>
      <c r="Q827" s="1">
        <v>43074600</v>
      </c>
      <c r="R827" s="1">
        <v>41600800</v>
      </c>
      <c r="S827" s="1">
        <v>39869400</v>
      </c>
      <c r="T827" s="1">
        <v>38138200</v>
      </c>
      <c r="U827" s="1">
        <v>36263600</v>
      </c>
      <c r="V827" s="1">
        <v>34402800</v>
      </c>
      <c r="W827" s="1">
        <v>32492300</v>
      </c>
      <c r="X827" s="1">
        <v>30603100</v>
      </c>
      <c r="Y827" s="1">
        <v>28676900</v>
      </c>
      <c r="Z827" s="1">
        <v>26779800</v>
      </c>
      <c r="AA827" s="1">
        <v>24961400</v>
      </c>
      <c r="AB827" s="1">
        <v>23164600</v>
      </c>
      <c r="AC827" s="1">
        <v>21434300</v>
      </c>
      <c r="AD827" s="1">
        <v>19718900</v>
      </c>
      <c r="AE827" s="1">
        <v>18055900</v>
      </c>
      <c r="AF827" s="1">
        <v>16469700</v>
      </c>
      <c r="AG827" s="1">
        <v>14877500</v>
      </c>
      <c r="AH827" s="1">
        <v>13362400</v>
      </c>
      <c r="AI827" s="1">
        <v>11845300</v>
      </c>
      <c r="AJ827" s="1">
        <v>10336900</v>
      </c>
      <c r="AK827" s="1">
        <v>8816530</v>
      </c>
      <c r="AL827" s="1">
        <v>7277870</v>
      </c>
      <c r="AM827" s="1">
        <v>5690220</v>
      </c>
      <c r="AN827" s="1">
        <v>4022990</v>
      </c>
      <c r="AO827" s="1">
        <v>2245340</v>
      </c>
      <c r="AP827">
        <v>327695</v>
      </c>
    </row>
    <row r="828" spans="1:42" x14ac:dyDescent="0.2">
      <c r="A828" t="str">
        <f t="shared" si="36"/>
        <v>hard coal</v>
      </c>
      <c r="B828" t="str">
        <f t="shared" si="37"/>
        <v>other machinery 28</v>
      </c>
      <c r="C828" t="str">
        <f t="shared" si="35"/>
        <v>glass and glass products 231,N2O</v>
      </c>
      <c r="D828" t="s">
        <v>1385</v>
      </c>
      <c r="E828" s="1">
        <v>27808300</v>
      </c>
      <c r="F828" s="1">
        <v>27455900</v>
      </c>
      <c r="G828" s="1">
        <v>27081000</v>
      </c>
      <c r="H828" s="1">
        <v>27064300</v>
      </c>
      <c r="I828" s="1">
        <v>26883400</v>
      </c>
      <c r="J828" s="1">
        <v>26781700</v>
      </c>
      <c r="K828" s="1">
        <v>26577800</v>
      </c>
      <c r="L828" s="1">
        <v>26389400</v>
      </c>
      <c r="M828" s="1">
        <v>25940700</v>
      </c>
      <c r="N828" s="1">
        <v>25514800</v>
      </c>
      <c r="O828" s="1">
        <v>24906000</v>
      </c>
      <c r="P828" s="1">
        <v>24226000</v>
      </c>
      <c r="Q828" s="1">
        <v>23434300</v>
      </c>
      <c r="R828" s="1">
        <v>22632400</v>
      </c>
      <c r="S828" s="1">
        <v>21690500</v>
      </c>
      <c r="T828" s="1">
        <v>20748700</v>
      </c>
      <c r="U828" s="1">
        <v>19728800</v>
      </c>
      <c r="V828" s="1">
        <v>18716500</v>
      </c>
      <c r="W828" s="1">
        <v>17677100</v>
      </c>
      <c r="X828" s="1">
        <v>16649300</v>
      </c>
      <c r="Y828" s="1">
        <v>15601300</v>
      </c>
      <c r="Z828" s="1">
        <v>14569200</v>
      </c>
      <c r="AA828" s="1">
        <v>13579900</v>
      </c>
      <c r="AB828" s="1">
        <v>12602400</v>
      </c>
      <c r="AC828" s="1">
        <v>11661100</v>
      </c>
      <c r="AD828" s="1">
        <v>10727800</v>
      </c>
      <c r="AE828" s="1">
        <v>9823110</v>
      </c>
      <c r="AF828" s="1">
        <v>8960150</v>
      </c>
      <c r="AG828" s="1">
        <v>8093940</v>
      </c>
      <c r="AH828" s="1">
        <v>7269650</v>
      </c>
      <c r="AI828" s="1">
        <v>6444310</v>
      </c>
      <c r="AJ828" s="1">
        <v>5623670</v>
      </c>
      <c r="AK828" s="1">
        <v>4796530</v>
      </c>
      <c r="AL828" s="1">
        <v>3959440</v>
      </c>
      <c r="AM828" s="1">
        <v>3095700</v>
      </c>
      <c r="AN828" s="1">
        <v>2188660</v>
      </c>
      <c r="AO828" s="1">
        <v>1221550</v>
      </c>
      <c r="AP828">
        <v>178279</v>
      </c>
    </row>
    <row r="829" spans="1:42" x14ac:dyDescent="0.2">
      <c r="A829" t="str">
        <f t="shared" si="36"/>
        <v>hard coal</v>
      </c>
      <c r="B829" t="str">
        <f t="shared" si="37"/>
        <v>other machinery 28</v>
      </c>
      <c r="C829" t="str">
        <f t="shared" si="35"/>
        <v>glass and glass products 231,F gases</v>
      </c>
      <c r="D829" t="s">
        <v>1386</v>
      </c>
      <c r="E829" s="1">
        <v>6709700</v>
      </c>
      <c r="F829" s="1">
        <v>6624670</v>
      </c>
      <c r="G829" s="1">
        <v>6534220</v>
      </c>
      <c r="H829" s="1">
        <v>6530200</v>
      </c>
      <c r="I829" s="1">
        <v>6486560</v>
      </c>
      <c r="J829" s="1">
        <v>6462020</v>
      </c>
      <c r="K829" s="1">
        <v>6412810</v>
      </c>
      <c r="L829" s="1">
        <v>6367350</v>
      </c>
      <c r="M829" s="1">
        <v>6259080</v>
      </c>
      <c r="N829" s="1">
        <v>6156330</v>
      </c>
      <c r="O829" s="1">
        <v>6009440</v>
      </c>
      <c r="P829" s="1">
        <v>5845360</v>
      </c>
      <c r="Q829" s="1">
        <v>5654320</v>
      </c>
      <c r="R829" s="1">
        <v>5460850</v>
      </c>
      <c r="S829" s="1">
        <v>5233580</v>
      </c>
      <c r="T829" s="1">
        <v>5006330</v>
      </c>
      <c r="U829" s="1">
        <v>4760250</v>
      </c>
      <c r="V829" s="1">
        <v>4516000</v>
      </c>
      <c r="W829" s="1">
        <v>4265200</v>
      </c>
      <c r="X829" s="1">
        <v>4017210</v>
      </c>
      <c r="Y829" s="1">
        <v>3764360</v>
      </c>
      <c r="Z829" s="1">
        <v>3515330</v>
      </c>
      <c r="AA829" s="1">
        <v>3276630</v>
      </c>
      <c r="AB829" s="1">
        <v>3040770</v>
      </c>
      <c r="AC829" s="1">
        <v>2813640</v>
      </c>
      <c r="AD829" s="1">
        <v>2588460</v>
      </c>
      <c r="AE829" s="1">
        <v>2370160</v>
      </c>
      <c r="AF829" s="1">
        <v>2161940</v>
      </c>
      <c r="AG829" s="1">
        <v>1952940</v>
      </c>
      <c r="AH829" s="1">
        <v>1754050</v>
      </c>
      <c r="AI829" s="1">
        <v>1554910</v>
      </c>
      <c r="AJ829" s="1">
        <v>1356900</v>
      </c>
      <c r="AK829" s="1">
        <v>1157330</v>
      </c>
      <c r="AL829">
        <v>955352</v>
      </c>
      <c r="AM829">
        <v>746944</v>
      </c>
      <c r="AN829">
        <v>528090</v>
      </c>
      <c r="AO829">
        <v>294742</v>
      </c>
      <c r="AP829">
        <v>43015.9</v>
      </c>
    </row>
    <row r="830" spans="1:42" x14ac:dyDescent="0.2">
      <c r="A830" t="str">
        <f t="shared" si="36"/>
        <v>hard coal</v>
      </c>
      <c r="B830" t="str">
        <f t="shared" si="37"/>
        <v>other machinery 28</v>
      </c>
      <c r="C830" t="str">
        <f t="shared" si="35"/>
        <v>cement and other nonmetallic minerals 239,CO2</v>
      </c>
      <c r="D830" t="s">
        <v>1387</v>
      </c>
      <c r="E830" s="1">
        <v>123045000</v>
      </c>
      <c r="F830" s="1">
        <v>121485000</v>
      </c>
      <c r="G830" s="1">
        <v>119827000</v>
      </c>
      <c r="H830" s="1">
        <v>119753000</v>
      </c>
      <c r="I830" s="1">
        <v>118953000</v>
      </c>
      <c r="J830" s="1">
        <v>118503000</v>
      </c>
      <c r="K830" s="1">
        <v>117600000</v>
      </c>
      <c r="L830" s="1">
        <v>116767000</v>
      </c>
      <c r="M830" s="1">
        <v>114781000</v>
      </c>
      <c r="N830" s="1">
        <v>112897000</v>
      </c>
      <c r="O830" s="1">
        <v>110203000</v>
      </c>
      <c r="P830" s="1">
        <v>107194000</v>
      </c>
      <c r="Q830" s="1">
        <v>103691000</v>
      </c>
      <c r="R830" s="1">
        <v>100143000</v>
      </c>
      <c r="S830" s="1">
        <v>95975100</v>
      </c>
      <c r="T830" s="1">
        <v>91807700</v>
      </c>
      <c r="U830" s="1">
        <v>87295100</v>
      </c>
      <c r="V830" s="1">
        <v>82815800</v>
      </c>
      <c r="W830" s="1">
        <v>78216600</v>
      </c>
      <c r="X830" s="1">
        <v>73668900</v>
      </c>
      <c r="Y830" s="1">
        <v>69032000</v>
      </c>
      <c r="Z830" s="1">
        <v>64465300</v>
      </c>
      <c r="AA830" s="1">
        <v>60087900</v>
      </c>
      <c r="AB830" s="1">
        <v>55762700</v>
      </c>
      <c r="AC830" s="1">
        <v>51597500</v>
      </c>
      <c r="AD830" s="1">
        <v>47468000</v>
      </c>
      <c r="AE830" s="1">
        <v>43464800</v>
      </c>
      <c r="AF830" s="1">
        <v>39646400</v>
      </c>
      <c r="AG830" s="1">
        <v>35813700</v>
      </c>
      <c r="AH830" s="1">
        <v>32166400</v>
      </c>
      <c r="AI830" s="1">
        <v>28514500</v>
      </c>
      <c r="AJ830" s="1">
        <v>24883400</v>
      </c>
      <c r="AK830" s="1">
        <v>21223500</v>
      </c>
      <c r="AL830" s="1">
        <v>17519500</v>
      </c>
      <c r="AM830" s="1">
        <v>13697700</v>
      </c>
      <c r="AN830" s="1">
        <v>9684290</v>
      </c>
      <c r="AO830" s="1">
        <v>5405070</v>
      </c>
      <c r="AP830">
        <v>788839</v>
      </c>
    </row>
    <row r="831" spans="1:42" x14ac:dyDescent="0.2">
      <c r="A831" t="str">
        <f t="shared" si="36"/>
        <v>hard coal</v>
      </c>
      <c r="B831" t="str">
        <f t="shared" si="37"/>
        <v>other machinery 28</v>
      </c>
      <c r="C831" t="str">
        <f t="shared" si="35"/>
        <v>cement and other nonmetallic minerals 239,VOC</v>
      </c>
      <c r="D831" t="s">
        <v>1388</v>
      </c>
      <c r="E831">
        <v>286796</v>
      </c>
      <c r="F831">
        <v>283162</v>
      </c>
      <c r="G831">
        <v>279296</v>
      </c>
      <c r="H831">
        <v>279124</v>
      </c>
      <c r="I831">
        <v>277258</v>
      </c>
      <c r="J831">
        <v>276210</v>
      </c>
      <c r="K831">
        <v>274106</v>
      </c>
      <c r="L831">
        <v>272163</v>
      </c>
      <c r="M831">
        <v>267535</v>
      </c>
      <c r="N831">
        <v>263143</v>
      </c>
      <c r="O831">
        <v>256865</v>
      </c>
      <c r="P831">
        <v>249851</v>
      </c>
      <c r="Q831">
        <v>241686</v>
      </c>
      <c r="R831">
        <v>233416</v>
      </c>
      <c r="S831">
        <v>223702</v>
      </c>
      <c r="T831">
        <v>213988</v>
      </c>
      <c r="U831">
        <v>203470</v>
      </c>
      <c r="V831">
        <v>193030</v>
      </c>
      <c r="W831">
        <v>182310</v>
      </c>
      <c r="X831">
        <v>171710</v>
      </c>
      <c r="Y831">
        <v>160902</v>
      </c>
      <c r="Z831">
        <v>150258</v>
      </c>
      <c r="AA831">
        <v>140055</v>
      </c>
      <c r="AB831">
        <v>129973</v>
      </c>
      <c r="AC831">
        <v>120265</v>
      </c>
      <c r="AD831">
        <v>110640</v>
      </c>
      <c r="AE831">
        <v>101309</v>
      </c>
      <c r="AF831">
        <v>92409.2</v>
      </c>
      <c r="AG831">
        <v>83475.600000000006</v>
      </c>
      <c r="AH831">
        <v>74974.399999999994</v>
      </c>
      <c r="AI831">
        <v>66462.5</v>
      </c>
      <c r="AJ831">
        <v>57998.9</v>
      </c>
      <c r="AK831">
        <v>49468.3</v>
      </c>
      <c r="AL831">
        <v>40835.1</v>
      </c>
      <c r="AM831">
        <v>31927</v>
      </c>
      <c r="AN831">
        <v>22572.400000000001</v>
      </c>
      <c r="AO831">
        <v>12598.3</v>
      </c>
      <c r="AP831">
        <v>1838.65</v>
      </c>
    </row>
    <row r="832" spans="1:42" x14ac:dyDescent="0.2">
      <c r="A832" t="str">
        <f t="shared" si="36"/>
        <v>hard coal</v>
      </c>
      <c r="B832" t="str">
        <f t="shared" si="37"/>
        <v>other machinery 28</v>
      </c>
      <c r="C832" t="str">
        <f t="shared" si="35"/>
        <v>cement and other nonmetallic minerals 239,CO</v>
      </c>
      <c r="D832" t="s">
        <v>1389</v>
      </c>
      <c r="E832">
        <v>214999</v>
      </c>
      <c r="F832">
        <v>212275</v>
      </c>
      <c r="G832">
        <v>209376</v>
      </c>
      <c r="H832">
        <v>209247</v>
      </c>
      <c r="I832">
        <v>207849</v>
      </c>
      <c r="J832">
        <v>207063</v>
      </c>
      <c r="K832">
        <v>205486</v>
      </c>
      <c r="L832">
        <v>204029</v>
      </c>
      <c r="M832">
        <v>200560</v>
      </c>
      <c r="N832">
        <v>197268</v>
      </c>
      <c r="O832">
        <v>192561</v>
      </c>
      <c r="P832">
        <v>187303</v>
      </c>
      <c r="Q832">
        <v>181182</v>
      </c>
      <c r="R832">
        <v>174982</v>
      </c>
      <c r="S832">
        <v>167700</v>
      </c>
      <c r="T832">
        <v>160418</v>
      </c>
      <c r="U832">
        <v>152533</v>
      </c>
      <c r="V832">
        <v>144706</v>
      </c>
      <c r="W832">
        <v>136670</v>
      </c>
      <c r="X832">
        <v>128724</v>
      </c>
      <c r="Y832">
        <v>120621</v>
      </c>
      <c r="Z832">
        <v>112642</v>
      </c>
      <c r="AA832">
        <v>104993</v>
      </c>
      <c r="AB832">
        <v>97435.6</v>
      </c>
      <c r="AC832">
        <v>90157.7</v>
      </c>
      <c r="AD832">
        <v>82942</v>
      </c>
      <c r="AE832">
        <v>75947.199999999997</v>
      </c>
      <c r="AF832">
        <v>69275.3</v>
      </c>
      <c r="AG832">
        <v>62578.2</v>
      </c>
      <c r="AH832">
        <v>56205.2</v>
      </c>
      <c r="AI832">
        <v>49824.1</v>
      </c>
      <c r="AJ832">
        <v>43479.4</v>
      </c>
      <c r="AK832">
        <v>37084.300000000003</v>
      </c>
      <c r="AL832">
        <v>30612.400000000001</v>
      </c>
      <c r="AM832">
        <v>23934.400000000001</v>
      </c>
      <c r="AN832">
        <v>16921.599999999999</v>
      </c>
      <c r="AO832">
        <v>9444.42</v>
      </c>
      <c r="AP832">
        <v>1378.36</v>
      </c>
    </row>
    <row r="833" spans="1:42" x14ac:dyDescent="0.2">
      <c r="A833" t="str">
        <f t="shared" si="36"/>
        <v>hard coal</v>
      </c>
      <c r="B833" t="str">
        <f t="shared" si="37"/>
        <v>other machinery 28</v>
      </c>
      <c r="C833" t="str">
        <f t="shared" si="35"/>
        <v>cement and other nonmetallic minerals 239,NOx</v>
      </c>
      <c r="D833" t="s">
        <v>1390</v>
      </c>
      <c r="E833" s="1">
        <v>4315680</v>
      </c>
      <c r="F833" s="1">
        <v>4260980</v>
      </c>
      <c r="G833" s="1">
        <v>4202810</v>
      </c>
      <c r="H833" s="1">
        <v>4200220</v>
      </c>
      <c r="I833" s="1">
        <v>4172150</v>
      </c>
      <c r="J833" s="1">
        <v>4156370</v>
      </c>
      <c r="K833" s="1">
        <v>4124720</v>
      </c>
      <c r="L833" s="1">
        <v>4095480</v>
      </c>
      <c r="M833" s="1">
        <v>4025840</v>
      </c>
      <c r="N833" s="1">
        <v>3959750</v>
      </c>
      <c r="O833" s="1">
        <v>3865270</v>
      </c>
      <c r="P833" s="1">
        <v>3759730</v>
      </c>
      <c r="Q833" s="1">
        <v>3636860</v>
      </c>
      <c r="R833" s="1">
        <v>3512420</v>
      </c>
      <c r="S833" s="1">
        <v>3366240</v>
      </c>
      <c r="T833" s="1">
        <v>3220070</v>
      </c>
      <c r="U833" s="1">
        <v>3061790</v>
      </c>
      <c r="V833" s="1">
        <v>2904690</v>
      </c>
      <c r="W833" s="1">
        <v>2743380</v>
      </c>
      <c r="X833" s="1">
        <v>2583870</v>
      </c>
      <c r="Y833" s="1">
        <v>2421230</v>
      </c>
      <c r="Z833" s="1">
        <v>2261060</v>
      </c>
      <c r="AA833" s="1">
        <v>2107530</v>
      </c>
      <c r="AB833" s="1">
        <v>1955820</v>
      </c>
      <c r="AC833" s="1">
        <v>1809730</v>
      </c>
      <c r="AD833" s="1">
        <v>1664890</v>
      </c>
      <c r="AE833" s="1">
        <v>1524490</v>
      </c>
      <c r="AF833" s="1">
        <v>1390560</v>
      </c>
      <c r="AG833" s="1">
        <v>1256130</v>
      </c>
      <c r="AH833" s="1">
        <v>1128210</v>
      </c>
      <c r="AI833" s="1">
        <v>1000120</v>
      </c>
      <c r="AJ833">
        <v>872761</v>
      </c>
      <c r="AK833">
        <v>744393</v>
      </c>
      <c r="AL833">
        <v>614482</v>
      </c>
      <c r="AM833">
        <v>480434</v>
      </c>
      <c r="AN833">
        <v>339667</v>
      </c>
      <c r="AO833">
        <v>189578</v>
      </c>
      <c r="AP833">
        <v>27667.8</v>
      </c>
    </row>
    <row r="834" spans="1:42" x14ac:dyDescent="0.2">
      <c r="A834" t="str">
        <f t="shared" si="36"/>
        <v>hard coal</v>
      </c>
      <c r="B834" t="str">
        <f t="shared" si="37"/>
        <v>other machinery 28</v>
      </c>
      <c r="C834" t="str">
        <f t="shared" si="35"/>
        <v>cement and other nonmetallic minerals 239,PM10</v>
      </c>
      <c r="D834" t="s">
        <v>1391</v>
      </c>
      <c r="E834">
        <v>627735</v>
      </c>
      <c r="F834">
        <v>619780</v>
      </c>
      <c r="G834">
        <v>611318</v>
      </c>
      <c r="H834">
        <v>610941</v>
      </c>
      <c r="I834">
        <v>606858</v>
      </c>
      <c r="J834">
        <v>604563</v>
      </c>
      <c r="K834">
        <v>599959</v>
      </c>
      <c r="L834">
        <v>595706</v>
      </c>
      <c r="M834">
        <v>585576</v>
      </c>
      <c r="N834">
        <v>575964</v>
      </c>
      <c r="O834">
        <v>562221</v>
      </c>
      <c r="P834">
        <v>546870</v>
      </c>
      <c r="Q834">
        <v>528998</v>
      </c>
      <c r="R834">
        <v>510897</v>
      </c>
      <c r="S834">
        <v>489634</v>
      </c>
      <c r="T834">
        <v>468374</v>
      </c>
      <c r="U834">
        <v>445352</v>
      </c>
      <c r="V834">
        <v>422500</v>
      </c>
      <c r="W834">
        <v>399036</v>
      </c>
      <c r="X834">
        <v>375835</v>
      </c>
      <c r="Y834">
        <v>352179</v>
      </c>
      <c r="Z834">
        <v>328882</v>
      </c>
      <c r="AA834">
        <v>306549</v>
      </c>
      <c r="AB834">
        <v>284484</v>
      </c>
      <c r="AC834">
        <v>263234</v>
      </c>
      <c r="AD834">
        <v>242166</v>
      </c>
      <c r="AE834">
        <v>221744</v>
      </c>
      <c r="AF834">
        <v>202264</v>
      </c>
      <c r="AG834">
        <v>182710</v>
      </c>
      <c r="AH834">
        <v>164103</v>
      </c>
      <c r="AI834">
        <v>145472</v>
      </c>
      <c r="AJ834">
        <v>126947</v>
      </c>
      <c r="AK834">
        <v>108275</v>
      </c>
      <c r="AL834">
        <v>89379.199999999997</v>
      </c>
      <c r="AM834">
        <v>69881.3</v>
      </c>
      <c r="AN834">
        <v>49406.2</v>
      </c>
      <c r="AO834">
        <v>27574.9</v>
      </c>
      <c r="AP834">
        <v>4024.4</v>
      </c>
    </row>
    <row r="835" spans="1:42" x14ac:dyDescent="0.2">
      <c r="A835" t="str">
        <f t="shared" si="36"/>
        <v>hard coal</v>
      </c>
      <c r="B835" t="str">
        <f t="shared" si="37"/>
        <v>other machinery 28</v>
      </c>
      <c r="C835" t="str">
        <f t="shared" si="35"/>
        <v>cement and other nonmetallic minerals 239,PM25</v>
      </c>
      <c r="D835" t="s">
        <v>1392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</row>
    <row r="836" spans="1:42" x14ac:dyDescent="0.2">
      <c r="A836" t="str">
        <f t="shared" si="36"/>
        <v>hard coal</v>
      </c>
      <c r="B836" t="str">
        <f t="shared" si="37"/>
        <v>road vehicles 29</v>
      </c>
      <c r="C836" t="str">
        <f t="shared" si="35"/>
        <v>cement and other nonmetallic minerals 239,SOx</v>
      </c>
      <c r="D836" t="s">
        <v>1393</v>
      </c>
      <c r="E836" s="1">
        <v>477482000000</v>
      </c>
      <c r="F836" s="1">
        <v>494912000000</v>
      </c>
      <c r="G836" s="1">
        <v>510049000000</v>
      </c>
      <c r="H836" s="1">
        <v>502590000000</v>
      </c>
      <c r="I836" s="1">
        <v>495503000000</v>
      </c>
      <c r="J836" s="1">
        <v>487111000000</v>
      </c>
      <c r="K836" s="1">
        <v>478223000000</v>
      </c>
      <c r="L836" s="1">
        <v>468141000000</v>
      </c>
      <c r="M836" s="1">
        <v>454898000000</v>
      </c>
      <c r="N836" s="1">
        <v>441474000000</v>
      </c>
      <c r="O836" s="1">
        <v>427899000000</v>
      </c>
      <c r="P836" s="1">
        <v>413507000000</v>
      </c>
      <c r="Q836" s="1">
        <v>399547000000</v>
      </c>
      <c r="R836" s="1">
        <v>379328000000</v>
      </c>
      <c r="S836" s="1">
        <v>359491000000</v>
      </c>
      <c r="T836" s="1">
        <v>340557000000</v>
      </c>
      <c r="U836" s="1">
        <v>321463000000</v>
      </c>
      <c r="V836" s="1">
        <v>302732000000</v>
      </c>
      <c r="W836" s="1">
        <v>284382000000</v>
      </c>
      <c r="X836" s="1">
        <v>266802000000</v>
      </c>
      <c r="Y836" s="1">
        <v>249164000000</v>
      </c>
      <c r="Z836" s="1">
        <v>231903000000</v>
      </c>
      <c r="AA836" s="1">
        <v>214999000000</v>
      </c>
      <c r="AB836" s="1">
        <v>198766000000</v>
      </c>
      <c r="AC836" s="1">
        <v>182564000000</v>
      </c>
      <c r="AD836" s="1">
        <v>166722000000</v>
      </c>
      <c r="AE836" s="1">
        <v>151466000000</v>
      </c>
      <c r="AF836" s="1">
        <v>136300000000</v>
      </c>
      <c r="AG836" s="1">
        <v>121857000000</v>
      </c>
      <c r="AH836" s="1">
        <v>107495000000</v>
      </c>
      <c r="AI836" s="1">
        <v>93575200000</v>
      </c>
      <c r="AJ836" s="1">
        <v>79773100000</v>
      </c>
      <c r="AK836" s="1">
        <v>66360400000</v>
      </c>
      <c r="AL836" s="1">
        <v>53099800000</v>
      </c>
      <c r="AM836" s="1">
        <v>40113500000</v>
      </c>
      <c r="AN836" s="1">
        <v>27442000000</v>
      </c>
      <c r="AO836" s="1">
        <v>14971600000</v>
      </c>
      <c r="AP836" s="1">
        <v>2763620000</v>
      </c>
    </row>
    <row r="837" spans="1:42" x14ac:dyDescent="0.2">
      <c r="A837" t="str">
        <f t="shared" si="36"/>
        <v>hard coal</v>
      </c>
      <c r="B837" t="str">
        <f t="shared" si="37"/>
        <v>road vehicles 29</v>
      </c>
      <c r="C837" t="str">
        <f t="shared" si="35"/>
        <v>cement and other nonmetallic minerals 239,BC</v>
      </c>
      <c r="D837" t="s">
        <v>1394</v>
      </c>
      <c r="E837" s="1">
        <v>5285740</v>
      </c>
      <c r="F837" s="1">
        <v>5478690</v>
      </c>
      <c r="G837" s="1">
        <v>5646260</v>
      </c>
      <c r="H837" s="1">
        <v>5563690</v>
      </c>
      <c r="I837" s="1">
        <v>5485240</v>
      </c>
      <c r="J837" s="1">
        <v>5392330</v>
      </c>
      <c r="K837" s="1">
        <v>5293940</v>
      </c>
      <c r="L837" s="1">
        <v>5182340</v>
      </c>
      <c r="M837" s="1">
        <v>5035730</v>
      </c>
      <c r="N837" s="1">
        <v>4887130</v>
      </c>
      <c r="O837" s="1">
        <v>4736860</v>
      </c>
      <c r="P837" s="1">
        <v>4577540</v>
      </c>
      <c r="Q837" s="1">
        <v>4422990</v>
      </c>
      <c r="R837" s="1">
        <v>4199170</v>
      </c>
      <c r="S837" s="1">
        <v>3979570</v>
      </c>
      <c r="T837" s="1">
        <v>3769980</v>
      </c>
      <c r="U837" s="1">
        <v>3558600</v>
      </c>
      <c r="V837" s="1">
        <v>3351250</v>
      </c>
      <c r="W837" s="1">
        <v>3148120</v>
      </c>
      <c r="X837" s="1">
        <v>2953500</v>
      </c>
      <c r="Y837" s="1">
        <v>2758250</v>
      </c>
      <c r="Z837" s="1">
        <v>2567170</v>
      </c>
      <c r="AA837" s="1">
        <v>2380040</v>
      </c>
      <c r="AB837" s="1">
        <v>2200340</v>
      </c>
      <c r="AC837" s="1">
        <v>2020990</v>
      </c>
      <c r="AD837" s="1">
        <v>1845620</v>
      </c>
      <c r="AE837" s="1">
        <v>1676730</v>
      </c>
      <c r="AF837" s="1">
        <v>1508840</v>
      </c>
      <c r="AG837" s="1">
        <v>1348960</v>
      </c>
      <c r="AH837" s="1">
        <v>1189970</v>
      </c>
      <c r="AI837" s="1">
        <v>1035880</v>
      </c>
      <c r="AJ837">
        <v>883090</v>
      </c>
      <c r="AK837">
        <v>734611</v>
      </c>
      <c r="AL837">
        <v>587817</v>
      </c>
      <c r="AM837">
        <v>444058</v>
      </c>
      <c r="AN837">
        <v>303784</v>
      </c>
      <c r="AO837">
        <v>165736</v>
      </c>
      <c r="AP837">
        <v>30593.4</v>
      </c>
    </row>
    <row r="838" spans="1:42" x14ac:dyDescent="0.2">
      <c r="A838" t="str">
        <f t="shared" si="36"/>
        <v>hard coal</v>
      </c>
      <c r="B838" t="str">
        <f t="shared" si="37"/>
        <v>road vehicles 29</v>
      </c>
      <c r="C838" t="str">
        <f t="shared" si="35"/>
        <v>cement and other nonmetallic minerals 239,OC</v>
      </c>
      <c r="D838" t="s">
        <v>1395</v>
      </c>
      <c r="E838" s="1">
        <v>235230000</v>
      </c>
      <c r="F838" s="1">
        <v>243818000</v>
      </c>
      <c r="G838" s="1">
        <v>251275000</v>
      </c>
      <c r="H838" s="1">
        <v>247600000</v>
      </c>
      <c r="I838" s="1">
        <v>244109000</v>
      </c>
      <c r="J838" s="1">
        <v>239974000</v>
      </c>
      <c r="K838" s="1">
        <v>235595000</v>
      </c>
      <c r="L838" s="1">
        <v>230629000</v>
      </c>
      <c r="M838" s="1">
        <v>224104000</v>
      </c>
      <c r="N838" s="1">
        <v>217491000</v>
      </c>
      <c r="O838" s="1">
        <v>210804000</v>
      </c>
      <c r="P838" s="1">
        <v>203713000</v>
      </c>
      <c r="Q838" s="1">
        <v>196836000</v>
      </c>
      <c r="R838" s="1">
        <v>186875000</v>
      </c>
      <c r="S838" s="1">
        <v>177102000</v>
      </c>
      <c r="T838" s="1">
        <v>167775000</v>
      </c>
      <c r="U838" s="1">
        <v>158368000</v>
      </c>
      <c r="V838" s="1">
        <v>149140000</v>
      </c>
      <c r="W838" s="1">
        <v>140100000</v>
      </c>
      <c r="X838" s="1">
        <v>131439000</v>
      </c>
      <c r="Y838" s="1">
        <v>122750000</v>
      </c>
      <c r="Z838" s="1">
        <v>114246000</v>
      </c>
      <c r="AA838" s="1">
        <v>105919000</v>
      </c>
      <c r="AB838" s="1">
        <v>97921600</v>
      </c>
      <c r="AC838" s="1">
        <v>89940000</v>
      </c>
      <c r="AD838" s="1">
        <v>82135400</v>
      </c>
      <c r="AE838" s="1">
        <v>74619400</v>
      </c>
      <c r="AF838" s="1">
        <v>67147800</v>
      </c>
      <c r="AG838" s="1">
        <v>60032800</v>
      </c>
      <c r="AH838" s="1">
        <v>52957200</v>
      </c>
      <c r="AI838" s="1">
        <v>46099700</v>
      </c>
      <c r="AJ838" s="1">
        <v>39300000</v>
      </c>
      <c r="AK838" s="1">
        <v>32692300</v>
      </c>
      <c r="AL838" s="1">
        <v>26159500</v>
      </c>
      <c r="AM838" s="1">
        <v>19761800</v>
      </c>
      <c r="AN838" s="1">
        <v>13519200</v>
      </c>
      <c r="AO838" s="1">
        <v>7375730</v>
      </c>
      <c r="AP838" s="1">
        <v>1361490</v>
      </c>
    </row>
    <row r="839" spans="1:42" x14ac:dyDescent="0.2">
      <c r="A839" t="str">
        <f t="shared" si="36"/>
        <v>hard coal</v>
      </c>
      <c r="B839" t="str">
        <f t="shared" si="37"/>
        <v>road vehicles 29</v>
      </c>
      <c r="C839" t="str">
        <f t="shared" si="35"/>
        <v>cement and other nonmetallic minerals 239,CH4</v>
      </c>
      <c r="D839" t="s">
        <v>1396</v>
      </c>
      <c r="E839" s="1">
        <v>657101000</v>
      </c>
      <c r="F839" s="1">
        <v>681089000</v>
      </c>
      <c r="G839" s="1">
        <v>701919000</v>
      </c>
      <c r="H839" s="1">
        <v>691655000</v>
      </c>
      <c r="I839" s="1">
        <v>681902000</v>
      </c>
      <c r="J839" s="1">
        <v>670353000</v>
      </c>
      <c r="K839" s="1">
        <v>658121000</v>
      </c>
      <c r="L839" s="1">
        <v>644247000</v>
      </c>
      <c r="M839" s="1">
        <v>626021000</v>
      </c>
      <c r="N839" s="1">
        <v>607548000</v>
      </c>
      <c r="O839" s="1">
        <v>588866000</v>
      </c>
      <c r="P839" s="1">
        <v>569060000</v>
      </c>
      <c r="Q839" s="1">
        <v>549848000</v>
      </c>
      <c r="R839" s="1">
        <v>522024000</v>
      </c>
      <c r="S839" s="1">
        <v>494724000</v>
      </c>
      <c r="T839" s="1">
        <v>468668000</v>
      </c>
      <c r="U839" s="1">
        <v>442391000</v>
      </c>
      <c r="V839" s="1">
        <v>416614000</v>
      </c>
      <c r="W839" s="1">
        <v>391361000</v>
      </c>
      <c r="X839" s="1">
        <v>367167000</v>
      </c>
      <c r="Y839" s="1">
        <v>342895000</v>
      </c>
      <c r="Z839" s="1">
        <v>319140000</v>
      </c>
      <c r="AA839" s="1">
        <v>295877000</v>
      </c>
      <c r="AB839" s="1">
        <v>273538000</v>
      </c>
      <c r="AC839" s="1">
        <v>251241000</v>
      </c>
      <c r="AD839" s="1">
        <v>229440000</v>
      </c>
      <c r="AE839" s="1">
        <v>208444000</v>
      </c>
      <c r="AF839" s="1">
        <v>187573000</v>
      </c>
      <c r="AG839" s="1">
        <v>167698000</v>
      </c>
      <c r="AH839" s="1">
        <v>147932000</v>
      </c>
      <c r="AI839" s="1">
        <v>128776000</v>
      </c>
      <c r="AJ839" s="1">
        <v>109782000</v>
      </c>
      <c r="AK839" s="1">
        <v>91323800</v>
      </c>
      <c r="AL839" s="1">
        <v>73074900</v>
      </c>
      <c r="AM839" s="1">
        <v>55203400</v>
      </c>
      <c r="AN839" s="1">
        <v>37765100</v>
      </c>
      <c r="AO839" s="1">
        <v>20603600</v>
      </c>
      <c r="AP839" s="1">
        <v>3803240</v>
      </c>
    </row>
    <row r="840" spans="1:42" x14ac:dyDescent="0.2">
      <c r="A840" t="str">
        <f t="shared" si="36"/>
        <v>hard coal</v>
      </c>
      <c r="B840" t="str">
        <f t="shared" si="37"/>
        <v>road vehicles 29</v>
      </c>
      <c r="C840" t="str">
        <f t="shared" si="35"/>
        <v>cement and other nonmetallic minerals 239,N2O</v>
      </c>
      <c r="D840" t="s">
        <v>1397</v>
      </c>
      <c r="E840" s="1">
        <v>357488000</v>
      </c>
      <c r="F840" s="1">
        <v>370539000</v>
      </c>
      <c r="G840" s="1">
        <v>381871000</v>
      </c>
      <c r="H840" s="1">
        <v>376287000</v>
      </c>
      <c r="I840" s="1">
        <v>370981000</v>
      </c>
      <c r="J840" s="1">
        <v>364698000</v>
      </c>
      <c r="K840" s="1">
        <v>358043000</v>
      </c>
      <c r="L840" s="1">
        <v>350495000</v>
      </c>
      <c r="M840" s="1">
        <v>340580000</v>
      </c>
      <c r="N840" s="1">
        <v>330530000</v>
      </c>
      <c r="O840" s="1">
        <v>320366000</v>
      </c>
      <c r="P840" s="1">
        <v>309591000</v>
      </c>
      <c r="Q840" s="1">
        <v>299139000</v>
      </c>
      <c r="R840" s="1">
        <v>284001000</v>
      </c>
      <c r="S840" s="1">
        <v>269149000</v>
      </c>
      <c r="T840" s="1">
        <v>254974000</v>
      </c>
      <c r="U840" s="1">
        <v>240678000</v>
      </c>
      <c r="V840" s="1">
        <v>226654000</v>
      </c>
      <c r="W840" s="1">
        <v>212916000</v>
      </c>
      <c r="X840" s="1">
        <v>199753000</v>
      </c>
      <c r="Y840" s="1">
        <v>186548000</v>
      </c>
      <c r="Z840" s="1">
        <v>173624000</v>
      </c>
      <c r="AA840" s="1">
        <v>160969000</v>
      </c>
      <c r="AB840" s="1">
        <v>148815000</v>
      </c>
      <c r="AC840" s="1">
        <v>136685000</v>
      </c>
      <c r="AD840" s="1">
        <v>124824000</v>
      </c>
      <c r="AE840" s="1">
        <v>113402000</v>
      </c>
      <c r="AF840" s="1">
        <v>102047000</v>
      </c>
      <c r="AG840" s="1">
        <v>91234000</v>
      </c>
      <c r="AH840" s="1">
        <v>80481000</v>
      </c>
      <c r="AI840" s="1">
        <v>70059400</v>
      </c>
      <c r="AJ840" s="1">
        <v>59725700</v>
      </c>
      <c r="AK840" s="1">
        <v>49683700</v>
      </c>
      <c r="AL840" s="1">
        <v>39755600</v>
      </c>
      <c r="AM840" s="1">
        <v>30032800</v>
      </c>
      <c r="AN840" s="1">
        <v>20545700</v>
      </c>
      <c r="AO840" s="1">
        <v>11209200</v>
      </c>
      <c r="AP840" s="1">
        <v>2069110</v>
      </c>
    </row>
    <row r="841" spans="1:42" x14ac:dyDescent="0.2">
      <c r="A841" t="str">
        <f t="shared" si="36"/>
        <v>hard coal</v>
      </c>
      <c r="B841" t="str">
        <f t="shared" si="37"/>
        <v>road vehicles 29</v>
      </c>
      <c r="C841" t="str">
        <f t="shared" si="35"/>
        <v>cement and other nonmetallic minerals 239,F gases</v>
      </c>
      <c r="D841" t="s">
        <v>1398</v>
      </c>
      <c r="E841" s="1">
        <v>86256400</v>
      </c>
      <c r="F841" s="1">
        <v>89405200</v>
      </c>
      <c r="G841" s="1">
        <v>92139600</v>
      </c>
      <c r="H841" s="1">
        <v>90792200</v>
      </c>
      <c r="I841" s="1">
        <v>89512000</v>
      </c>
      <c r="J841" s="1">
        <v>87995900</v>
      </c>
      <c r="K841" s="1">
        <v>86390200</v>
      </c>
      <c r="L841" s="1">
        <v>84569000</v>
      </c>
      <c r="M841" s="1">
        <v>82176600</v>
      </c>
      <c r="N841" s="1">
        <v>79751700</v>
      </c>
      <c r="O841" s="1">
        <v>77299300</v>
      </c>
      <c r="P841" s="1">
        <v>74699400</v>
      </c>
      <c r="Q841" s="1">
        <v>72177500</v>
      </c>
      <c r="R841" s="1">
        <v>68525100</v>
      </c>
      <c r="S841" s="1">
        <v>64941500</v>
      </c>
      <c r="T841" s="1">
        <v>61521200</v>
      </c>
      <c r="U841" s="1">
        <v>58071800</v>
      </c>
      <c r="V841" s="1">
        <v>54688100</v>
      </c>
      <c r="W841" s="1">
        <v>51373200</v>
      </c>
      <c r="X841" s="1">
        <v>48197300</v>
      </c>
      <c r="Y841" s="1">
        <v>45011100</v>
      </c>
      <c r="Z841" s="1">
        <v>41892900</v>
      </c>
      <c r="AA841" s="1">
        <v>38839200</v>
      </c>
      <c r="AB841" s="1">
        <v>35906700</v>
      </c>
      <c r="AC841" s="1">
        <v>32980000</v>
      </c>
      <c r="AD841" s="1">
        <v>30118100</v>
      </c>
      <c r="AE841" s="1">
        <v>27362100</v>
      </c>
      <c r="AF841" s="1">
        <v>24622300</v>
      </c>
      <c r="AG841" s="1">
        <v>22013300</v>
      </c>
      <c r="AH841" s="1">
        <v>19418800</v>
      </c>
      <c r="AI841" s="1">
        <v>16904200</v>
      </c>
      <c r="AJ841" s="1">
        <v>14410900</v>
      </c>
      <c r="AK841" s="1">
        <v>11987900</v>
      </c>
      <c r="AL841" s="1">
        <v>9592410</v>
      </c>
      <c r="AM841" s="1">
        <v>7246440</v>
      </c>
      <c r="AN841" s="1">
        <v>4957360</v>
      </c>
      <c r="AO841" s="1">
        <v>2704600</v>
      </c>
      <c r="AP841">
        <v>499244</v>
      </c>
    </row>
    <row r="842" spans="1:42" x14ac:dyDescent="0.2">
      <c r="A842" t="str">
        <f t="shared" si="36"/>
        <v>hard coal</v>
      </c>
      <c r="B842" t="str">
        <f t="shared" si="37"/>
        <v>road vehicles 29</v>
      </c>
      <c r="C842" t="str">
        <f t="shared" si="35"/>
        <v>iron and steel 241,CO2</v>
      </c>
      <c r="D842" t="s">
        <v>1399</v>
      </c>
      <c r="E842" s="1">
        <v>1581800000</v>
      </c>
      <c r="F842" s="1">
        <v>1639540000</v>
      </c>
      <c r="G842" s="1">
        <v>1689690000</v>
      </c>
      <c r="H842" s="1">
        <v>1664980000</v>
      </c>
      <c r="I842" s="1">
        <v>1641500000</v>
      </c>
      <c r="J842" s="1">
        <v>1613700000</v>
      </c>
      <c r="K842" s="1">
        <v>1584250000</v>
      </c>
      <c r="L842" s="1">
        <v>1550850000</v>
      </c>
      <c r="M842" s="1">
        <v>1506980000</v>
      </c>
      <c r="N842" s="1">
        <v>1462510000</v>
      </c>
      <c r="O842" s="1">
        <v>1417540000</v>
      </c>
      <c r="P842" s="1">
        <v>1369860000</v>
      </c>
      <c r="Q842" s="1">
        <v>1323610000</v>
      </c>
      <c r="R842" s="1">
        <v>1256640000</v>
      </c>
      <c r="S842" s="1">
        <v>1190920000</v>
      </c>
      <c r="T842" s="1">
        <v>1128200000</v>
      </c>
      <c r="U842" s="1">
        <v>1064940000</v>
      </c>
      <c r="V842" s="1">
        <v>1002890000</v>
      </c>
      <c r="W842" s="1">
        <v>942098000</v>
      </c>
      <c r="X842" s="1">
        <v>883859000</v>
      </c>
      <c r="Y842" s="1">
        <v>825428000</v>
      </c>
      <c r="Z842" s="1">
        <v>768245000</v>
      </c>
      <c r="AA842" s="1">
        <v>712246000</v>
      </c>
      <c r="AB842" s="1">
        <v>658470000</v>
      </c>
      <c r="AC842" s="1">
        <v>604798000</v>
      </c>
      <c r="AD842" s="1">
        <v>552316000</v>
      </c>
      <c r="AE842" s="1">
        <v>501775000</v>
      </c>
      <c r="AF842" s="1">
        <v>451533000</v>
      </c>
      <c r="AG842" s="1">
        <v>403688000</v>
      </c>
      <c r="AH842" s="1">
        <v>356108000</v>
      </c>
      <c r="AI842" s="1">
        <v>309995000</v>
      </c>
      <c r="AJ842" s="1">
        <v>264272000</v>
      </c>
      <c r="AK842" s="1">
        <v>219838000</v>
      </c>
      <c r="AL842" s="1">
        <v>175909000</v>
      </c>
      <c r="AM842" s="1">
        <v>132888000</v>
      </c>
      <c r="AN842" s="1">
        <v>90909600</v>
      </c>
      <c r="AO842" s="1">
        <v>49597800</v>
      </c>
      <c r="AP842" s="1">
        <v>9155300</v>
      </c>
    </row>
    <row r="843" spans="1:42" x14ac:dyDescent="0.2">
      <c r="A843" t="str">
        <f t="shared" si="36"/>
        <v>hard coal</v>
      </c>
      <c r="B843" t="str">
        <f t="shared" si="37"/>
        <v>road vehicles 29</v>
      </c>
      <c r="C843" t="str">
        <f t="shared" si="35"/>
        <v>iron and steel 241,VOC</v>
      </c>
      <c r="D843" t="s">
        <v>1400</v>
      </c>
      <c r="E843" s="1">
        <v>3686900</v>
      </c>
      <c r="F843" s="1">
        <v>3821490</v>
      </c>
      <c r="G843" s="1">
        <v>3938370</v>
      </c>
      <c r="H843" s="1">
        <v>3880780</v>
      </c>
      <c r="I843" s="1">
        <v>3826060</v>
      </c>
      <c r="J843" s="1">
        <v>3761260</v>
      </c>
      <c r="K843" s="1">
        <v>3692620</v>
      </c>
      <c r="L843" s="1">
        <v>3614780</v>
      </c>
      <c r="M843" s="1">
        <v>3512520</v>
      </c>
      <c r="N843" s="1">
        <v>3408870</v>
      </c>
      <c r="O843" s="1">
        <v>3304050</v>
      </c>
      <c r="P843" s="1">
        <v>3192920</v>
      </c>
      <c r="Q843" s="1">
        <v>3085120</v>
      </c>
      <c r="R843" s="1">
        <v>2929000</v>
      </c>
      <c r="S843" s="1">
        <v>2775830</v>
      </c>
      <c r="T843" s="1">
        <v>2629630</v>
      </c>
      <c r="U843" s="1">
        <v>2482190</v>
      </c>
      <c r="V843" s="1">
        <v>2337560</v>
      </c>
      <c r="W843" s="1">
        <v>2195870</v>
      </c>
      <c r="X843" s="1">
        <v>2060130</v>
      </c>
      <c r="Y843" s="1">
        <v>1923930</v>
      </c>
      <c r="Z843" s="1">
        <v>1790650</v>
      </c>
      <c r="AA843" s="1">
        <v>1660130</v>
      </c>
      <c r="AB843" s="1">
        <v>1534780</v>
      </c>
      <c r="AC843" s="1">
        <v>1409680</v>
      </c>
      <c r="AD843" s="1">
        <v>1287360</v>
      </c>
      <c r="AE843" s="1">
        <v>1169550</v>
      </c>
      <c r="AF843" s="1">
        <v>1052450</v>
      </c>
      <c r="AG843">
        <v>940928</v>
      </c>
      <c r="AH843">
        <v>830028</v>
      </c>
      <c r="AI843">
        <v>722547</v>
      </c>
      <c r="AJ843">
        <v>615972</v>
      </c>
      <c r="AK843">
        <v>512405</v>
      </c>
      <c r="AL843">
        <v>410013</v>
      </c>
      <c r="AM843">
        <v>309739</v>
      </c>
      <c r="AN843">
        <v>211895</v>
      </c>
      <c r="AO843">
        <v>115604</v>
      </c>
      <c r="AP843">
        <v>21339.5</v>
      </c>
    </row>
    <row r="844" spans="1:42" x14ac:dyDescent="0.2">
      <c r="A844" t="str">
        <f t="shared" si="36"/>
        <v>hard coal</v>
      </c>
      <c r="B844" t="str">
        <f t="shared" si="37"/>
        <v>road vehicles 29</v>
      </c>
      <c r="C844" t="str">
        <f t="shared" si="35"/>
        <v>iron and steel 241,CO</v>
      </c>
      <c r="D844" t="s">
        <v>1401</v>
      </c>
      <c r="E844" s="1">
        <v>2763920</v>
      </c>
      <c r="F844" s="1">
        <v>2864810</v>
      </c>
      <c r="G844" s="1">
        <v>2952430</v>
      </c>
      <c r="H844" s="1">
        <v>2909260</v>
      </c>
      <c r="I844" s="1">
        <v>2868240</v>
      </c>
      <c r="J844" s="1">
        <v>2819660</v>
      </c>
      <c r="K844" s="1">
        <v>2768200</v>
      </c>
      <c r="L844" s="1">
        <v>2709850</v>
      </c>
      <c r="M844" s="1">
        <v>2633190</v>
      </c>
      <c r="N844" s="1">
        <v>2555490</v>
      </c>
      <c r="O844" s="1">
        <v>2476900</v>
      </c>
      <c r="P844" s="1">
        <v>2393600</v>
      </c>
      <c r="Q844" s="1">
        <v>2312790</v>
      </c>
      <c r="R844" s="1">
        <v>2195750</v>
      </c>
      <c r="S844" s="1">
        <v>2080920</v>
      </c>
      <c r="T844" s="1">
        <v>1971330</v>
      </c>
      <c r="U844" s="1">
        <v>1860800</v>
      </c>
      <c r="V844" s="1">
        <v>1752370</v>
      </c>
      <c r="W844" s="1">
        <v>1646150</v>
      </c>
      <c r="X844" s="1">
        <v>1544390</v>
      </c>
      <c r="Y844" s="1">
        <v>1442290</v>
      </c>
      <c r="Z844" s="1">
        <v>1342380</v>
      </c>
      <c r="AA844" s="1">
        <v>1244530</v>
      </c>
      <c r="AB844" s="1">
        <v>1150560</v>
      </c>
      <c r="AC844" s="1">
        <v>1056780</v>
      </c>
      <c r="AD844">
        <v>965077</v>
      </c>
      <c r="AE844">
        <v>876765</v>
      </c>
      <c r="AF844">
        <v>788975</v>
      </c>
      <c r="AG844">
        <v>705374</v>
      </c>
      <c r="AH844">
        <v>622237</v>
      </c>
      <c r="AI844">
        <v>541663</v>
      </c>
      <c r="AJ844">
        <v>461769</v>
      </c>
      <c r="AK844">
        <v>384129</v>
      </c>
      <c r="AL844">
        <v>307370</v>
      </c>
      <c r="AM844">
        <v>232198</v>
      </c>
      <c r="AN844">
        <v>158849</v>
      </c>
      <c r="AO844">
        <v>86663.5</v>
      </c>
      <c r="AP844">
        <v>15997.3</v>
      </c>
    </row>
    <row r="845" spans="1:42" x14ac:dyDescent="0.2">
      <c r="A845" t="str">
        <f t="shared" si="36"/>
        <v>hard coal</v>
      </c>
      <c r="B845" t="str">
        <f t="shared" si="37"/>
        <v>road vehicles 29</v>
      </c>
      <c r="C845" t="str">
        <f t="shared" si="35"/>
        <v>iron and steel 241,NOx</v>
      </c>
      <c r="D845" t="s">
        <v>1402</v>
      </c>
      <c r="E845" s="1">
        <v>55480100</v>
      </c>
      <c r="F845" s="1">
        <v>57505400</v>
      </c>
      <c r="G845" s="1">
        <v>59264200</v>
      </c>
      <c r="H845" s="1">
        <v>58397500</v>
      </c>
      <c r="I845" s="1">
        <v>57574100</v>
      </c>
      <c r="J845" s="1">
        <v>56598900</v>
      </c>
      <c r="K845" s="1">
        <v>55566200</v>
      </c>
      <c r="L845" s="1">
        <v>54394800</v>
      </c>
      <c r="M845" s="1">
        <v>52855900</v>
      </c>
      <c r="N845" s="1">
        <v>51296200</v>
      </c>
      <c r="O845" s="1">
        <v>49718900</v>
      </c>
      <c r="P845" s="1">
        <v>48046700</v>
      </c>
      <c r="Q845" s="1">
        <v>46424600</v>
      </c>
      <c r="R845" s="1">
        <v>44075300</v>
      </c>
      <c r="S845" s="1">
        <v>41770300</v>
      </c>
      <c r="T845" s="1">
        <v>39570400</v>
      </c>
      <c r="U845" s="1">
        <v>37351700</v>
      </c>
      <c r="V845" s="1">
        <v>35175300</v>
      </c>
      <c r="W845" s="1">
        <v>33043200</v>
      </c>
      <c r="X845" s="1">
        <v>31000500</v>
      </c>
      <c r="Y845" s="1">
        <v>28951100</v>
      </c>
      <c r="Z845" s="1">
        <v>26945500</v>
      </c>
      <c r="AA845" s="1">
        <v>24981400</v>
      </c>
      <c r="AB845" s="1">
        <v>23095200</v>
      </c>
      <c r="AC845" s="1">
        <v>21212700</v>
      </c>
      <c r="AD845" s="1">
        <v>19372000</v>
      </c>
      <c r="AE845" s="1">
        <v>17599300</v>
      </c>
      <c r="AF845" s="1">
        <v>15837100</v>
      </c>
      <c r="AG845" s="1">
        <v>14159000</v>
      </c>
      <c r="AH845" s="1">
        <v>12490200</v>
      </c>
      <c r="AI845" s="1">
        <v>10872800</v>
      </c>
      <c r="AJ845" s="1">
        <v>9269080</v>
      </c>
      <c r="AK845" s="1">
        <v>7710620</v>
      </c>
      <c r="AL845" s="1">
        <v>6169830</v>
      </c>
      <c r="AM845" s="1">
        <v>4660910</v>
      </c>
      <c r="AN845" s="1">
        <v>3188570</v>
      </c>
      <c r="AO845" s="1">
        <v>1739600</v>
      </c>
      <c r="AP845">
        <v>321114</v>
      </c>
    </row>
    <row r="846" spans="1:42" x14ac:dyDescent="0.2">
      <c r="A846" t="str">
        <f t="shared" si="36"/>
        <v>hard coal</v>
      </c>
      <c r="B846" t="str">
        <f t="shared" si="37"/>
        <v>road vehicles 29</v>
      </c>
      <c r="C846" t="str">
        <f t="shared" si="35"/>
        <v>iron and steel 241,PM10</v>
      </c>
      <c r="D846" t="s">
        <v>1403</v>
      </c>
      <c r="E846" s="1">
        <v>8069830</v>
      </c>
      <c r="F846" s="1">
        <v>8364420</v>
      </c>
      <c r="G846" s="1">
        <v>8620240</v>
      </c>
      <c r="H846" s="1">
        <v>8494190</v>
      </c>
      <c r="I846" s="1">
        <v>8374410</v>
      </c>
      <c r="J846" s="1">
        <v>8232570</v>
      </c>
      <c r="K846" s="1">
        <v>8082350</v>
      </c>
      <c r="L846" s="1">
        <v>7911960</v>
      </c>
      <c r="M846" s="1">
        <v>7688140</v>
      </c>
      <c r="N846" s="1">
        <v>7461270</v>
      </c>
      <c r="O846" s="1">
        <v>7231840</v>
      </c>
      <c r="P846" s="1">
        <v>6988600</v>
      </c>
      <c r="Q846" s="1">
        <v>6752660</v>
      </c>
      <c r="R846" s="1">
        <v>6410950</v>
      </c>
      <c r="S846" s="1">
        <v>6075680</v>
      </c>
      <c r="T846" s="1">
        <v>5755700</v>
      </c>
      <c r="U846" s="1">
        <v>5432980</v>
      </c>
      <c r="V846" s="1">
        <v>5116410</v>
      </c>
      <c r="W846" s="1">
        <v>4806290</v>
      </c>
      <c r="X846" s="1">
        <v>4509170</v>
      </c>
      <c r="Y846" s="1">
        <v>4211070</v>
      </c>
      <c r="Z846" s="1">
        <v>3919340</v>
      </c>
      <c r="AA846" s="1">
        <v>3633660</v>
      </c>
      <c r="AB846" s="1">
        <v>3359300</v>
      </c>
      <c r="AC846" s="1">
        <v>3085490</v>
      </c>
      <c r="AD846" s="1">
        <v>2817740</v>
      </c>
      <c r="AE846" s="1">
        <v>2559900</v>
      </c>
      <c r="AF846" s="1">
        <v>2303580</v>
      </c>
      <c r="AG846" s="1">
        <v>2059490</v>
      </c>
      <c r="AH846" s="1">
        <v>1816750</v>
      </c>
      <c r="AI846" s="1">
        <v>1581500</v>
      </c>
      <c r="AJ846" s="1">
        <v>1348230</v>
      </c>
      <c r="AK846" s="1">
        <v>1121540</v>
      </c>
      <c r="AL846">
        <v>897430</v>
      </c>
      <c r="AM846">
        <v>677951</v>
      </c>
      <c r="AN846">
        <v>463792</v>
      </c>
      <c r="AO846">
        <v>253032</v>
      </c>
      <c r="AP846">
        <v>46707.4</v>
      </c>
    </row>
    <row r="847" spans="1:42" x14ac:dyDescent="0.2">
      <c r="A847" t="str">
        <f t="shared" si="36"/>
        <v>hard coal</v>
      </c>
      <c r="B847" t="str">
        <f t="shared" si="37"/>
        <v>road vehicles 29</v>
      </c>
      <c r="C847" t="str">
        <f t="shared" si="35"/>
        <v>iron and steel 241,PM25</v>
      </c>
      <c r="D847" t="s">
        <v>1404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</row>
    <row r="848" spans="1:42" x14ac:dyDescent="0.2">
      <c r="A848" t="str">
        <f t="shared" si="36"/>
        <v>hard coal</v>
      </c>
      <c r="B848" t="str">
        <f t="shared" si="37"/>
        <v>nonroad vehicles 30</v>
      </c>
      <c r="C848" t="str">
        <f t="shared" si="35"/>
        <v>iron and steel 241,SOx</v>
      </c>
      <c r="D848" t="s">
        <v>1405</v>
      </c>
      <c r="E848" s="1">
        <v>449746000000</v>
      </c>
      <c r="F848" s="1">
        <v>444527000000</v>
      </c>
      <c r="G848" s="1">
        <v>437066000000</v>
      </c>
      <c r="H848" s="1">
        <v>432494000000</v>
      </c>
      <c r="I848" s="1">
        <v>424155000000</v>
      </c>
      <c r="J848" s="1">
        <v>415450000000</v>
      </c>
      <c r="K848" s="1">
        <v>404927000000</v>
      </c>
      <c r="L848" s="1">
        <v>396268000000</v>
      </c>
      <c r="M848" s="1">
        <v>384535000000</v>
      </c>
      <c r="N848" s="1">
        <v>373929000000</v>
      </c>
      <c r="O848" s="1">
        <v>361838000000</v>
      </c>
      <c r="P848" s="1">
        <v>349601000000</v>
      </c>
      <c r="Q848" s="1">
        <v>336110000000</v>
      </c>
      <c r="R848" s="1">
        <v>323128000000</v>
      </c>
      <c r="S848" s="1">
        <v>308559000000</v>
      </c>
      <c r="T848" s="1">
        <v>293597000000</v>
      </c>
      <c r="U848" s="1">
        <v>278779000000</v>
      </c>
      <c r="V848" s="1">
        <v>263248000000</v>
      </c>
      <c r="W848" s="1">
        <v>247558000000</v>
      </c>
      <c r="X848" s="1">
        <v>231780000000</v>
      </c>
      <c r="Y848" s="1">
        <v>215985000000</v>
      </c>
      <c r="Z848" s="1">
        <v>200240000000</v>
      </c>
      <c r="AA848" s="1">
        <v>184609000000</v>
      </c>
      <c r="AB848" s="1">
        <v>169155000000</v>
      </c>
      <c r="AC848" s="1">
        <v>153939000000</v>
      </c>
      <c r="AD848" s="1">
        <v>139257000000</v>
      </c>
      <c r="AE848" s="1">
        <v>124882000000</v>
      </c>
      <c r="AF848" s="1">
        <v>111067000000</v>
      </c>
      <c r="AG848" s="1">
        <v>97622800000</v>
      </c>
      <c r="AH848" s="1">
        <v>84757700000</v>
      </c>
      <c r="AI848" s="1">
        <v>72327200000</v>
      </c>
      <c r="AJ848" s="1">
        <v>60493000000</v>
      </c>
      <c r="AK848" s="1">
        <v>49242600000</v>
      </c>
      <c r="AL848" s="1">
        <v>38488200000</v>
      </c>
      <c r="AM848" s="1">
        <v>28331400000</v>
      </c>
      <c r="AN848" s="1">
        <v>18759400000</v>
      </c>
      <c r="AO848" s="1">
        <v>9758800000</v>
      </c>
      <c r="AP848" s="1">
        <v>1314430000</v>
      </c>
    </row>
    <row r="849" spans="1:42" x14ac:dyDescent="0.2">
      <c r="A849" t="str">
        <f t="shared" si="36"/>
        <v>hard coal</v>
      </c>
      <c r="B849" t="str">
        <f t="shared" si="37"/>
        <v>nonroad vehicles 30</v>
      </c>
      <c r="C849" t="str">
        <f t="shared" si="35"/>
        <v>iron and steel 241,BC</v>
      </c>
      <c r="D849" t="s">
        <v>1406</v>
      </c>
      <c r="E849" s="1">
        <v>4978700</v>
      </c>
      <c r="F849" s="1">
        <v>4920930</v>
      </c>
      <c r="G849" s="1">
        <v>4838340</v>
      </c>
      <c r="H849" s="1">
        <v>4787720</v>
      </c>
      <c r="I849" s="1">
        <v>4695410</v>
      </c>
      <c r="J849" s="1">
        <v>4599040</v>
      </c>
      <c r="K849" s="1">
        <v>4482560</v>
      </c>
      <c r="L849" s="1">
        <v>4386700</v>
      </c>
      <c r="M849" s="1">
        <v>4256810</v>
      </c>
      <c r="N849" s="1">
        <v>4139410</v>
      </c>
      <c r="O849" s="1">
        <v>4005560</v>
      </c>
      <c r="P849" s="1">
        <v>3870090</v>
      </c>
      <c r="Q849" s="1">
        <v>3720740</v>
      </c>
      <c r="R849" s="1">
        <v>3577040</v>
      </c>
      <c r="S849" s="1">
        <v>3415760</v>
      </c>
      <c r="T849" s="1">
        <v>3250120</v>
      </c>
      <c r="U849" s="1">
        <v>3086090</v>
      </c>
      <c r="V849" s="1">
        <v>2914160</v>
      </c>
      <c r="W849" s="1">
        <v>2740480</v>
      </c>
      <c r="X849" s="1">
        <v>2565820</v>
      </c>
      <c r="Y849" s="1">
        <v>2390960</v>
      </c>
      <c r="Z849" s="1">
        <v>2216660</v>
      </c>
      <c r="AA849" s="1">
        <v>2043630</v>
      </c>
      <c r="AB849" s="1">
        <v>1872550</v>
      </c>
      <c r="AC849" s="1">
        <v>1704110</v>
      </c>
      <c r="AD849" s="1">
        <v>1541580</v>
      </c>
      <c r="AE849" s="1">
        <v>1382450</v>
      </c>
      <c r="AF849" s="1">
        <v>1229520</v>
      </c>
      <c r="AG849" s="1">
        <v>1080690</v>
      </c>
      <c r="AH849">
        <v>938270</v>
      </c>
      <c r="AI849">
        <v>800665</v>
      </c>
      <c r="AJ849">
        <v>669660</v>
      </c>
      <c r="AK849">
        <v>545118</v>
      </c>
      <c r="AL849">
        <v>426066</v>
      </c>
      <c r="AM849">
        <v>313630</v>
      </c>
      <c r="AN849">
        <v>207667</v>
      </c>
      <c r="AO849">
        <v>108030</v>
      </c>
      <c r="AP849">
        <v>14550.8</v>
      </c>
    </row>
    <row r="850" spans="1:42" x14ac:dyDescent="0.2">
      <c r="A850" t="str">
        <f t="shared" si="36"/>
        <v>hard coal</v>
      </c>
      <c r="B850" t="str">
        <f t="shared" si="37"/>
        <v>nonroad vehicles 30</v>
      </c>
      <c r="C850" t="str">
        <f t="shared" si="35"/>
        <v>iron and steel 241,OC</v>
      </c>
      <c r="D850" t="s">
        <v>1407</v>
      </c>
      <c r="E850" s="1">
        <v>221566000</v>
      </c>
      <c r="F850" s="1">
        <v>218996000</v>
      </c>
      <c r="G850" s="1">
        <v>215320000</v>
      </c>
      <c r="H850" s="1">
        <v>213067000</v>
      </c>
      <c r="I850" s="1">
        <v>208959000</v>
      </c>
      <c r="J850" s="1">
        <v>204671000</v>
      </c>
      <c r="K850" s="1">
        <v>199487000</v>
      </c>
      <c r="L850" s="1">
        <v>195221000</v>
      </c>
      <c r="M850" s="1">
        <v>189440000</v>
      </c>
      <c r="N850" s="1">
        <v>184216000</v>
      </c>
      <c r="O850" s="1">
        <v>178259000</v>
      </c>
      <c r="P850" s="1">
        <v>172230000</v>
      </c>
      <c r="Q850" s="1">
        <v>165584000</v>
      </c>
      <c r="R850" s="1">
        <v>159189000</v>
      </c>
      <c r="S850" s="1">
        <v>152011000</v>
      </c>
      <c r="T850" s="1">
        <v>144640000</v>
      </c>
      <c r="U850" s="1">
        <v>137340000</v>
      </c>
      <c r="V850" s="1">
        <v>129689000</v>
      </c>
      <c r="W850" s="1">
        <v>121959000</v>
      </c>
      <c r="X850" s="1">
        <v>114186000</v>
      </c>
      <c r="Y850" s="1">
        <v>106404000</v>
      </c>
      <c r="Z850" s="1">
        <v>98647800</v>
      </c>
      <c r="AA850" s="1">
        <v>90947300</v>
      </c>
      <c r="AB850" s="1">
        <v>83334000</v>
      </c>
      <c r="AC850" s="1">
        <v>75837600</v>
      </c>
      <c r="AD850" s="1">
        <v>68604800</v>
      </c>
      <c r="AE850" s="1">
        <v>61523100</v>
      </c>
      <c r="AF850" s="1">
        <v>54717100</v>
      </c>
      <c r="AG850" s="1">
        <v>48093700</v>
      </c>
      <c r="AH850" s="1">
        <v>41755700</v>
      </c>
      <c r="AI850" s="1">
        <v>35631900</v>
      </c>
      <c r="AJ850" s="1">
        <v>29801800</v>
      </c>
      <c r="AK850" s="1">
        <v>24259300</v>
      </c>
      <c r="AL850" s="1">
        <v>18961200</v>
      </c>
      <c r="AM850" s="1">
        <v>13957400</v>
      </c>
      <c r="AN850" s="1">
        <v>9241760</v>
      </c>
      <c r="AO850" s="1">
        <v>4807660</v>
      </c>
      <c r="AP850">
        <v>647553</v>
      </c>
    </row>
    <row r="851" spans="1:42" x14ac:dyDescent="0.2">
      <c r="A851" t="str">
        <f t="shared" si="36"/>
        <v>hard coal</v>
      </c>
      <c r="B851" t="str">
        <f t="shared" si="37"/>
        <v>nonroad vehicles 30</v>
      </c>
      <c r="C851" t="str">
        <f t="shared" si="35"/>
        <v>iron and steel 241,CH4</v>
      </c>
      <c r="D851" t="s">
        <v>1408</v>
      </c>
      <c r="E851" s="1">
        <v>618931000</v>
      </c>
      <c r="F851" s="1">
        <v>611750000</v>
      </c>
      <c r="G851" s="1">
        <v>601482000</v>
      </c>
      <c r="H851" s="1">
        <v>595189000</v>
      </c>
      <c r="I851" s="1">
        <v>583713000</v>
      </c>
      <c r="J851" s="1">
        <v>571734000</v>
      </c>
      <c r="K851" s="1">
        <v>557253000</v>
      </c>
      <c r="L851" s="1">
        <v>545336000</v>
      </c>
      <c r="M851" s="1">
        <v>529189000</v>
      </c>
      <c r="N851" s="1">
        <v>514594000</v>
      </c>
      <c r="O851" s="1">
        <v>497955000</v>
      </c>
      <c r="P851" s="1">
        <v>481114000</v>
      </c>
      <c r="Q851" s="1">
        <v>462548000</v>
      </c>
      <c r="R851" s="1">
        <v>444683000</v>
      </c>
      <c r="S851" s="1">
        <v>424633000</v>
      </c>
      <c r="T851" s="1">
        <v>404042000</v>
      </c>
      <c r="U851" s="1">
        <v>383650000</v>
      </c>
      <c r="V851" s="1">
        <v>362277000</v>
      </c>
      <c r="W851" s="1">
        <v>340685000</v>
      </c>
      <c r="X851" s="1">
        <v>318972000</v>
      </c>
      <c r="Y851" s="1">
        <v>297234000</v>
      </c>
      <c r="Z851" s="1">
        <v>275566000</v>
      </c>
      <c r="AA851" s="1">
        <v>254055000</v>
      </c>
      <c r="AB851" s="1">
        <v>232788000</v>
      </c>
      <c r="AC851" s="1">
        <v>211847000</v>
      </c>
      <c r="AD851" s="1">
        <v>191643000</v>
      </c>
      <c r="AE851" s="1">
        <v>171861000</v>
      </c>
      <c r="AF851" s="1">
        <v>152849000</v>
      </c>
      <c r="AG851" s="1">
        <v>134347000</v>
      </c>
      <c r="AH851" s="1">
        <v>116642000</v>
      </c>
      <c r="AI851" s="1">
        <v>99535300</v>
      </c>
      <c r="AJ851" s="1">
        <v>83249300</v>
      </c>
      <c r="AK851" s="1">
        <v>67766800</v>
      </c>
      <c r="AL851" s="1">
        <v>52966800</v>
      </c>
      <c r="AM851" s="1">
        <v>38989100</v>
      </c>
      <c r="AN851" s="1">
        <v>25816300</v>
      </c>
      <c r="AO851" s="1">
        <v>13429900</v>
      </c>
      <c r="AP851" s="1">
        <v>1808900</v>
      </c>
    </row>
    <row r="852" spans="1:42" x14ac:dyDescent="0.2">
      <c r="A852" t="str">
        <f t="shared" si="36"/>
        <v>hard coal</v>
      </c>
      <c r="B852" t="str">
        <f t="shared" si="37"/>
        <v>nonroad vehicles 30</v>
      </c>
      <c r="C852" t="str">
        <f t="shared" si="35"/>
        <v>iron and steel 241,N2O</v>
      </c>
      <c r="D852" t="s">
        <v>1409</v>
      </c>
      <c r="E852" s="1">
        <v>336723000</v>
      </c>
      <c r="F852" s="1">
        <v>332816000</v>
      </c>
      <c r="G852" s="1">
        <v>327230000</v>
      </c>
      <c r="H852" s="1">
        <v>323806000</v>
      </c>
      <c r="I852" s="1">
        <v>317563000</v>
      </c>
      <c r="J852" s="1">
        <v>311046000</v>
      </c>
      <c r="K852" s="1">
        <v>303167000</v>
      </c>
      <c r="L852" s="1">
        <v>296684000</v>
      </c>
      <c r="M852" s="1">
        <v>287899000</v>
      </c>
      <c r="N852" s="1">
        <v>279959000</v>
      </c>
      <c r="O852" s="1">
        <v>270907000</v>
      </c>
      <c r="P852" s="1">
        <v>261745000</v>
      </c>
      <c r="Q852" s="1">
        <v>251644000</v>
      </c>
      <c r="R852" s="1">
        <v>241925000</v>
      </c>
      <c r="S852" s="1">
        <v>231017000</v>
      </c>
      <c r="T852" s="1">
        <v>219815000</v>
      </c>
      <c r="U852" s="1">
        <v>208721000</v>
      </c>
      <c r="V852" s="1">
        <v>197093000</v>
      </c>
      <c r="W852" s="1">
        <v>185346000</v>
      </c>
      <c r="X852" s="1">
        <v>173533000</v>
      </c>
      <c r="Y852" s="1">
        <v>161707000</v>
      </c>
      <c r="Z852" s="1">
        <v>149919000</v>
      </c>
      <c r="AA852" s="1">
        <v>138216000</v>
      </c>
      <c r="AB852" s="1">
        <v>126646000</v>
      </c>
      <c r="AC852" s="1">
        <v>115253000</v>
      </c>
      <c r="AD852" s="1">
        <v>104261000</v>
      </c>
      <c r="AE852" s="1">
        <v>93498900</v>
      </c>
      <c r="AF852" s="1">
        <v>83155600</v>
      </c>
      <c r="AG852" s="1">
        <v>73089800</v>
      </c>
      <c r="AH852" s="1">
        <v>63457700</v>
      </c>
      <c r="AI852" s="1">
        <v>54151100</v>
      </c>
      <c r="AJ852" s="1">
        <v>45290800</v>
      </c>
      <c r="AK852" s="1">
        <v>36867700</v>
      </c>
      <c r="AL852" s="1">
        <v>28816000</v>
      </c>
      <c r="AM852" s="1">
        <v>21211600</v>
      </c>
      <c r="AN852" s="1">
        <v>14045000</v>
      </c>
      <c r="AO852" s="1">
        <v>7306370</v>
      </c>
      <c r="AP852">
        <v>984110</v>
      </c>
    </row>
    <row r="853" spans="1:42" x14ac:dyDescent="0.2">
      <c r="A853" t="str">
        <f t="shared" si="36"/>
        <v>hard coal</v>
      </c>
      <c r="B853" t="str">
        <f t="shared" si="37"/>
        <v>nonroad vehicles 30</v>
      </c>
      <c r="C853" t="str">
        <f t="shared" si="35"/>
        <v>iron and steel 241,F gases</v>
      </c>
      <c r="D853" t="s">
        <v>1410</v>
      </c>
      <c r="E853" s="1">
        <v>81245900</v>
      </c>
      <c r="F853" s="1">
        <v>80303200</v>
      </c>
      <c r="G853" s="1">
        <v>78955400</v>
      </c>
      <c r="H853" s="1">
        <v>78129400</v>
      </c>
      <c r="I853" s="1">
        <v>76623000</v>
      </c>
      <c r="J853" s="1">
        <v>75050400</v>
      </c>
      <c r="K853" s="1">
        <v>73149500</v>
      </c>
      <c r="L853" s="1">
        <v>71585200</v>
      </c>
      <c r="M853" s="1">
        <v>69465600</v>
      </c>
      <c r="N853" s="1">
        <v>67549800</v>
      </c>
      <c r="O853" s="1">
        <v>65365600</v>
      </c>
      <c r="P853" s="1">
        <v>63154900</v>
      </c>
      <c r="Q853" s="1">
        <v>60717700</v>
      </c>
      <c r="R853" s="1">
        <v>58372700</v>
      </c>
      <c r="S853" s="1">
        <v>55740800</v>
      </c>
      <c r="T853" s="1">
        <v>53037800</v>
      </c>
      <c r="U853" s="1">
        <v>50361000</v>
      </c>
      <c r="V853" s="1">
        <v>47555400</v>
      </c>
      <c r="W853" s="1">
        <v>44721100</v>
      </c>
      <c r="X853" s="1">
        <v>41870800</v>
      </c>
      <c r="Y853" s="1">
        <v>39017300</v>
      </c>
      <c r="Z853" s="1">
        <v>36173000</v>
      </c>
      <c r="AA853" s="1">
        <v>33349400</v>
      </c>
      <c r="AB853" s="1">
        <v>30557700</v>
      </c>
      <c r="AC853" s="1">
        <v>27808800</v>
      </c>
      <c r="AD853" s="1">
        <v>25156600</v>
      </c>
      <c r="AE853" s="1">
        <v>22559800</v>
      </c>
      <c r="AF853" s="1">
        <v>20064100</v>
      </c>
      <c r="AG853" s="1">
        <v>17635400</v>
      </c>
      <c r="AH853" s="1">
        <v>15311400</v>
      </c>
      <c r="AI853" s="1">
        <v>13065800</v>
      </c>
      <c r="AJ853" s="1">
        <v>10928000</v>
      </c>
      <c r="AK853" s="1">
        <v>8895610</v>
      </c>
      <c r="AL853" s="1">
        <v>6952850</v>
      </c>
      <c r="AM853" s="1">
        <v>5118030</v>
      </c>
      <c r="AN853" s="1">
        <v>3388850</v>
      </c>
      <c r="AO853" s="1">
        <v>1762910</v>
      </c>
      <c r="AP853">
        <v>237450</v>
      </c>
    </row>
    <row r="854" spans="1:42" x14ac:dyDescent="0.2">
      <c r="A854" t="str">
        <f t="shared" si="36"/>
        <v>hard coal</v>
      </c>
      <c r="B854" t="str">
        <f t="shared" si="37"/>
        <v>nonroad vehicles 30</v>
      </c>
      <c r="C854" t="str">
        <f t="shared" si="35"/>
        <v>other metals 242,CO2</v>
      </c>
      <c r="D854" t="s">
        <v>1411</v>
      </c>
      <c r="E854" s="1">
        <v>1489910000</v>
      </c>
      <c r="F854" s="1">
        <v>1472630000</v>
      </c>
      <c r="G854" s="1">
        <v>1447910000</v>
      </c>
      <c r="H854" s="1">
        <v>1432760000</v>
      </c>
      <c r="I854" s="1">
        <v>1405140000</v>
      </c>
      <c r="J854" s="1">
        <v>1376300000</v>
      </c>
      <c r="K854" s="1">
        <v>1341440000</v>
      </c>
      <c r="L854" s="1">
        <v>1312750000</v>
      </c>
      <c r="M854" s="1">
        <v>1273880000</v>
      </c>
      <c r="N854" s="1">
        <v>1238750000</v>
      </c>
      <c r="O854" s="1">
        <v>1198690000</v>
      </c>
      <c r="P854" s="1">
        <v>1158160000</v>
      </c>
      <c r="Q854" s="1">
        <v>1113460000</v>
      </c>
      <c r="R854" s="1">
        <v>1070460000</v>
      </c>
      <c r="S854" s="1">
        <v>1022190000</v>
      </c>
      <c r="T854" s="1">
        <v>972625000</v>
      </c>
      <c r="U854" s="1">
        <v>923537000</v>
      </c>
      <c r="V854" s="1">
        <v>872086000</v>
      </c>
      <c r="W854" s="1">
        <v>820110000</v>
      </c>
      <c r="X854" s="1">
        <v>767840000</v>
      </c>
      <c r="Y854" s="1">
        <v>715512000</v>
      </c>
      <c r="Z854" s="1">
        <v>663353000</v>
      </c>
      <c r="AA854" s="1">
        <v>611571000</v>
      </c>
      <c r="AB854" s="1">
        <v>560376000</v>
      </c>
      <c r="AC854" s="1">
        <v>509967000</v>
      </c>
      <c r="AD854" s="1">
        <v>461330000</v>
      </c>
      <c r="AE854" s="1">
        <v>413709000</v>
      </c>
      <c r="AF854" s="1">
        <v>367943000</v>
      </c>
      <c r="AG854" s="1">
        <v>323404000</v>
      </c>
      <c r="AH854" s="1">
        <v>280785000</v>
      </c>
      <c r="AI854" s="1">
        <v>239605000</v>
      </c>
      <c r="AJ854" s="1">
        <v>200401000</v>
      </c>
      <c r="AK854" s="1">
        <v>163131000</v>
      </c>
      <c r="AL854" s="1">
        <v>127504000</v>
      </c>
      <c r="AM854" s="1">
        <v>93856100</v>
      </c>
      <c r="AN854" s="1">
        <v>62145800</v>
      </c>
      <c r="AO854" s="1">
        <v>32328900</v>
      </c>
      <c r="AP854" s="1">
        <v>4354440</v>
      </c>
    </row>
    <row r="855" spans="1:42" x14ac:dyDescent="0.2">
      <c r="A855" t="str">
        <f t="shared" si="36"/>
        <v>hard coal</v>
      </c>
      <c r="B855" t="str">
        <f t="shared" si="37"/>
        <v>nonroad vehicles 30</v>
      </c>
      <c r="C855" t="str">
        <f t="shared" si="35"/>
        <v>other metals 242,VOC</v>
      </c>
      <c r="D855" t="s">
        <v>1412</v>
      </c>
      <c r="E855" s="1">
        <v>3472740</v>
      </c>
      <c r="F855" s="1">
        <v>3432440</v>
      </c>
      <c r="G855" s="1">
        <v>3374830</v>
      </c>
      <c r="H855" s="1">
        <v>3339530</v>
      </c>
      <c r="I855" s="1">
        <v>3275140</v>
      </c>
      <c r="J855" s="1">
        <v>3207920</v>
      </c>
      <c r="K855" s="1">
        <v>3126670</v>
      </c>
      <c r="L855" s="1">
        <v>3059810</v>
      </c>
      <c r="M855" s="1">
        <v>2969210</v>
      </c>
      <c r="N855" s="1">
        <v>2887320</v>
      </c>
      <c r="O855" s="1">
        <v>2793960</v>
      </c>
      <c r="P855" s="1">
        <v>2699460</v>
      </c>
      <c r="Q855" s="1">
        <v>2595290</v>
      </c>
      <c r="R855" s="1">
        <v>2495060</v>
      </c>
      <c r="S855" s="1">
        <v>2382560</v>
      </c>
      <c r="T855" s="1">
        <v>2267020</v>
      </c>
      <c r="U855" s="1">
        <v>2152610</v>
      </c>
      <c r="V855" s="1">
        <v>2032680</v>
      </c>
      <c r="W855" s="1">
        <v>1911540</v>
      </c>
      <c r="X855" s="1">
        <v>1789710</v>
      </c>
      <c r="Y855" s="1">
        <v>1667740</v>
      </c>
      <c r="Z855" s="1">
        <v>1546160</v>
      </c>
      <c r="AA855" s="1">
        <v>1425470</v>
      </c>
      <c r="AB855" s="1">
        <v>1306140</v>
      </c>
      <c r="AC855" s="1">
        <v>1188650</v>
      </c>
      <c r="AD855" s="1">
        <v>1075280</v>
      </c>
      <c r="AE855">
        <v>964287</v>
      </c>
      <c r="AF855">
        <v>857612</v>
      </c>
      <c r="AG855">
        <v>753801</v>
      </c>
      <c r="AH855">
        <v>654461</v>
      </c>
      <c r="AI855">
        <v>558479</v>
      </c>
      <c r="AJ855">
        <v>467100</v>
      </c>
      <c r="AK855">
        <v>380230</v>
      </c>
      <c r="AL855">
        <v>297189</v>
      </c>
      <c r="AM855">
        <v>218763</v>
      </c>
      <c r="AN855">
        <v>144851</v>
      </c>
      <c r="AO855">
        <v>75353.2</v>
      </c>
      <c r="AP855">
        <v>10149.5</v>
      </c>
    </row>
    <row r="856" spans="1:42" x14ac:dyDescent="0.2">
      <c r="A856" t="str">
        <f t="shared" si="36"/>
        <v>hard coal</v>
      </c>
      <c r="B856" t="str">
        <f t="shared" si="37"/>
        <v>nonroad vehicles 30</v>
      </c>
      <c r="C856" t="str">
        <f t="shared" si="35"/>
        <v>other metals 242,CO</v>
      </c>
      <c r="D856" t="s">
        <v>1413</v>
      </c>
      <c r="E856" s="1">
        <v>2603370</v>
      </c>
      <c r="F856" s="1">
        <v>2573160</v>
      </c>
      <c r="G856" s="1">
        <v>2529970</v>
      </c>
      <c r="H856" s="1">
        <v>2503500</v>
      </c>
      <c r="I856" s="1">
        <v>2455230</v>
      </c>
      <c r="J856" s="1">
        <v>2404840</v>
      </c>
      <c r="K856" s="1">
        <v>2343930</v>
      </c>
      <c r="L856" s="1">
        <v>2293810</v>
      </c>
      <c r="M856" s="1">
        <v>2225890</v>
      </c>
      <c r="N856" s="1">
        <v>2164500</v>
      </c>
      <c r="O856" s="1">
        <v>2094510</v>
      </c>
      <c r="P856" s="1">
        <v>2023680</v>
      </c>
      <c r="Q856" s="1">
        <v>1945580</v>
      </c>
      <c r="R856" s="1">
        <v>1870440</v>
      </c>
      <c r="S856" s="1">
        <v>1786100</v>
      </c>
      <c r="T856" s="1">
        <v>1699490</v>
      </c>
      <c r="U856" s="1">
        <v>1613720</v>
      </c>
      <c r="V856" s="1">
        <v>1523820</v>
      </c>
      <c r="W856" s="1">
        <v>1433000</v>
      </c>
      <c r="X856" s="1">
        <v>1341670</v>
      </c>
      <c r="Y856" s="1">
        <v>1250230</v>
      </c>
      <c r="Z856" s="1">
        <v>1159090</v>
      </c>
      <c r="AA856" s="1">
        <v>1068610</v>
      </c>
      <c r="AB856">
        <v>979160</v>
      </c>
      <c r="AC856">
        <v>891078</v>
      </c>
      <c r="AD856">
        <v>806094</v>
      </c>
      <c r="AE856">
        <v>722886</v>
      </c>
      <c r="AF856">
        <v>642916</v>
      </c>
      <c r="AG856">
        <v>565093</v>
      </c>
      <c r="AH856">
        <v>490622</v>
      </c>
      <c r="AI856">
        <v>418668</v>
      </c>
      <c r="AJ856">
        <v>350166</v>
      </c>
      <c r="AK856">
        <v>285042</v>
      </c>
      <c r="AL856">
        <v>222790</v>
      </c>
      <c r="AM856">
        <v>163997</v>
      </c>
      <c r="AN856">
        <v>108589</v>
      </c>
      <c r="AO856">
        <v>56489.1</v>
      </c>
      <c r="AP856">
        <v>7608.63</v>
      </c>
    </row>
    <row r="857" spans="1:42" x14ac:dyDescent="0.2">
      <c r="A857" t="str">
        <f t="shared" si="36"/>
        <v>hard coal</v>
      </c>
      <c r="B857" t="str">
        <f t="shared" si="37"/>
        <v>nonroad vehicles 30</v>
      </c>
      <c r="C857" t="str">
        <f t="shared" si="35"/>
        <v>other metals 242,NOx</v>
      </c>
      <c r="D857" t="s">
        <v>1414</v>
      </c>
      <c r="E857" s="1">
        <v>52257400</v>
      </c>
      <c r="F857" s="1">
        <v>51651000</v>
      </c>
      <c r="G857" s="1">
        <v>50784100</v>
      </c>
      <c r="H857" s="1">
        <v>50252800</v>
      </c>
      <c r="I857" s="1">
        <v>49283900</v>
      </c>
      <c r="J857" s="1">
        <v>48272400</v>
      </c>
      <c r="K857" s="1">
        <v>47049700</v>
      </c>
      <c r="L857" s="1">
        <v>46043600</v>
      </c>
      <c r="M857" s="1">
        <v>44680300</v>
      </c>
      <c r="N857" s="1">
        <v>43448000</v>
      </c>
      <c r="O857" s="1">
        <v>42043100</v>
      </c>
      <c r="P857" s="1">
        <v>40621200</v>
      </c>
      <c r="Q857" s="1">
        <v>39053600</v>
      </c>
      <c r="R857" s="1">
        <v>37545300</v>
      </c>
      <c r="S857" s="1">
        <v>35852400</v>
      </c>
      <c r="T857" s="1">
        <v>34113900</v>
      </c>
      <c r="U857" s="1">
        <v>32392200</v>
      </c>
      <c r="V857" s="1">
        <v>30587600</v>
      </c>
      <c r="W857" s="1">
        <v>28764600</v>
      </c>
      <c r="X857" s="1">
        <v>26931300</v>
      </c>
      <c r="Y857" s="1">
        <v>25095900</v>
      </c>
      <c r="Z857" s="1">
        <v>23266500</v>
      </c>
      <c r="AA857" s="1">
        <v>21450300</v>
      </c>
      <c r="AB857" s="1">
        <v>19654700</v>
      </c>
      <c r="AC857" s="1">
        <v>17886600</v>
      </c>
      <c r="AD857" s="1">
        <v>16180700</v>
      </c>
      <c r="AE857" s="1">
        <v>14510500</v>
      </c>
      <c r="AF857" s="1">
        <v>12905200</v>
      </c>
      <c r="AG857" s="1">
        <v>11343100</v>
      </c>
      <c r="AH857" s="1">
        <v>9848260</v>
      </c>
      <c r="AI857" s="1">
        <v>8403930</v>
      </c>
      <c r="AJ857" s="1">
        <v>7028870</v>
      </c>
      <c r="AK857" s="1">
        <v>5721660</v>
      </c>
      <c r="AL857" s="1">
        <v>4472070</v>
      </c>
      <c r="AM857" s="1">
        <v>3291910</v>
      </c>
      <c r="AN857" s="1">
        <v>2179710</v>
      </c>
      <c r="AO857" s="1">
        <v>1133910</v>
      </c>
      <c r="AP857">
        <v>152728</v>
      </c>
    </row>
    <row r="858" spans="1:42" x14ac:dyDescent="0.2">
      <c r="A858" t="str">
        <f t="shared" si="36"/>
        <v>hard coal</v>
      </c>
      <c r="B858" t="str">
        <f t="shared" si="37"/>
        <v>nonroad vehicles 30</v>
      </c>
      <c r="C858" t="str">
        <f t="shared" si="35"/>
        <v>other metals 242,PM10</v>
      </c>
      <c r="D858" t="s">
        <v>1415</v>
      </c>
      <c r="E858" s="1">
        <v>7601070</v>
      </c>
      <c r="F858" s="1">
        <v>7512870</v>
      </c>
      <c r="G858" s="1">
        <v>7386780</v>
      </c>
      <c r="H858" s="1">
        <v>7309490</v>
      </c>
      <c r="I858" s="1">
        <v>7168560</v>
      </c>
      <c r="J858" s="1">
        <v>7021440</v>
      </c>
      <c r="K858" s="1">
        <v>6843600</v>
      </c>
      <c r="L858" s="1">
        <v>6697250</v>
      </c>
      <c r="M858" s="1">
        <v>6498950</v>
      </c>
      <c r="N858" s="1">
        <v>6319710</v>
      </c>
      <c r="O858" s="1">
        <v>6115360</v>
      </c>
      <c r="P858" s="1">
        <v>5908540</v>
      </c>
      <c r="Q858" s="1">
        <v>5680530</v>
      </c>
      <c r="R858" s="1">
        <v>5461130</v>
      </c>
      <c r="S858" s="1">
        <v>5214900</v>
      </c>
      <c r="T858" s="1">
        <v>4962020</v>
      </c>
      <c r="U858" s="1">
        <v>4711590</v>
      </c>
      <c r="V858" s="1">
        <v>4449110</v>
      </c>
      <c r="W858" s="1">
        <v>4183940</v>
      </c>
      <c r="X858" s="1">
        <v>3917280</v>
      </c>
      <c r="Y858" s="1">
        <v>3650320</v>
      </c>
      <c r="Z858" s="1">
        <v>3384220</v>
      </c>
      <c r="AA858" s="1">
        <v>3120040</v>
      </c>
      <c r="AB858" s="1">
        <v>2858860</v>
      </c>
      <c r="AC858" s="1">
        <v>2601690</v>
      </c>
      <c r="AD858" s="1">
        <v>2353560</v>
      </c>
      <c r="AE858" s="1">
        <v>2110610</v>
      </c>
      <c r="AF858" s="1">
        <v>1877130</v>
      </c>
      <c r="AG858" s="1">
        <v>1649910</v>
      </c>
      <c r="AH858" s="1">
        <v>1432470</v>
      </c>
      <c r="AI858" s="1">
        <v>1222390</v>
      </c>
      <c r="AJ858" s="1">
        <v>1022380</v>
      </c>
      <c r="AK858">
        <v>832241</v>
      </c>
      <c r="AL858">
        <v>650483</v>
      </c>
      <c r="AM858">
        <v>478824</v>
      </c>
      <c r="AN858">
        <v>317048</v>
      </c>
      <c r="AO858">
        <v>164932</v>
      </c>
      <c r="AP858">
        <v>22215</v>
      </c>
    </row>
    <row r="859" spans="1:42" x14ac:dyDescent="0.2">
      <c r="A859" t="str">
        <f t="shared" si="36"/>
        <v>hard coal</v>
      </c>
      <c r="B859" t="str">
        <f t="shared" si="37"/>
        <v>nonroad vehicles 30</v>
      </c>
      <c r="C859" t="str">
        <f t="shared" si="35"/>
        <v>other metals 242,PM25</v>
      </c>
      <c r="D859" t="s">
        <v>1416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</row>
    <row r="860" spans="1:42" x14ac:dyDescent="0.2">
      <c r="A860" t="str">
        <f t="shared" si="36"/>
        <v>hard coal</v>
      </c>
      <c r="B860" t="str">
        <f t="shared" si="37"/>
        <v>other manufacturing 31T33</v>
      </c>
      <c r="C860" t="str">
        <f t="shared" si="35"/>
        <v>other metals 242,SOx</v>
      </c>
      <c r="D860" t="s">
        <v>1417</v>
      </c>
      <c r="E860" s="1">
        <v>4977430000000</v>
      </c>
      <c r="F860" s="1">
        <v>4970560000000</v>
      </c>
      <c r="G860" s="1">
        <v>4943390000000</v>
      </c>
      <c r="H860" s="1">
        <v>4943280000000</v>
      </c>
      <c r="I860" s="1">
        <v>4903140000000</v>
      </c>
      <c r="J860" s="1">
        <v>4847670000000</v>
      </c>
      <c r="K860" s="1">
        <v>4778220000000</v>
      </c>
      <c r="L860" s="1">
        <v>4724800000000</v>
      </c>
      <c r="M860" s="1">
        <v>4643130000000</v>
      </c>
      <c r="N860" s="1">
        <v>4562580000000</v>
      </c>
      <c r="O860" s="1">
        <v>4476420000000</v>
      </c>
      <c r="P860" s="1">
        <v>4377560000000</v>
      </c>
      <c r="Q860" s="1">
        <v>4255330000000</v>
      </c>
      <c r="R860" s="1">
        <v>4135060000000</v>
      </c>
      <c r="S860" s="1">
        <v>3999550000000</v>
      </c>
      <c r="T860" s="1">
        <v>3850000000000</v>
      </c>
      <c r="U860" s="1">
        <v>3693410000000</v>
      </c>
      <c r="V860" s="1">
        <v>3525620000000</v>
      </c>
      <c r="W860" s="1">
        <v>3352820000000</v>
      </c>
      <c r="X860" s="1">
        <v>3175650000000</v>
      </c>
      <c r="Y860" s="1">
        <v>2990840000000</v>
      </c>
      <c r="Z860" s="1">
        <v>2803800000000</v>
      </c>
      <c r="AA860" s="1">
        <v>2614960000000</v>
      </c>
      <c r="AB860" s="1">
        <v>2421870000000</v>
      </c>
      <c r="AC860" s="1">
        <v>2232040000000</v>
      </c>
      <c r="AD860" s="1">
        <v>2039970000000</v>
      </c>
      <c r="AE860" s="1">
        <v>1851860000000</v>
      </c>
      <c r="AF860" s="1">
        <v>1665580000000</v>
      </c>
      <c r="AG860" s="1">
        <v>1481660000000</v>
      </c>
      <c r="AH860" s="1">
        <v>1302630000000</v>
      </c>
      <c r="AI860" s="1">
        <v>1126910000000</v>
      </c>
      <c r="AJ860" s="1">
        <v>955104000000</v>
      </c>
      <c r="AK860" s="1">
        <v>790131000000</v>
      </c>
      <c r="AL860" s="1">
        <v>628506000000</v>
      </c>
      <c r="AM860" s="1">
        <v>473640000000</v>
      </c>
      <c r="AN860" s="1">
        <v>323380000000</v>
      </c>
      <c r="AO860" s="1">
        <v>179829000000</v>
      </c>
      <c r="AP860" s="1">
        <v>42184300000</v>
      </c>
    </row>
    <row r="861" spans="1:42" x14ac:dyDescent="0.2">
      <c r="A861" t="str">
        <f t="shared" si="36"/>
        <v>hard coal</v>
      </c>
      <c r="B861" t="str">
        <f t="shared" si="37"/>
        <v>other manufacturing 31T33</v>
      </c>
      <c r="C861" t="str">
        <f t="shared" si="35"/>
        <v>other metals 242,BC</v>
      </c>
      <c r="D861" t="s">
        <v>1418</v>
      </c>
      <c r="E861" s="1">
        <v>55100300</v>
      </c>
      <c r="F861" s="1">
        <v>55024300</v>
      </c>
      <c r="G861" s="1">
        <v>54723500</v>
      </c>
      <c r="H861" s="1">
        <v>54722300</v>
      </c>
      <c r="I861" s="1">
        <v>54277900</v>
      </c>
      <c r="J861" s="1">
        <v>53663800</v>
      </c>
      <c r="K861" s="1">
        <v>52895100</v>
      </c>
      <c r="L861" s="1">
        <v>52303700</v>
      </c>
      <c r="M861" s="1">
        <v>51399600</v>
      </c>
      <c r="N861" s="1">
        <v>50507900</v>
      </c>
      <c r="O861" s="1">
        <v>49554100</v>
      </c>
      <c r="P861" s="1">
        <v>48459700</v>
      </c>
      <c r="Q861" s="1">
        <v>47106600</v>
      </c>
      <c r="R861" s="1">
        <v>45775200</v>
      </c>
      <c r="S861" s="1">
        <v>44275200</v>
      </c>
      <c r="T861" s="1">
        <v>42619600</v>
      </c>
      <c r="U861" s="1">
        <v>40886200</v>
      </c>
      <c r="V861" s="1">
        <v>39028800</v>
      </c>
      <c r="W861" s="1">
        <v>37115800</v>
      </c>
      <c r="X861" s="1">
        <v>35154500</v>
      </c>
      <c r="Y861" s="1">
        <v>33108700</v>
      </c>
      <c r="Z861" s="1">
        <v>31038200</v>
      </c>
      <c r="AA861" s="1">
        <v>28947700</v>
      </c>
      <c r="AB861" s="1">
        <v>26810200</v>
      </c>
      <c r="AC861" s="1">
        <v>24708700</v>
      </c>
      <c r="AD861" s="1">
        <v>22582500</v>
      </c>
      <c r="AE861" s="1">
        <v>20500200</v>
      </c>
      <c r="AF861" s="1">
        <v>18438100</v>
      </c>
      <c r="AG861" s="1">
        <v>16402000</v>
      </c>
      <c r="AH861" s="1">
        <v>14420200</v>
      </c>
      <c r="AI861" s="1">
        <v>12474900</v>
      </c>
      <c r="AJ861" s="1">
        <v>10573000</v>
      </c>
      <c r="AK861" s="1">
        <v>8746780</v>
      </c>
      <c r="AL861" s="1">
        <v>6957580</v>
      </c>
      <c r="AM861" s="1">
        <v>5243210</v>
      </c>
      <c r="AN861" s="1">
        <v>3579830</v>
      </c>
      <c r="AO861" s="1">
        <v>1990710</v>
      </c>
      <c r="AP861">
        <v>466982</v>
      </c>
    </row>
    <row r="862" spans="1:42" x14ac:dyDescent="0.2">
      <c r="A862" t="str">
        <f t="shared" si="36"/>
        <v>hard coal</v>
      </c>
      <c r="B862" t="str">
        <f t="shared" si="37"/>
        <v>other manufacturing 31T33</v>
      </c>
      <c r="C862" t="str">
        <f t="shared" si="35"/>
        <v>other metals 242,OC</v>
      </c>
      <c r="D862" t="s">
        <v>1419</v>
      </c>
      <c r="E862" s="1">
        <v>2452120000</v>
      </c>
      <c r="F862" s="1">
        <v>2448740000</v>
      </c>
      <c r="G862" s="1">
        <v>2435350000</v>
      </c>
      <c r="H862" s="1">
        <v>2435300000</v>
      </c>
      <c r="I862" s="1">
        <v>2415520000</v>
      </c>
      <c r="J862" s="1">
        <v>2388190000</v>
      </c>
      <c r="K862" s="1">
        <v>2353980000</v>
      </c>
      <c r="L862" s="1">
        <v>2327660000</v>
      </c>
      <c r="M862" s="1">
        <v>2287430000</v>
      </c>
      <c r="N862" s="1">
        <v>2247740000</v>
      </c>
      <c r="O862" s="1">
        <v>2205300000</v>
      </c>
      <c r="P862" s="1">
        <v>2156590000</v>
      </c>
      <c r="Q862" s="1">
        <v>2096380000</v>
      </c>
      <c r="R862" s="1">
        <v>2037130000</v>
      </c>
      <c r="S862" s="1">
        <v>1970370000</v>
      </c>
      <c r="T862" s="1">
        <v>1896700000</v>
      </c>
      <c r="U862" s="1">
        <v>1819550000</v>
      </c>
      <c r="V862" s="1">
        <v>1736890000</v>
      </c>
      <c r="W862" s="1">
        <v>1651760000</v>
      </c>
      <c r="X862" s="1">
        <v>1564480000</v>
      </c>
      <c r="Y862" s="1">
        <v>1473430000</v>
      </c>
      <c r="Z862" s="1">
        <v>1381290000</v>
      </c>
      <c r="AA862" s="1">
        <v>1288250000</v>
      </c>
      <c r="AB862" s="1">
        <v>1193130000</v>
      </c>
      <c r="AC862" s="1">
        <v>1099610000</v>
      </c>
      <c r="AD862" s="1">
        <v>1004990000</v>
      </c>
      <c r="AE862" s="1">
        <v>912317000</v>
      </c>
      <c r="AF862" s="1">
        <v>820547000</v>
      </c>
      <c r="AG862" s="1">
        <v>729935000</v>
      </c>
      <c r="AH862" s="1">
        <v>641739000</v>
      </c>
      <c r="AI862" s="1">
        <v>555171000</v>
      </c>
      <c r="AJ862" s="1">
        <v>470530000</v>
      </c>
      <c r="AK862" s="1">
        <v>389257000</v>
      </c>
      <c r="AL862" s="1">
        <v>309632000</v>
      </c>
      <c r="AM862" s="1">
        <v>233338000</v>
      </c>
      <c r="AN862" s="1">
        <v>159313000</v>
      </c>
      <c r="AO862" s="1">
        <v>88592400</v>
      </c>
      <c r="AP862" s="1">
        <v>20782000</v>
      </c>
    </row>
    <row r="863" spans="1:42" x14ac:dyDescent="0.2">
      <c r="A863" t="str">
        <f t="shared" si="36"/>
        <v>hard coal</v>
      </c>
      <c r="B863" t="str">
        <f t="shared" si="37"/>
        <v>other manufacturing 31T33</v>
      </c>
      <c r="C863" t="str">
        <f t="shared" si="35"/>
        <v>other metals 242,CH4</v>
      </c>
      <c r="D863" t="s">
        <v>1420</v>
      </c>
      <c r="E863" s="1">
        <v>6849840000</v>
      </c>
      <c r="F863" s="1">
        <v>6840390000</v>
      </c>
      <c r="G863" s="1">
        <v>6803000000</v>
      </c>
      <c r="H863" s="1">
        <v>6802840000</v>
      </c>
      <c r="I863" s="1">
        <v>6747610000</v>
      </c>
      <c r="J863" s="1">
        <v>6671270000</v>
      </c>
      <c r="K863" s="1">
        <v>6575700000</v>
      </c>
      <c r="L863" s="1">
        <v>6502180000</v>
      </c>
      <c r="M863" s="1">
        <v>6389780000</v>
      </c>
      <c r="N863" s="1">
        <v>6278930000</v>
      </c>
      <c r="O863" s="1">
        <v>6160370000</v>
      </c>
      <c r="P863" s="1">
        <v>6024310000</v>
      </c>
      <c r="Q863" s="1">
        <v>5856100000</v>
      </c>
      <c r="R863" s="1">
        <v>5690580000</v>
      </c>
      <c r="S863" s="1">
        <v>5504100000</v>
      </c>
      <c r="T863" s="1">
        <v>5298290000</v>
      </c>
      <c r="U863" s="1">
        <v>5082800000</v>
      </c>
      <c r="V863" s="1">
        <v>4851900000</v>
      </c>
      <c r="W863" s="1">
        <v>4614080000</v>
      </c>
      <c r="X863" s="1">
        <v>4370260000</v>
      </c>
      <c r="Y863" s="1">
        <v>4115940000</v>
      </c>
      <c r="Z863" s="1">
        <v>3858540000</v>
      </c>
      <c r="AA863" s="1">
        <v>3598660000</v>
      </c>
      <c r="AB863" s="1">
        <v>3332930000</v>
      </c>
      <c r="AC863" s="1">
        <v>3071690000</v>
      </c>
      <c r="AD863" s="1">
        <v>2807360000</v>
      </c>
      <c r="AE863" s="1">
        <v>2548500000</v>
      </c>
      <c r="AF863" s="1">
        <v>2292140000</v>
      </c>
      <c r="AG863" s="1">
        <v>2039030000</v>
      </c>
      <c r="AH863" s="1">
        <v>1792660000</v>
      </c>
      <c r="AI863" s="1">
        <v>1550830000</v>
      </c>
      <c r="AJ863" s="1">
        <v>1314400000</v>
      </c>
      <c r="AK863" s="1">
        <v>1087360000</v>
      </c>
      <c r="AL863" s="1">
        <v>864937000</v>
      </c>
      <c r="AM863" s="1">
        <v>651814000</v>
      </c>
      <c r="AN863" s="1">
        <v>445029000</v>
      </c>
      <c r="AO863" s="1">
        <v>247477000</v>
      </c>
      <c r="AP863" s="1">
        <v>58053300</v>
      </c>
    </row>
    <row r="864" spans="1:42" x14ac:dyDescent="0.2">
      <c r="A864" t="str">
        <f t="shared" si="36"/>
        <v>hard coal</v>
      </c>
      <c r="B864" t="str">
        <f t="shared" si="37"/>
        <v>other manufacturing 31T33</v>
      </c>
      <c r="C864" t="str">
        <f t="shared" si="35"/>
        <v>other metals 242,N2O</v>
      </c>
      <c r="D864" t="s">
        <v>1421</v>
      </c>
      <c r="E864" s="1">
        <v>3726580000</v>
      </c>
      <c r="F864" s="1">
        <v>3721440000</v>
      </c>
      <c r="G864" s="1">
        <v>3701100000</v>
      </c>
      <c r="H864" s="1">
        <v>3701010000</v>
      </c>
      <c r="I864" s="1">
        <v>3670960000</v>
      </c>
      <c r="J864" s="1">
        <v>3629430000</v>
      </c>
      <c r="K864" s="1">
        <v>3577430000</v>
      </c>
      <c r="L864" s="1">
        <v>3537440000</v>
      </c>
      <c r="M864" s="1">
        <v>3476290000</v>
      </c>
      <c r="N864" s="1">
        <v>3415980000</v>
      </c>
      <c r="O864" s="1">
        <v>3351480000</v>
      </c>
      <c r="P864" s="1">
        <v>3277460000</v>
      </c>
      <c r="Q864" s="1">
        <v>3185950000</v>
      </c>
      <c r="R864" s="1">
        <v>3095900000</v>
      </c>
      <c r="S864" s="1">
        <v>2994450000</v>
      </c>
      <c r="T864" s="1">
        <v>2882480000</v>
      </c>
      <c r="U864" s="1">
        <v>2765240000</v>
      </c>
      <c r="V864" s="1">
        <v>2639620000</v>
      </c>
      <c r="W864" s="1">
        <v>2510240000</v>
      </c>
      <c r="X864" s="1">
        <v>2377590000</v>
      </c>
      <c r="Y864" s="1">
        <v>2239230000</v>
      </c>
      <c r="Z864" s="1">
        <v>2099190000</v>
      </c>
      <c r="AA864" s="1">
        <v>1957810000</v>
      </c>
      <c r="AB864" s="1">
        <v>1813250000</v>
      </c>
      <c r="AC864" s="1">
        <v>1671120000</v>
      </c>
      <c r="AD864" s="1">
        <v>1527320000</v>
      </c>
      <c r="AE864" s="1">
        <v>1386480000</v>
      </c>
      <c r="AF864" s="1">
        <v>1247010000</v>
      </c>
      <c r="AG864" s="1">
        <v>1109310000</v>
      </c>
      <c r="AH864" s="1">
        <v>975275000</v>
      </c>
      <c r="AI864" s="1">
        <v>843713000</v>
      </c>
      <c r="AJ864" s="1">
        <v>715082000</v>
      </c>
      <c r="AK864" s="1">
        <v>591568000</v>
      </c>
      <c r="AL864" s="1">
        <v>470559000</v>
      </c>
      <c r="AM864" s="1">
        <v>354612000</v>
      </c>
      <c r="AN864" s="1">
        <v>242113000</v>
      </c>
      <c r="AO864" s="1">
        <v>134637000</v>
      </c>
      <c r="AP864" s="1">
        <v>31583200</v>
      </c>
    </row>
    <row r="865" spans="1:42" x14ac:dyDescent="0.2">
      <c r="A865" t="str">
        <f t="shared" si="36"/>
        <v>hard coal</v>
      </c>
      <c r="B865" t="str">
        <f t="shared" si="37"/>
        <v>other manufacturing 31T33</v>
      </c>
      <c r="C865" t="str">
        <f t="shared" si="35"/>
        <v>other metals 242,F gases</v>
      </c>
      <c r="D865" t="s">
        <v>1422</v>
      </c>
      <c r="E865" s="1">
        <v>899165000</v>
      </c>
      <c r="F865" s="1">
        <v>897925000</v>
      </c>
      <c r="G865" s="1">
        <v>893017000</v>
      </c>
      <c r="H865" s="1">
        <v>892996000</v>
      </c>
      <c r="I865" s="1">
        <v>885745000</v>
      </c>
      <c r="J865" s="1">
        <v>875724000</v>
      </c>
      <c r="K865" s="1">
        <v>863179000</v>
      </c>
      <c r="L865" s="1">
        <v>853528000</v>
      </c>
      <c r="M865" s="1">
        <v>838775000</v>
      </c>
      <c r="N865" s="1">
        <v>824223000</v>
      </c>
      <c r="O865" s="1">
        <v>808659000</v>
      </c>
      <c r="P865" s="1">
        <v>790799000</v>
      </c>
      <c r="Q865" s="1">
        <v>768719000</v>
      </c>
      <c r="R865" s="1">
        <v>746992000</v>
      </c>
      <c r="S865" s="1">
        <v>722513000</v>
      </c>
      <c r="T865" s="1">
        <v>695497000</v>
      </c>
      <c r="U865" s="1">
        <v>667210000</v>
      </c>
      <c r="V865" s="1">
        <v>636899000</v>
      </c>
      <c r="W865" s="1">
        <v>605682000</v>
      </c>
      <c r="X865" s="1">
        <v>573676000</v>
      </c>
      <c r="Y865" s="1">
        <v>540291000</v>
      </c>
      <c r="Z865" s="1">
        <v>506503000</v>
      </c>
      <c r="AA865" s="1">
        <v>472389000</v>
      </c>
      <c r="AB865" s="1">
        <v>437508000</v>
      </c>
      <c r="AC865" s="1">
        <v>403214000</v>
      </c>
      <c r="AD865" s="1">
        <v>368517000</v>
      </c>
      <c r="AE865" s="1">
        <v>334537000</v>
      </c>
      <c r="AF865" s="1">
        <v>300885000</v>
      </c>
      <c r="AG865" s="1">
        <v>267659000</v>
      </c>
      <c r="AH865" s="1">
        <v>235319000</v>
      </c>
      <c r="AI865" s="1">
        <v>203575000</v>
      </c>
      <c r="AJ865" s="1">
        <v>172538000</v>
      </c>
      <c r="AK865" s="1">
        <v>142736000</v>
      </c>
      <c r="AL865" s="1">
        <v>113539000</v>
      </c>
      <c r="AM865" s="1">
        <v>85562300</v>
      </c>
      <c r="AN865" s="1">
        <v>58418100</v>
      </c>
      <c r="AO865" s="1">
        <v>32485900</v>
      </c>
      <c r="AP865" s="1">
        <v>7620540</v>
      </c>
    </row>
    <row r="866" spans="1:42" x14ac:dyDescent="0.2">
      <c r="A866" t="str">
        <f t="shared" si="36"/>
        <v>hard coal</v>
      </c>
      <c r="B866" t="str">
        <f t="shared" si="37"/>
        <v>other manufacturing 31T33</v>
      </c>
      <c r="C866" t="str">
        <f t="shared" si="35"/>
        <v>metal products except machinery and vehicles 25,CO2</v>
      </c>
      <c r="D866" t="s">
        <v>1423</v>
      </c>
      <c r="E866" s="1">
        <v>16489200000</v>
      </c>
      <c r="F866" s="1">
        <v>16466400000</v>
      </c>
      <c r="G866" s="1">
        <v>16376400000</v>
      </c>
      <c r="H866" s="1">
        <v>16376100000</v>
      </c>
      <c r="I866" s="1">
        <v>16243100000</v>
      </c>
      <c r="J866" s="1">
        <v>16059300000</v>
      </c>
      <c r="K866" s="1">
        <v>15829300000</v>
      </c>
      <c r="L866" s="1">
        <v>15652300000</v>
      </c>
      <c r="M866" s="1">
        <v>15381700000</v>
      </c>
      <c r="N866" s="1">
        <v>15114900000</v>
      </c>
      <c r="O866" s="1">
        <v>14829500000</v>
      </c>
      <c r="P866" s="1">
        <v>14501900000</v>
      </c>
      <c r="Q866" s="1">
        <v>14097000000</v>
      </c>
      <c r="R866" s="1">
        <v>13698600000</v>
      </c>
      <c r="S866" s="1">
        <v>13249700000</v>
      </c>
      <c r="T866" s="1">
        <v>12754200000</v>
      </c>
      <c r="U866" s="1">
        <v>12235500000</v>
      </c>
      <c r="V866" s="1">
        <v>11679700000</v>
      </c>
      <c r="W866" s="1">
        <v>11107200000</v>
      </c>
      <c r="X866" s="1">
        <v>10520300000</v>
      </c>
      <c r="Y866" s="1">
        <v>9908030000</v>
      </c>
      <c r="Z866" s="1">
        <v>9288410000</v>
      </c>
      <c r="AA866" s="1">
        <v>8662820000</v>
      </c>
      <c r="AB866" s="1">
        <v>8023160000</v>
      </c>
      <c r="AC866" s="1">
        <v>7394270000</v>
      </c>
      <c r="AD866" s="1">
        <v>6757990000</v>
      </c>
      <c r="AE866" s="1">
        <v>6134840000</v>
      </c>
      <c r="AF866" s="1">
        <v>5517730000</v>
      </c>
      <c r="AG866" s="1">
        <v>4908420000</v>
      </c>
      <c r="AH866" s="1">
        <v>4315350000</v>
      </c>
      <c r="AI866" s="1">
        <v>3733220000</v>
      </c>
      <c r="AJ866" s="1">
        <v>3164060000</v>
      </c>
      <c r="AK866" s="1">
        <v>2617540000</v>
      </c>
      <c r="AL866" s="1">
        <v>2082110000</v>
      </c>
      <c r="AM866" s="1">
        <v>1569070000</v>
      </c>
      <c r="AN866" s="1">
        <v>1071290000</v>
      </c>
      <c r="AO866" s="1">
        <v>595736000</v>
      </c>
      <c r="AP866" s="1">
        <v>139748000</v>
      </c>
    </row>
    <row r="867" spans="1:42" x14ac:dyDescent="0.2">
      <c r="A867" t="str">
        <f t="shared" si="36"/>
        <v>hard coal</v>
      </c>
      <c r="B867" t="str">
        <f t="shared" si="37"/>
        <v>other manufacturing 31T33</v>
      </c>
      <c r="C867" t="str">
        <f t="shared" si="35"/>
        <v>metal products except machinery and vehicles 25,VOC</v>
      </c>
      <c r="D867" t="s">
        <v>1424</v>
      </c>
      <c r="E867" s="1">
        <v>38433500</v>
      </c>
      <c r="F867" s="1">
        <v>38380500</v>
      </c>
      <c r="G867" s="1">
        <v>38170700</v>
      </c>
      <c r="H867" s="1">
        <v>38169800</v>
      </c>
      <c r="I867" s="1">
        <v>37859900</v>
      </c>
      <c r="J867" s="1">
        <v>37431600</v>
      </c>
      <c r="K867" s="1">
        <v>36895300</v>
      </c>
      <c r="L867" s="1">
        <v>36482800</v>
      </c>
      <c r="M867" s="1">
        <v>35852200</v>
      </c>
      <c r="N867" s="1">
        <v>35230200</v>
      </c>
      <c r="O867" s="1">
        <v>34565000</v>
      </c>
      <c r="P867" s="1">
        <v>33801600</v>
      </c>
      <c r="Q867" s="1">
        <v>32857800</v>
      </c>
      <c r="R867" s="1">
        <v>31929100</v>
      </c>
      <c r="S867" s="1">
        <v>30882800</v>
      </c>
      <c r="T867" s="1">
        <v>29728000</v>
      </c>
      <c r="U867" s="1">
        <v>28518900</v>
      </c>
      <c r="V867" s="1">
        <v>27223300</v>
      </c>
      <c r="W867" s="1">
        <v>25889000</v>
      </c>
      <c r="X867" s="1">
        <v>24520900</v>
      </c>
      <c r="Y867" s="1">
        <v>23094000</v>
      </c>
      <c r="Z867" s="1">
        <v>21649700</v>
      </c>
      <c r="AA867" s="1">
        <v>20191600</v>
      </c>
      <c r="AB867" s="1">
        <v>18700600</v>
      </c>
      <c r="AC867" s="1">
        <v>17234800</v>
      </c>
      <c r="AD867" s="1">
        <v>15751700</v>
      </c>
      <c r="AE867" s="1">
        <v>14299300</v>
      </c>
      <c r="AF867" s="1">
        <v>12860900</v>
      </c>
      <c r="AG867" s="1">
        <v>11440700</v>
      </c>
      <c r="AH867" s="1">
        <v>10058400</v>
      </c>
      <c r="AI867" s="1">
        <v>8701510</v>
      </c>
      <c r="AJ867" s="1">
        <v>7374890</v>
      </c>
      <c r="AK867" s="1">
        <v>6101040</v>
      </c>
      <c r="AL867" s="1">
        <v>4853040</v>
      </c>
      <c r="AM867" s="1">
        <v>3657240</v>
      </c>
      <c r="AN867" s="1">
        <v>2497000</v>
      </c>
      <c r="AO867" s="1">
        <v>1388560</v>
      </c>
      <c r="AP867">
        <v>325729</v>
      </c>
    </row>
    <row r="868" spans="1:42" x14ac:dyDescent="0.2">
      <c r="A868" t="str">
        <f t="shared" si="36"/>
        <v>hard coal</v>
      </c>
      <c r="B868" t="str">
        <f t="shared" si="37"/>
        <v>other manufacturing 31T33</v>
      </c>
      <c r="C868" t="str">
        <f t="shared" si="35"/>
        <v>metal products except machinery and vehicles 25,CO</v>
      </c>
      <c r="D868" t="s">
        <v>1425</v>
      </c>
      <c r="E868" s="1">
        <v>28812000</v>
      </c>
      <c r="F868" s="1">
        <v>28772300</v>
      </c>
      <c r="G868" s="1">
        <v>28615000</v>
      </c>
      <c r="H868" s="1">
        <v>28614300</v>
      </c>
      <c r="I868" s="1">
        <v>28382000</v>
      </c>
      <c r="J868" s="1">
        <v>28060900</v>
      </c>
      <c r="K868" s="1">
        <v>27658900</v>
      </c>
      <c r="L868" s="1">
        <v>27349600</v>
      </c>
      <c r="M868" s="1">
        <v>26876900</v>
      </c>
      <c r="N868" s="1">
        <v>26410600</v>
      </c>
      <c r="O868" s="1">
        <v>25911900</v>
      </c>
      <c r="P868" s="1">
        <v>25339600</v>
      </c>
      <c r="Q868" s="1">
        <v>24632100</v>
      </c>
      <c r="R868" s="1">
        <v>23935900</v>
      </c>
      <c r="S868" s="1">
        <v>23151500</v>
      </c>
      <c r="T868" s="1">
        <v>22285800</v>
      </c>
      <c r="U868" s="1">
        <v>21379400</v>
      </c>
      <c r="V868" s="1">
        <v>20408200</v>
      </c>
      <c r="W868" s="1">
        <v>19407900</v>
      </c>
      <c r="X868" s="1">
        <v>18382300</v>
      </c>
      <c r="Y868" s="1">
        <v>17312600</v>
      </c>
      <c r="Z868" s="1">
        <v>16229900</v>
      </c>
      <c r="AA868" s="1">
        <v>15136800</v>
      </c>
      <c r="AB868" s="1">
        <v>14019100</v>
      </c>
      <c r="AC868" s="1">
        <v>12920200</v>
      </c>
      <c r="AD868" s="1">
        <v>11808400</v>
      </c>
      <c r="AE868" s="1">
        <v>10719600</v>
      </c>
      <c r="AF868" s="1">
        <v>9641280</v>
      </c>
      <c r="AG868" s="1">
        <v>8576600</v>
      </c>
      <c r="AH868" s="1">
        <v>7540320</v>
      </c>
      <c r="AI868" s="1">
        <v>6523160</v>
      </c>
      <c r="AJ868" s="1">
        <v>5528650</v>
      </c>
      <c r="AK868" s="1">
        <v>4573700</v>
      </c>
      <c r="AL868" s="1">
        <v>3638120</v>
      </c>
      <c r="AM868" s="1">
        <v>2741680</v>
      </c>
      <c r="AN868" s="1">
        <v>1871890</v>
      </c>
      <c r="AO868" s="1">
        <v>1040950</v>
      </c>
      <c r="AP868">
        <v>244185</v>
      </c>
    </row>
    <row r="869" spans="1:42" x14ac:dyDescent="0.2">
      <c r="A869" t="str">
        <f t="shared" si="36"/>
        <v>hard coal</v>
      </c>
      <c r="B869" t="str">
        <f t="shared" si="37"/>
        <v>other manufacturing 31T33</v>
      </c>
      <c r="C869" t="str">
        <f t="shared" si="35"/>
        <v>metal products except machinery and vehicles 25,NOx</v>
      </c>
      <c r="D869" t="s">
        <v>1426</v>
      </c>
      <c r="E869" s="1">
        <v>578342000</v>
      </c>
      <c r="F869" s="1">
        <v>577545000</v>
      </c>
      <c r="G869" s="1">
        <v>574388000</v>
      </c>
      <c r="H869" s="1">
        <v>574375000</v>
      </c>
      <c r="I869" s="1">
        <v>569711000</v>
      </c>
      <c r="J869" s="1">
        <v>563266000</v>
      </c>
      <c r="K869" s="1">
        <v>555197000</v>
      </c>
      <c r="L869" s="1">
        <v>548989000</v>
      </c>
      <c r="M869" s="1">
        <v>539499000</v>
      </c>
      <c r="N869" s="1">
        <v>530140000</v>
      </c>
      <c r="O869" s="1">
        <v>520129000</v>
      </c>
      <c r="P869" s="1">
        <v>508642000</v>
      </c>
      <c r="Q869" s="1">
        <v>494440000</v>
      </c>
      <c r="R869" s="1">
        <v>480465000</v>
      </c>
      <c r="S869" s="1">
        <v>464720000</v>
      </c>
      <c r="T869" s="1">
        <v>447343000</v>
      </c>
      <c r="U869" s="1">
        <v>429149000</v>
      </c>
      <c r="V869" s="1">
        <v>409653000</v>
      </c>
      <c r="W869" s="1">
        <v>389574000</v>
      </c>
      <c r="X869" s="1">
        <v>368988000</v>
      </c>
      <c r="Y869" s="1">
        <v>347515000</v>
      </c>
      <c r="Z869" s="1">
        <v>325782000</v>
      </c>
      <c r="AA869" s="1">
        <v>303840000</v>
      </c>
      <c r="AB869" s="1">
        <v>281405000</v>
      </c>
      <c r="AC869" s="1">
        <v>259347000</v>
      </c>
      <c r="AD869" s="1">
        <v>237030000</v>
      </c>
      <c r="AE869" s="1">
        <v>215174000</v>
      </c>
      <c r="AF869" s="1">
        <v>193529000</v>
      </c>
      <c r="AG869" s="1">
        <v>172158000</v>
      </c>
      <c r="AH869" s="1">
        <v>151357000</v>
      </c>
      <c r="AI869" s="1">
        <v>130939000</v>
      </c>
      <c r="AJ869" s="1">
        <v>110977000</v>
      </c>
      <c r="AK869" s="1">
        <v>91807800</v>
      </c>
      <c r="AL869" s="1">
        <v>73028000</v>
      </c>
      <c r="AM869" s="1">
        <v>55033700</v>
      </c>
      <c r="AN869" s="1">
        <v>37574500</v>
      </c>
      <c r="AO869" s="1">
        <v>20894900</v>
      </c>
      <c r="AP869" s="1">
        <v>4901530</v>
      </c>
    </row>
    <row r="870" spans="1:42" x14ac:dyDescent="0.2">
      <c r="A870" t="str">
        <f t="shared" si="36"/>
        <v>hard coal</v>
      </c>
      <c r="B870" t="str">
        <f t="shared" si="37"/>
        <v>other manufacturing 31T33</v>
      </c>
      <c r="C870" t="str">
        <f t="shared" si="35"/>
        <v>metal products except machinery and vehicles 25,PM10</v>
      </c>
      <c r="D870" t="s">
        <v>1427</v>
      </c>
      <c r="E870" s="1">
        <v>84122500</v>
      </c>
      <c r="F870" s="1">
        <v>84006600</v>
      </c>
      <c r="G870" s="1">
        <v>83547400</v>
      </c>
      <c r="H870" s="1">
        <v>83545400</v>
      </c>
      <c r="I870" s="1">
        <v>82867100</v>
      </c>
      <c r="J870" s="1">
        <v>81929500</v>
      </c>
      <c r="K870" s="1">
        <v>80755900</v>
      </c>
      <c r="L870" s="1">
        <v>79853000</v>
      </c>
      <c r="M870" s="1">
        <v>78472600</v>
      </c>
      <c r="N870" s="1">
        <v>77111300</v>
      </c>
      <c r="O870" s="1">
        <v>75655200</v>
      </c>
      <c r="P870" s="1">
        <v>73984200</v>
      </c>
      <c r="Q870" s="1">
        <v>71918500</v>
      </c>
      <c r="R870" s="1">
        <v>69885800</v>
      </c>
      <c r="S870" s="1">
        <v>67595700</v>
      </c>
      <c r="T870" s="1">
        <v>65068100</v>
      </c>
      <c r="U870" s="1">
        <v>62421700</v>
      </c>
      <c r="V870" s="1">
        <v>59585900</v>
      </c>
      <c r="W870" s="1">
        <v>56665300</v>
      </c>
      <c r="X870" s="1">
        <v>53671000</v>
      </c>
      <c r="Y870" s="1">
        <v>50547600</v>
      </c>
      <c r="Z870" s="1">
        <v>47386500</v>
      </c>
      <c r="AA870" s="1">
        <v>44194900</v>
      </c>
      <c r="AB870" s="1">
        <v>40931600</v>
      </c>
      <c r="AC870" s="1">
        <v>37723200</v>
      </c>
      <c r="AD870" s="1">
        <v>34477100</v>
      </c>
      <c r="AE870" s="1">
        <v>31298000</v>
      </c>
      <c r="AF870" s="1">
        <v>28149700</v>
      </c>
      <c r="AG870" s="1">
        <v>25041200</v>
      </c>
      <c r="AH870" s="1">
        <v>22015500</v>
      </c>
      <c r="AI870" s="1">
        <v>19045700</v>
      </c>
      <c r="AJ870" s="1">
        <v>16142000</v>
      </c>
      <c r="AK870" s="1">
        <v>13353900</v>
      </c>
      <c r="AL870" s="1">
        <v>10622300</v>
      </c>
      <c r="AM870" s="1">
        <v>8004900</v>
      </c>
      <c r="AN870" s="1">
        <v>5465380</v>
      </c>
      <c r="AO870" s="1">
        <v>3039260</v>
      </c>
      <c r="AP870">
        <v>712950</v>
      </c>
    </row>
    <row r="871" spans="1:42" x14ac:dyDescent="0.2">
      <c r="A871" t="str">
        <f t="shared" si="36"/>
        <v>hard coal</v>
      </c>
      <c r="B871" t="str">
        <f t="shared" si="37"/>
        <v>other manufacturing 31T33</v>
      </c>
      <c r="C871" t="str">
        <f t="shared" si="35"/>
        <v>metal products except machinery and vehicles 25,PM25</v>
      </c>
      <c r="D871" t="s">
        <v>1428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</row>
    <row r="872" spans="1:42" x14ac:dyDescent="0.2">
      <c r="A872" t="str">
        <f t="shared" si="36"/>
        <v>hard coal</v>
      </c>
      <c r="B872" t="str">
        <f t="shared" si="37"/>
        <v>energy pipelines and gas processing 352T353</v>
      </c>
      <c r="C872" t="str">
        <f t="shared" si="35"/>
        <v>metal products except machinery and vehicles 25,SOx</v>
      </c>
      <c r="D872" t="s">
        <v>1429</v>
      </c>
      <c r="E872" s="1">
        <v>28414500000</v>
      </c>
      <c r="F872" s="1">
        <v>29819700000</v>
      </c>
      <c r="G872" s="1">
        <v>30832000000</v>
      </c>
      <c r="H872" s="1">
        <v>32302900000</v>
      </c>
      <c r="I872" s="1">
        <v>33326700000</v>
      </c>
      <c r="J872" s="1">
        <v>34113400000</v>
      </c>
      <c r="K872" s="1">
        <v>34839800000</v>
      </c>
      <c r="L872" s="1">
        <v>35274800000</v>
      </c>
      <c r="M872" s="1">
        <v>35127700000</v>
      </c>
      <c r="N872" s="1">
        <v>35092800000</v>
      </c>
      <c r="O872" s="1">
        <v>34621000000</v>
      </c>
      <c r="P872" s="1">
        <v>33780600000</v>
      </c>
      <c r="Q872" s="1">
        <v>32735300000</v>
      </c>
      <c r="R872" s="1">
        <v>31760400000</v>
      </c>
      <c r="S872" s="1">
        <v>30561100000</v>
      </c>
      <c r="T872" s="1">
        <v>29173000000</v>
      </c>
      <c r="U872" s="1">
        <v>27752600000</v>
      </c>
      <c r="V872" s="1">
        <v>26196600000</v>
      </c>
      <c r="W872" s="1">
        <v>24529000000</v>
      </c>
      <c r="X872" s="1">
        <v>22871500000</v>
      </c>
      <c r="Y872" s="1">
        <v>21230200000</v>
      </c>
      <c r="Z872" s="1">
        <v>19542800000</v>
      </c>
      <c r="AA872" s="1">
        <v>17896000000</v>
      </c>
      <c r="AB872" s="1">
        <v>16291300000</v>
      </c>
      <c r="AC872" s="1">
        <v>14788400000</v>
      </c>
      <c r="AD872" s="1">
        <v>13276500000</v>
      </c>
      <c r="AE872" s="1">
        <v>11857600000</v>
      </c>
      <c r="AF872" s="1">
        <v>10484500000</v>
      </c>
      <c r="AG872" s="1">
        <v>9190430000</v>
      </c>
      <c r="AH872" s="1">
        <v>7983170000</v>
      </c>
      <c r="AI872" s="1">
        <v>6864550000</v>
      </c>
      <c r="AJ872" s="1">
        <v>5794100000</v>
      </c>
      <c r="AK872" s="1">
        <v>4763200000</v>
      </c>
      <c r="AL872" s="1">
        <v>3781380000</v>
      </c>
      <c r="AM872" s="1">
        <v>2835900000</v>
      </c>
      <c r="AN872" s="1">
        <v>1912210000</v>
      </c>
      <c r="AO872" s="1">
        <v>1019780000</v>
      </c>
      <c r="AP872" s="1">
        <v>141206000</v>
      </c>
    </row>
    <row r="873" spans="1:42" x14ac:dyDescent="0.2">
      <c r="A873" t="str">
        <f t="shared" si="36"/>
        <v>hard coal</v>
      </c>
      <c r="B873" t="str">
        <f t="shared" si="37"/>
        <v>energy pipelines and gas processing 352T353</v>
      </c>
      <c r="C873" t="str">
        <f t="shared" si="35"/>
        <v>metal products except machinery and vehicles 25,BC</v>
      </c>
      <c r="D873" t="s">
        <v>1430</v>
      </c>
      <c r="E873">
        <v>314549</v>
      </c>
      <c r="F873">
        <v>330105</v>
      </c>
      <c r="G873">
        <v>341311</v>
      </c>
      <c r="H873">
        <v>357594</v>
      </c>
      <c r="I873">
        <v>368928</v>
      </c>
      <c r="J873">
        <v>377637</v>
      </c>
      <c r="K873">
        <v>385678</v>
      </c>
      <c r="L873">
        <v>390493</v>
      </c>
      <c r="M873">
        <v>388865</v>
      </c>
      <c r="N873">
        <v>388478</v>
      </c>
      <c r="O873">
        <v>383255</v>
      </c>
      <c r="P873">
        <v>373952</v>
      </c>
      <c r="Q873">
        <v>362381</v>
      </c>
      <c r="R873">
        <v>351588</v>
      </c>
      <c r="S873">
        <v>338312</v>
      </c>
      <c r="T873">
        <v>322946</v>
      </c>
      <c r="U873">
        <v>307222</v>
      </c>
      <c r="V873">
        <v>289998</v>
      </c>
      <c r="W873">
        <v>271537</v>
      </c>
      <c r="X873">
        <v>253188</v>
      </c>
      <c r="Y873">
        <v>235019</v>
      </c>
      <c r="Z873">
        <v>216340</v>
      </c>
      <c r="AA873">
        <v>198109</v>
      </c>
      <c r="AB873">
        <v>180345</v>
      </c>
      <c r="AC873">
        <v>163708</v>
      </c>
      <c r="AD873">
        <v>146972</v>
      </c>
      <c r="AE873">
        <v>131264</v>
      </c>
      <c r="AF873">
        <v>116064</v>
      </c>
      <c r="AG873">
        <v>101738</v>
      </c>
      <c r="AH873">
        <v>88374</v>
      </c>
      <c r="AI873">
        <v>75990.7</v>
      </c>
      <c r="AJ873">
        <v>64140.9</v>
      </c>
      <c r="AK873">
        <v>52728.800000000003</v>
      </c>
      <c r="AL873">
        <v>41860</v>
      </c>
      <c r="AM873">
        <v>31393.5</v>
      </c>
      <c r="AN873">
        <v>21168.2</v>
      </c>
      <c r="AO873">
        <v>11289</v>
      </c>
      <c r="AP873">
        <v>1563.16</v>
      </c>
    </row>
    <row r="874" spans="1:42" x14ac:dyDescent="0.2">
      <c r="A874" t="str">
        <f t="shared" si="36"/>
        <v>hard coal</v>
      </c>
      <c r="B874" t="str">
        <f t="shared" si="37"/>
        <v>energy pipelines and gas processing 352T353</v>
      </c>
      <c r="C874" t="str">
        <f t="shared" si="35"/>
        <v>metal products except machinery and vehicles 25,OC</v>
      </c>
      <c r="D874" t="s">
        <v>1431</v>
      </c>
      <c r="E874" s="1">
        <v>13998300</v>
      </c>
      <c r="F874" s="1">
        <v>14690600</v>
      </c>
      <c r="G874" s="1">
        <v>15189300</v>
      </c>
      <c r="H874" s="1">
        <v>15914000</v>
      </c>
      <c r="I874" s="1">
        <v>16418300</v>
      </c>
      <c r="J874" s="1">
        <v>16805900</v>
      </c>
      <c r="K874" s="1">
        <v>17163800</v>
      </c>
      <c r="L874" s="1">
        <v>17378100</v>
      </c>
      <c r="M874" s="1">
        <v>17305600</v>
      </c>
      <c r="N874" s="1">
        <v>17288400</v>
      </c>
      <c r="O874" s="1">
        <v>17056000</v>
      </c>
      <c r="P874" s="1">
        <v>16641900</v>
      </c>
      <c r="Q874" s="1">
        <v>16127000</v>
      </c>
      <c r="R874" s="1">
        <v>15646700</v>
      </c>
      <c r="S874" s="1">
        <v>15055900</v>
      </c>
      <c r="T874" s="1">
        <v>14372000</v>
      </c>
      <c r="U874" s="1">
        <v>13672300</v>
      </c>
      <c r="V874" s="1">
        <v>12905700</v>
      </c>
      <c r="W874" s="1">
        <v>12084200</v>
      </c>
      <c r="X874" s="1">
        <v>11267600</v>
      </c>
      <c r="Y874" s="1">
        <v>10459000</v>
      </c>
      <c r="Z874" s="1">
        <v>9627730</v>
      </c>
      <c r="AA874" s="1">
        <v>8816410</v>
      </c>
      <c r="AB874" s="1">
        <v>8025860</v>
      </c>
      <c r="AC874" s="1">
        <v>7285460</v>
      </c>
      <c r="AD874" s="1">
        <v>6540660</v>
      </c>
      <c r="AE874" s="1">
        <v>5841610</v>
      </c>
      <c r="AF874" s="1">
        <v>5165160</v>
      </c>
      <c r="AG874" s="1">
        <v>4527650</v>
      </c>
      <c r="AH874" s="1">
        <v>3932900</v>
      </c>
      <c r="AI874" s="1">
        <v>3381810</v>
      </c>
      <c r="AJ874" s="1">
        <v>2854450</v>
      </c>
      <c r="AK874" s="1">
        <v>2346580</v>
      </c>
      <c r="AL874" s="1">
        <v>1862890</v>
      </c>
      <c r="AM874" s="1">
        <v>1397100</v>
      </c>
      <c r="AN874">
        <v>942047</v>
      </c>
      <c r="AO874">
        <v>502393</v>
      </c>
      <c r="AP874">
        <v>69565</v>
      </c>
    </row>
    <row r="875" spans="1:42" x14ac:dyDescent="0.2">
      <c r="A875" t="str">
        <f t="shared" si="36"/>
        <v>hard coal</v>
      </c>
      <c r="B875" t="str">
        <f t="shared" si="37"/>
        <v>energy pipelines and gas processing 352T353</v>
      </c>
      <c r="C875" t="str">
        <f t="shared" si="35"/>
        <v>metal products except machinery and vehicles 25,CH4</v>
      </c>
      <c r="D875" t="s">
        <v>1432</v>
      </c>
      <c r="E875" s="1">
        <v>39103400</v>
      </c>
      <c r="F875" s="1">
        <v>41037300</v>
      </c>
      <c r="G875" s="1">
        <v>42430400</v>
      </c>
      <c r="H875" s="1">
        <v>44454700</v>
      </c>
      <c r="I875" s="1">
        <v>45863600</v>
      </c>
      <c r="J875" s="1">
        <v>46946200</v>
      </c>
      <c r="K875" s="1">
        <v>47945900</v>
      </c>
      <c r="L875" s="1">
        <v>48544500</v>
      </c>
      <c r="M875" s="1">
        <v>48342000</v>
      </c>
      <c r="N875" s="1">
        <v>48294000</v>
      </c>
      <c r="O875" s="1">
        <v>47644700</v>
      </c>
      <c r="P875" s="1">
        <v>46488200</v>
      </c>
      <c r="Q875" s="1">
        <v>45049600</v>
      </c>
      <c r="R875" s="1">
        <v>43708000</v>
      </c>
      <c r="S875" s="1">
        <v>42057600</v>
      </c>
      <c r="T875" s="1">
        <v>40147400</v>
      </c>
      <c r="U875" s="1">
        <v>38192600</v>
      </c>
      <c r="V875" s="1">
        <v>36051300</v>
      </c>
      <c r="W875" s="1">
        <v>33756400</v>
      </c>
      <c r="X875" s="1">
        <v>31475300</v>
      </c>
      <c r="Y875" s="1">
        <v>29216600</v>
      </c>
      <c r="Z875" s="1">
        <v>26894400</v>
      </c>
      <c r="AA875" s="1">
        <v>24628100</v>
      </c>
      <c r="AB875" s="1">
        <v>22419700</v>
      </c>
      <c r="AC875" s="1">
        <v>20351500</v>
      </c>
      <c r="AD875" s="1">
        <v>18270900</v>
      </c>
      <c r="AE875" s="1">
        <v>16318100</v>
      </c>
      <c r="AF875" s="1">
        <v>14428500</v>
      </c>
      <c r="AG875" s="1">
        <v>12647700</v>
      </c>
      <c r="AH875" s="1">
        <v>10986300</v>
      </c>
      <c r="AI875" s="1">
        <v>9446850</v>
      </c>
      <c r="AJ875" s="1">
        <v>7973730</v>
      </c>
      <c r="AK875" s="1">
        <v>6555020</v>
      </c>
      <c r="AL875" s="1">
        <v>5203870</v>
      </c>
      <c r="AM875" s="1">
        <v>3902700</v>
      </c>
      <c r="AN875" s="1">
        <v>2631550</v>
      </c>
      <c r="AO875" s="1">
        <v>1403400</v>
      </c>
      <c r="AP875">
        <v>194325</v>
      </c>
    </row>
    <row r="876" spans="1:42" x14ac:dyDescent="0.2">
      <c r="A876" t="str">
        <f t="shared" si="36"/>
        <v>hard coal</v>
      </c>
      <c r="B876" t="str">
        <f t="shared" si="37"/>
        <v>energy pipelines and gas processing 352T353</v>
      </c>
      <c r="C876" t="str">
        <f t="shared" si="35"/>
        <v>metal products except machinery and vehicles 25,N2O</v>
      </c>
      <c r="D876" t="s">
        <v>1433</v>
      </c>
      <c r="E876" s="1">
        <v>21273800</v>
      </c>
      <c r="F876" s="1">
        <v>22325900</v>
      </c>
      <c r="G876" s="1">
        <v>23083800</v>
      </c>
      <c r="H876" s="1">
        <v>24185100</v>
      </c>
      <c r="I876" s="1">
        <v>24951600</v>
      </c>
      <c r="J876" s="1">
        <v>25540600</v>
      </c>
      <c r="K876" s="1">
        <v>26084400</v>
      </c>
      <c r="L876" s="1">
        <v>26410100</v>
      </c>
      <c r="M876" s="1">
        <v>26299900</v>
      </c>
      <c r="N876" s="1">
        <v>26273800</v>
      </c>
      <c r="O876" s="1">
        <v>25920600</v>
      </c>
      <c r="P876" s="1">
        <v>25291400</v>
      </c>
      <c r="Q876" s="1">
        <v>24508800</v>
      </c>
      <c r="R876" s="1">
        <v>23778800</v>
      </c>
      <c r="S876" s="1">
        <v>22880900</v>
      </c>
      <c r="T876" s="1">
        <v>21841700</v>
      </c>
      <c r="U876" s="1">
        <v>20778300</v>
      </c>
      <c r="V876" s="1">
        <v>19613300</v>
      </c>
      <c r="W876" s="1">
        <v>18364800</v>
      </c>
      <c r="X876" s="1">
        <v>17123800</v>
      </c>
      <c r="Y876" s="1">
        <v>15895000</v>
      </c>
      <c r="Z876" s="1">
        <v>14631600</v>
      </c>
      <c r="AA876" s="1">
        <v>13398600</v>
      </c>
      <c r="AB876" s="1">
        <v>12197200</v>
      </c>
      <c r="AC876" s="1">
        <v>11072000</v>
      </c>
      <c r="AD876" s="1">
        <v>9940080</v>
      </c>
      <c r="AE876" s="1">
        <v>8877700</v>
      </c>
      <c r="AF876" s="1">
        <v>7849680</v>
      </c>
      <c r="AG876" s="1">
        <v>6880830</v>
      </c>
      <c r="AH876" s="1">
        <v>5976960</v>
      </c>
      <c r="AI876" s="1">
        <v>5139450</v>
      </c>
      <c r="AJ876" s="1">
        <v>4338020</v>
      </c>
      <c r="AK876" s="1">
        <v>3566180</v>
      </c>
      <c r="AL876" s="1">
        <v>2831100</v>
      </c>
      <c r="AM876" s="1">
        <v>2123220</v>
      </c>
      <c r="AN876" s="1">
        <v>1431660</v>
      </c>
      <c r="AO876">
        <v>763505</v>
      </c>
      <c r="AP876">
        <v>105721</v>
      </c>
    </row>
    <row r="877" spans="1:42" x14ac:dyDescent="0.2">
      <c r="A877" t="str">
        <f t="shared" si="36"/>
        <v>hard coal</v>
      </c>
      <c r="B877" t="str">
        <f t="shared" si="37"/>
        <v>energy pipelines and gas processing 352T353</v>
      </c>
      <c r="C877" t="str">
        <f t="shared" si="35"/>
        <v>metal products except machinery and vehicles 25,F gases</v>
      </c>
      <c r="D877" t="s">
        <v>1434</v>
      </c>
      <c r="E877" s="1">
        <v>5133030</v>
      </c>
      <c r="F877" s="1">
        <v>5386890</v>
      </c>
      <c r="G877" s="1">
        <v>5569750</v>
      </c>
      <c r="H877" s="1">
        <v>5835480</v>
      </c>
      <c r="I877" s="1">
        <v>6020420</v>
      </c>
      <c r="J877" s="1">
        <v>6162540</v>
      </c>
      <c r="K877" s="1">
        <v>6293770</v>
      </c>
      <c r="L877" s="1">
        <v>6372340</v>
      </c>
      <c r="M877" s="1">
        <v>6345770</v>
      </c>
      <c r="N877" s="1">
        <v>6339460</v>
      </c>
      <c r="O877" s="1">
        <v>6254230</v>
      </c>
      <c r="P877" s="1">
        <v>6102410</v>
      </c>
      <c r="Q877" s="1">
        <v>5913580</v>
      </c>
      <c r="R877" s="1">
        <v>5737470</v>
      </c>
      <c r="S877" s="1">
        <v>5520820</v>
      </c>
      <c r="T877" s="1">
        <v>5270070</v>
      </c>
      <c r="U877" s="1">
        <v>5013470</v>
      </c>
      <c r="V877" s="1">
        <v>4732380</v>
      </c>
      <c r="W877" s="1">
        <v>4431130</v>
      </c>
      <c r="X877" s="1">
        <v>4131700</v>
      </c>
      <c r="Y877" s="1">
        <v>3835210</v>
      </c>
      <c r="Z877" s="1">
        <v>3530380</v>
      </c>
      <c r="AA877" s="1">
        <v>3232880</v>
      </c>
      <c r="AB877" s="1">
        <v>2942990</v>
      </c>
      <c r="AC877" s="1">
        <v>2671500</v>
      </c>
      <c r="AD877" s="1">
        <v>2398390</v>
      </c>
      <c r="AE877" s="1">
        <v>2142050</v>
      </c>
      <c r="AF877" s="1">
        <v>1894010</v>
      </c>
      <c r="AG877" s="1">
        <v>1660240</v>
      </c>
      <c r="AH877" s="1">
        <v>1442150</v>
      </c>
      <c r="AI877" s="1">
        <v>1240070</v>
      </c>
      <c r="AJ877" s="1">
        <v>1046700</v>
      </c>
      <c r="AK877">
        <v>860465</v>
      </c>
      <c r="AL877">
        <v>683101</v>
      </c>
      <c r="AM877">
        <v>512301</v>
      </c>
      <c r="AN877">
        <v>345438</v>
      </c>
      <c r="AO877">
        <v>184222</v>
      </c>
      <c r="AP877">
        <v>25508.7</v>
      </c>
    </row>
    <row r="878" spans="1:42" x14ac:dyDescent="0.2">
      <c r="A878" t="str">
        <f t="shared" si="36"/>
        <v>hard coal</v>
      </c>
      <c r="B878" t="str">
        <f t="shared" si="37"/>
        <v>energy pipelines and gas processing 352T353</v>
      </c>
      <c r="C878" t="str">
        <f t="shared" si="35"/>
        <v>computers and electronics 26,CO2</v>
      </c>
      <c r="D878" t="s">
        <v>1435</v>
      </c>
      <c r="E878" s="1">
        <v>94131200</v>
      </c>
      <c r="F878" s="1">
        <v>98786500</v>
      </c>
      <c r="G878" s="1">
        <v>102140000</v>
      </c>
      <c r="H878" s="1">
        <v>107013000</v>
      </c>
      <c r="I878" s="1">
        <v>110405000</v>
      </c>
      <c r="J878" s="1">
        <v>113011000</v>
      </c>
      <c r="K878" s="1">
        <v>115417000</v>
      </c>
      <c r="L878" s="1">
        <v>116858000</v>
      </c>
      <c r="M878" s="1">
        <v>116371000</v>
      </c>
      <c r="N878" s="1">
        <v>116255000</v>
      </c>
      <c r="O878" s="1">
        <v>114692000</v>
      </c>
      <c r="P878" s="1">
        <v>111908000</v>
      </c>
      <c r="Q878" s="1">
        <v>108445000</v>
      </c>
      <c r="R878" s="1">
        <v>105216000</v>
      </c>
      <c r="S878" s="1">
        <v>101243000</v>
      </c>
      <c r="T878" s="1">
        <v>96644200</v>
      </c>
      <c r="U878" s="1">
        <v>91938600</v>
      </c>
      <c r="V878" s="1">
        <v>86784000</v>
      </c>
      <c r="W878" s="1">
        <v>81259600</v>
      </c>
      <c r="X878" s="1">
        <v>75768400</v>
      </c>
      <c r="Y878" s="1">
        <v>70331200</v>
      </c>
      <c r="Z878" s="1">
        <v>64741300</v>
      </c>
      <c r="AA878" s="1">
        <v>59285600</v>
      </c>
      <c r="AB878" s="1">
        <v>53969500</v>
      </c>
      <c r="AC878" s="1">
        <v>48990800</v>
      </c>
      <c r="AD878" s="1">
        <v>43982400</v>
      </c>
      <c r="AE878" s="1">
        <v>39281600</v>
      </c>
      <c r="AF878" s="1">
        <v>34732900</v>
      </c>
      <c r="AG878" s="1">
        <v>30446000</v>
      </c>
      <c r="AH878" s="1">
        <v>26446600</v>
      </c>
      <c r="AI878" s="1">
        <v>22740800</v>
      </c>
      <c r="AJ878" s="1">
        <v>19194700</v>
      </c>
      <c r="AK878" s="1">
        <v>15779500</v>
      </c>
      <c r="AL878" s="1">
        <v>12526900</v>
      </c>
      <c r="AM878" s="1">
        <v>9394730</v>
      </c>
      <c r="AN878" s="1">
        <v>6334760</v>
      </c>
      <c r="AO878" s="1">
        <v>3378320</v>
      </c>
      <c r="AP878">
        <v>467787</v>
      </c>
    </row>
    <row r="879" spans="1:42" x14ac:dyDescent="0.2">
      <c r="A879" t="str">
        <f t="shared" si="36"/>
        <v>hard coal</v>
      </c>
      <c r="B879" t="str">
        <f t="shared" si="37"/>
        <v>energy pipelines and gas processing 352T353</v>
      </c>
      <c r="C879" t="str">
        <f t="shared" si="35"/>
        <v>computers and electronics 26,VOC</v>
      </c>
      <c r="D879" t="s">
        <v>1436</v>
      </c>
      <c r="E879">
        <v>219404</v>
      </c>
      <c r="F879">
        <v>230255</v>
      </c>
      <c r="G879">
        <v>238071</v>
      </c>
      <c r="H879">
        <v>249429</v>
      </c>
      <c r="I879">
        <v>257334</v>
      </c>
      <c r="J879">
        <v>263409</v>
      </c>
      <c r="K879">
        <v>269018</v>
      </c>
      <c r="L879">
        <v>272376</v>
      </c>
      <c r="M879">
        <v>271241</v>
      </c>
      <c r="N879">
        <v>270971</v>
      </c>
      <c r="O879">
        <v>267328</v>
      </c>
      <c r="P879">
        <v>260839</v>
      </c>
      <c r="Q879">
        <v>252767</v>
      </c>
      <c r="R879">
        <v>245240</v>
      </c>
      <c r="S879">
        <v>235979</v>
      </c>
      <c r="T879">
        <v>225261</v>
      </c>
      <c r="U879">
        <v>214293</v>
      </c>
      <c r="V879">
        <v>202279</v>
      </c>
      <c r="W879">
        <v>189402</v>
      </c>
      <c r="X879">
        <v>176603</v>
      </c>
      <c r="Y879">
        <v>163930</v>
      </c>
      <c r="Z879">
        <v>150901</v>
      </c>
      <c r="AA879">
        <v>138185</v>
      </c>
      <c r="AB879">
        <v>125794</v>
      </c>
      <c r="AC879">
        <v>114189</v>
      </c>
      <c r="AD879">
        <v>102516</v>
      </c>
      <c r="AE879">
        <v>91558.9</v>
      </c>
      <c r="AF879">
        <v>80956.5</v>
      </c>
      <c r="AG879">
        <v>70964.399999999994</v>
      </c>
      <c r="AH879">
        <v>61642.5</v>
      </c>
      <c r="AI879">
        <v>53005</v>
      </c>
      <c r="AJ879">
        <v>44739.5</v>
      </c>
      <c r="AK879">
        <v>36779.300000000003</v>
      </c>
      <c r="AL879">
        <v>29198.2</v>
      </c>
      <c r="AM879">
        <v>21897.5</v>
      </c>
      <c r="AN879">
        <v>14765.2</v>
      </c>
      <c r="AO879">
        <v>7874.3</v>
      </c>
      <c r="AP879">
        <v>1090.33</v>
      </c>
    </row>
    <row r="880" spans="1:42" x14ac:dyDescent="0.2">
      <c r="A880" t="str">
        <f t="shared" si="36"/>
        <v>hard coal</v>
      </c>
      <c r="B880" t="str">
        <f t="shared" si="37"/>
        <v>energy pipelines and gas processing 352T353</v>
      </c>
      <c r="C880" t="str">
        <f t="shared" si="35"/>
        <v>computers and electronics 26,CO</v>
      </c>
      <c r="D880" t="s">
        <v>1437</v>
      </c>
      <c r="E880">
        <v>164478</v>
      </c>
      <c r="F880">
        <v>172612</v>
      </c>
      <c r="G880">
        <v>178472</v>
      </c>
      <c r="H880">
        <v>186986</v>
      </c>
      <c r="I880">
        <v>192913</v>
      </c>
      <c r="J880">
        <v>197467</v>
      </c>
      <c r="K880">
        <v>201671</v>
      </c>
      <c r="L880">
        <v>204189</v>
      </c>
      <c r="M880">
        <v>203338</v>
      </c>
      <c r="N880">
        <v>203135</v>
      </c>
      <c r="O880">
        <v>200404</v>
      </c>
      <c r="P880">
        <v>195540</v>
      </c>
      <c r="Q880">
        <v>189489</v>
      </c>
      <c r="R880">
        <v>183846</v>
      </c>
      <c r="S880">
        <v>176904</v>
      </c>
      <c r="T880">
        <v>168869</v>
      </c>
      <c r="U880">
        <v>160647</v>
      </c>
      <c r="V880">
        <v>151640</v>
      </c>
      <c r="W880">
        <v>141987</v>
      </c>
      <c r="X880">
        <v>132392</v>
      </c>
      <c r="Y880">
        <v>122892</v>
      </c>
      <c r="Z880">
        <v>113124</v>
      </c>
      <c r="AA880">
        <v>103591</v>
      </c>
      <c r="AB880">
        <v>94302.399999999994</v>
      </c>
      <c r="AC880">
        <v>85602.9</v>
      </c>
      <c r="AD880">
        <v>76851.600000000006</v>
      </c>
      <c r="AE880">
        <v>68637.8</v>
      </c>
      <c r="AF880">
        <v>60689.7</v>
      </c>
      <c r="AG880">
        <v>53199.1</v>
      </c>
      <c r="AH880">
        <v>46210.8</v>
      </c>
      <c r="AI880">
        <v>39735.599999999999</v>
      </c>
      <c r="AJ880">
        <v>33539.300000000003</v>
      </c>
      <c r="AK880">
        <v>27571.9</v>
      </c>
      <c r="AL880">
        <v>21888.6</v>
      </c>
      <c r="AM880">
        <v>16415.7</v>
      </c>
      <c r="AN880">
        <v>11068.9</v>
      </c>
      <c r="AO880">
        <v>5903.03</v>
      </c>
      <c r="AP880">
        <v>817.37699999999995</v>
      </c>
    </row>
    <row r="881" spans="1:42" x14ac:dyDescent="0.2">
      <c r="A881" t="str">
        <f t="shared" si="36"/>
        <v>hard coal</v>
      </c>
      <c r="B881" t="str">
        <f t="shared" si="37"/>
        <v>energy pipelines and gas processing 352T353</v>
      </c>
      <c r="C881" t="str">
        <f t="shared" si="35"/>
        <v>computers and electronics 26,NOx</v>
      </c>
      <c r="D881" t="s">
        <v>1438</v>
      </c>
      <c r="E881" s="1">
        <v>3301560</v>
      </c>
      <c r="F881" s="1">
        <v>3464840</v>
      </c>
      <c r="G881" s="1">
        <v>3582460</v>
      </c>
      <c r="H881" s="1">
        <v>3753380</v>
      </c>
      <c r="I881" s="1">
        <v>3872340</v>
      </c>
      <c r="J881" s="1">
        <v>3963750</v>
      </c>
      <c r="K881" s="1">
        <v>4048150</v>
      </c>
      <c r="L881" s="1">
        <v>4098690</v>
      </c>
      <c r="M881" s="1">
        <v>4081600</v>
      </c>
      <c r="N881" s="1">
        <v>4077540</v>
      </c>
      <c r="O881" s="1">
        <v>4022720</v>
      </c>
      <c r="P881" s="1">
        <v>3925070</v>
      </c>
      <c r="Q881" s="1">
        <v>3803610</v>
      </c>
      <c r="R881" s="1">
        <v>3690340</v>
      </c>
      <c r="S881" s="1">
        <v>3550990</v>
      </c>
      <c r="T881" s="1">
        <v>3389700</v>
      </c>
      <c r="U881" s="1">
        <v>3224660</v>
      </c>
      <c r="V881" s="1">
        <v>3043870</v>
      </c>
      <c r="W881" s="1">
        <v>2850100</v>
      </c>
      <c r="X881" s="1">
        <v>2657510</v>
      </c>
      <c r="Y881" s="1">
        <v>2466800</v>
      </c>
      <c r="Z881" s="1">
        <v>2270740</v>
      </c>
      <c r="AA881" s="1">
        <v>2079390</v>
      </c>
      <c r="AB881" s="1">
        <v>1892930</v>
      </c>
      <c r="AC881" s="1">
        <v>1718310</v>
      </c>
      <c r="AD881" s="1">
        <v>1542640</v>
      </c>
      <c r="AE881" s="1">
        <v>1377770</v>
      </c>
      <c r="AF881" s="1">
        <v>1218220</v>
      </c>
      <c r="AG881" s="1">
        <v>1067860</v>
      </c>
      <c r="AH881">
        <v>927590</v>
      </c>
      <c r="AI881">
        <v>797613</v>
      </c>
      <c r="AJ881">
        <v>673235</v>
      </c>
      <c r="AK881">
        <v>553451</v>
      </c>
      <c r="AL881">
        <v>439371</v>
      </c>
      <c r="AM881">
        <v>329512</v>
      </c>
      <c r="AN881">
        <v>222186</v>
      </c>
      <c r="AO881">
        <v>118491</v>
      </c>
      <c r="AP881">
        <v>16407.2</v>
      </c>
    </row>
    <row r="882" spans="1:42" x14ac:dyDescent="0.2">
      <c r="A882" t="str">
        <f t="shared" si="36"/>
        <v>hard coal</v>
      </c>
      <c r="B882" t="str">
        <f t="shared" si="37"/>
        <v>energy pipelines and gas processing 352T353</v>
      </c>
      <c r="C882" t="str">
        <f t="shared" si="35"/>
        <v>computers and electronics 26,PM10</v>
      </c>
      <c r="D882" t="s">
        <v>1439</v>
      </c>
      <c r="E882">
        <v>480227</v>
      </c>
      <c r="F882">
        <v>503977</v>
      </c>
      <c r="G882">
        <v>521085</v>
      </c>
      <c r="H882">
        <v>545946</v>
      </c>
      <c r="I882">
        <v>563249</v>
      </c>
      <c r="J882">
        <v>576545</v>
      </c>
      <c r="K882">
        <v>588822</v>
      </c>
      <c r="L882">
        <v>596173</v>
      </c>
      <c r="M882">
        <v>593687</v>
      </c>
      <c r="N882">
        <v>593096</v>
      </c>
      <c r="O882">
        <v>585122</v>
      </c>
      <c r="P882">
        <v>570919</v>
      </c>
      <c r="Q882">
        <v>553253</v>
      </c>
      <c r="R882">
        <v>536776</v>
      </c>
      <c r="S882">
        <v>516507</v>
      </c>
      <c r="T882">
        <v>493048</v>
      </c>
      <c r="U882">
        <v>469042</v>
      </c>
      <c r="V882">
        <v>442744</v>
      </c>
      <c r="W882">
        <v>414561</v>
      </c>
      <c r="X882">
        <v>386547</v>
      </c>
      <c r="Y882">
        <v>358808</v>
      </c>
      <c r="Z882">
        <v>330290</v>
      </c>
      <c r="AA882">
        <v>302456</v>
      </c>
      <c r="AB882">
        <v>275335</v>
      </c>
      <c r="AC882">
        <v>249935</v>
      </c>
      <c r="AD882">
        <v>224384</v>
      </c>
      <c r="AE882">
        <v>200402</v>
      </c>
      <c r="AF882">
        <v>177196</v>
      </c>
      <c r="AG882">
        <v>155326</v>
      </c>
      <c r="AH882">
        <v>134922</v>
      </c>
      <c r="AI882">
        <v>116016</v>
      </c>
      <c r="AJ882">
        <v>97925</v>
      </c>
      <c r="AK882">
        <v>80501.899999999994</v>
      </c>
      <c r="AL882">
        <v>63908.4</v>
      </c>
      <c r="AM882">
        <v>47929</v>
      </c>
      <c r="AN882">
        <v>32317.9</v>
      </c>
      <c r="AO882">
        <v>17235.099999999999</v>
      </c>
      <c r="AP882">
        <v>2386.5</v>
      </c>
    </row>
    <row r="883" spans="1:42" x14ac:dyDescent="0.2">
      <c r="A883" t="str">
        <f t="shared" si="36"/>
        <v>hard coal</v>
      </c>
      <c r="B883" t="str">
        <f t="shared" si="37"/>
        <v>energy pipelines and gas processing 352T353</v>
      </c>
      <c r="C883" t="str">
        <f t="shared" si="35"/>
        <v>computers and electronics 26,PM25</v>
      </c>
      <c r="D883" t="s">
        <v>1440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</row>
    <row r="884" spans="1:42" x14ac:dyDescent="0.2">
      <c r="A884" t="str">
        <f t="shared" si="36"/>
        <v>hard coal</v>
      </c>
      <c r="B884" t="str">
        <f t="shared" si="37"/>
        <v>water and waste 36T39</v>
      </c>
      <c r="C884" t="str">
        <f t="shared" ref="C884:C947" si="38">MID(D806, FIND(",", D806) + 1, FIND("]", D806) - FIND(",", D806) - 1)</f>
        <v>computers and electronics 26,SOx</v>
      </c>
      <c r="D884" t="s">
        <v>1441</v>
      </c>
      <c r="E884" s="1">
        <v>3723340000000</v>
      </c>
      <c r="F884" s="1">
        <v>3837240000000</v>
      </c>
      <c r="G884" s="1">
        <v>3956610000000</v>
      </c>
      <c r="H884" s="1">
        <v>4113810000000</v>
      </c>
      <c r="I884" s="1">
        <v>4263280000000</v>
      </c>
      <c r="J884" s="1">
        <v>4404280000000</v>
      </c>
      <c r="K884" s="1">
        <v>4536070000000</v>
      </c>
      <c r="L884" s="1">
        <v>4665400000000</v>
      </c>
      <c r="M884" s="1">
        <v>4747470000000</v>
      </c>
      <c r="N884" s="1">
        <v>4827110000000</v>
      </c>
      <c r="O884" s="1">
        <v>4869230000000</v>
      </c>
      <c r="P884" s="1">
        <v>4882590000000</v>
      </c>
      <c r="Q884" s="1">
        <v>4868660000000</v>
      </c>
      <c r="R884" s="1">
        <v>4834940000000</v>
      </c>
      <c r="S884" s="1">
        <v>4776470000000</v>
      </c>
      <c r="T884" s="1">
        <v>4694730000000</v>
      </c>
      <c r="U884" s="1">
        <v>4591260000000</v>
      </c>
      <c r="V884" s="1">
        <v>4467520000000</v>
      </c>
      <c r="W884" s="1">
        <v>4334480000000</v>
      </c>
      <c r="X884" s="1">
        <v>4187680000000</v>
      </c>
      <c r="Y884" s="1">
        <v>4027850000000</v>
      </c>
      <c r="Z884" s="1">
        <v>3859750000000</v>
      </c>
      <c r="AA884" s="1">
        <v>3683360000000</v>
      </c>
      <c r="AB884" s="1">
        <v>3488240000000</v>
      </c>
      <c r="AC884" s="1">
        <v>3305780000000</v>
      </c>
      <c r="AD884" s="1">
        <v>3143520000000</v>
      </c>
      <c r="AE884" s="1">
        <v>2939140000000</v>
      </c>
      <c r="AF884" s="1">
        <v>2750030000000</v>
      </c>
      <c r="AG884" s="1">
        <v>2546270000000</v>
      </c>
      <c r="AH884" s="1">
        <v>2327890000000</v>
      </c>
      <c r="AI884" s="1">
        <v>2130100000000</v>
      </c>
      <c r="AJ884" s="1">
        <v>1892710000000</v>
      </c>
      <c r="AK884" s="1">
        <v>1661170000000</v>
      </c>
      <c r="AL884" s="1">
        <v>1410520000000</v>
      </c>
      <c r="AM884" s="1">
        <v>1125650000000</v>
      </c>
      <c r="AN884" s="1">
        <v>817217000000</v>
      </c>
      <c r="AO884" s="1">
        <v>470493000000</v>
      </c>
      <c r="AP884" s="1">
        <v>70413400000</v>
      </c>
    </row>
    <row r="885" spans="1:42" x14ac:dyDescent="0.2">
      <c r="A885" t="str">
        <f t="shared" ref="A885:A948" si="39">MID(D885, FIND("[", D885) + 1, FIND(" if", D885) - FIND("[", D885) - 1)</f>
        <v>hard coal</v>
      </c>
      <c r="B885" t="str">
        <f t="shared" ref="B885:B948" si="40">TRIM(MID(D885, FIND(",",D885) + 1, FIND(",", D885, FIND(",", D885) + 1) - FIND(",", D885) - 1))</f>
        <v>water and waste 36T39</v>
      </c>
      <c r="C885" t="str">
        <f t="shared" si="38"/>
        <v>computers and electronics 26,BC</v>
      </c>
      <c r="D885" t="s">
        <v>1442</v>
      </c>
      <c r="E885" s="1">
        <v>41217500</v>
      </c>
      <c r="F885" s="1">
        <v>42478400</v>
      </c>
      <c r="G885" s="1">
        <v>43799800</v>
      </c>
      <c r="H885" s="1">
        <v>45540100</v>
      </c>
      <c r="I885" s="1">
        <v>47194700</v>
      </c>
      <c r="J885" s="1">
        <v>48755500</v>
      </c>
      <c r="K885" s="1">
        <v>50214500</v>
      </c>
      <c r="L885" s="1">
        <v>51646100</v>
      </c>
      <c r="M885" s="1">
        <v>52554700</v>
      </c>
      <c r="N885" s="1">
        <v>53436200</v>
      </c>
      <c r="O885" s="1">
        <v>53902600</v>
      </c>
      <c r="P885" s="1">
        <v>54050400</v>
      </c>
      <c r="Q885" s="1">
        <v>53896300</v>
      </c>
      <c r="R885" s="1">
        <v>53523000</v>
      </c>
      <c r="S885" s="1">
        <v>52875600</v>
      </c>
      <c r="T885" s="1">
        <v>51970900</v>
      </c>
      <c r="U885" s="1">
        <v>50825400</v>
      </c>
      <c r="V885" s="1">
        <v>49455600</v>
      </c>
      <c r="W885" s="1">
        <v>47982900</v>
      </c>
      <c r="X885" s="1">
        <v>46357700</v>
      </c>
      <c r="Y885" s="1">
        <v>44588400</v>
      </c>
      <c r="Z885" s="1">
        <v>42727500</v>
      </c>
      <c r="AA885" s="1">
        <v>40774900</v>
      </c>
      <c r="AB885" s="1">
        <v>38614900</v>
      </c>
      <c r="AC885" s="1">
        <v>36595100</v>
      </c>
      <c r="AD885" s="1">
        <v>34798900</v>
      </c>
      <c r="AE885" s="1">
        <v>32536400</v>
      </c>
      <c r="AF885" s="1">
        <v>30442900</v>
      </c>
      <c r="AG885" s="1">
        <v>28187300</v>
      </c>
      <c r="AH885" s="1">
        <v>25769800</v>
      </c>
      <c r="AI885" s="1">
        <v>23580300</v>
      </c>
      <c r="AJ885" s="1">
        <v>20952400</v>
      </c>
      <c r="AK885" s="1">
        <v>18389200</v>
      </c>
      <c r="AL885" s="1">
        <v>15614500</v>
      </c>
      <c r="AM885" s="1">
        <v>12461000</v>
      </c>
      <c r="AN885" s="1">
        <v>9046610</v>
      </c>
      <c r="AO885" s="1">
        <v>5208380</v>
      </c>
      <c r="AP885">
        <v>779479</v>
      </c>
    </row>
    <row r="886" spans="1:42" x14ac:dyDescent="0.2">
      <c r="A886" t="str">
        <f t="shared" si="39"/>
        <v>hard coal</v>
      </c>
      <c r="B886" t="str">
        <f t="shared" si="40"/>
        <v>water and waste 36T39</v>
      </c>
      <c r="C886" t="str">
        <f t="shared" si="38"/>
        <v>computers and electronics 26,OC</v>
      </c>
      <c r="D886" t="s">
        <v>1443</v>
      </c>
      <c r="E886" s="1">
        <v>1834300000</v>
      </c>
      <c r="F886" s="1">
        <v>1890410000</v>
      </c>
      <c r="G886" s="1">
        <v>1949220000</v>
      </c>
      <c r="H886" s="1">
        <v>2026660000</v>
      </c>
      <c r="I886" s="1">
        <v>2100300000</v>
      </c>
      <c r="J886" s="1">
        <v>2169760000</v>
      </c>
      <c r="K886" s="1">
        <v>2234690000</v>
      </c>
      <c r="L886" s="1">
        <v>2298400000</v>
      </c>
      <c r="M886" s="1">
        <v>2338830000</v>
      </c>
      <c r="N886" s="1">
        <v>2378060000</v>
      </c>
      <c r="O886" s="1">
        <v>2398820000</v>
      </c>
      <c r="P886" s="1">
        <v>2405400000</v>
      </c>
      <c r="Q886" s="1">
        <v>2398540000</v>
      </c>
      <c r="R886" s="1">
        <v>2381930000</v>
      </c>
      <c r="S886" s="1">
        <v>2353120000</v>
      </c>
      <c r="T886" s="1">
        <v>2312850000</v>
      </c>
      <c r="U886" s="1">
        <v>2261870000</v>
      </c>
      <c r="V886" s="1">
        <v>2200920000</v>
      </c>
      <c r="W886" s="1">
        <v>2135380000</v>
      </c>
      <c r="X886" s="1">
        <v>2063050000</v>
      </c>
      <c r="Y886" s="1">
        <v>1984310000</v>
      </c>
      <c r="Z886" s="1">
        <v>1901500000</v>
      </c>
      <c r="AA886" s="1">
        <v>1814600000</v>
      </c>
      <c r="AB886" s="1">
        <v>1718470000</v>
      </c>
      <c r="AC886" s="1">
        <v>1628590000</v>
      </c>
      <c r="AD886" s="1">
        <v>1548650000</v>
      </c>
      <c r="AE886" s="1">
        <v>1447960000</v>
      </c>
      <c r="AF886" s="1">
        <v>1354800000</v>
      </c>
      <c r="AG886" s="1">
        <v>1254420000</v>
      </c>
      <c r="AH886" s="1">
        <v>1146830000</v>
      </c>
      <c r="AI886" s="1">
        <v>1049390000</v>
      </c>
      <c r="AJ886" s="1">
        <v>932441000</v>
      </c>
      <c r="AK886" s="1">
        <v>818373000</v>
      </c>
      <c r="AL886" s="1">
        <v>694890000</v>
      </c>
      <c r="AM886" s="1">
        <v>554549000</v>
      </c>
      <c r="AN886" s="1">
        <v>402600000</v>
      </c>
      <c r="AO886" s="1">
        <v>231788000</v>
      </c>
      <c r="AP886" s="1">
        <v>34689100</v>
      </c>
    </row>
    <row r="887" spans="1:42" x14ac:dyDescent="0.2">
      <c r="A887" t="str">
        <f t="shared" si="39"/>
        <v>hard coal</v>
      </c>
      <c r="B887" t="str">
        <f t="shared" si="40"/>
        <v>water and waste 36T39</v>
      </c>
      <c r="C887" t="str">
        <f t="shared" si="38"/>
        <v>computers and electronics 26,CH4</v>
      </c>
      <c r="D887" t="s">
        <v>1444</v>
      </c>
      <c r="E887" s="1">
        <v>5123990000</v>
      </c>
      <c r="F887" s="1">
        <v>5280740000</v>
      </c>
      <c r="G887" s="1">
        <v>5445010000</v>
      </c>
      <c r="H887" s="1">
        <v>5661350000</v>
      </c>
      <c r="I887" s="1">
        <v>5867040000</v>
      </c>
      <c r="J887" s="1">
        <v>6061080000</v>
      </c>
      <c r="K887" s="1">
        <v>6242460000</v>
      </c>
      <c r="L887" s="1">
        <v>6420430000</v>
      </c>
      <c r="M887" s="1">
        <v>6533380000</v>
      </c>
      <c r="N887" s="1">
        <v>6642970000</v>
      </c>
      <c r="O887" s="1">
        <v>6700940000</v>
      </c>
      <c r="P887" s="1">
        <v>6719320000</v>
      </c>
      <c r="Q887" s="1">
        <v>6700160000</v>
      </c>
      <c r="R887" s="1">
        <v>6653750000</v>
      </c>
      <c r="S887" s="1">
        <v>6573280000</v>
      </c>
      <c r="T887" s="1">
        <v>6460800000</v>
      </c>
      <c r="U887" s="1">
        <v>6318400000</v>
      </c>
      <c r="V887" s="1">
        <v>6148120000</v>
      </c>
      <c r="W887" s="1">
        <v>5965030000</v>
      </c>
      <c r="X887" s="1">
        <v>5763000000</v>
      </c>
      <c r="Y887" s="1">
        <v>5543050000</v>
      </c>
      <c r="Z887" s="1">
        <v>5311710000</v>
      </c>
      <c r="AA887" s="1">
        <v>5068970000</v>
      </c>
      <c r="AB887" s="1">
        <v>4800440000</v>
      </c>
      <c r="AC887" s="1">
        <v>4549350000</v>
      </c>
      <c r="AD887" s="1">
        <v>4326060000</v>
      </c>
      <c r="AE887" s="1">
        <v>4044790000</v>
      </c>
      <c r="AF887" s="1">
        <v>3784540000</v>
      </c>
      <c r="AG887" s="1">
        <v>3504130000</v>
      </c>
      <c r="AH887" s="1">
        <v>3203590000</v>
      </c>
      <c r="AI887" s="1">
        <v>2931410000</v>
      </c>
      <c r="AJ887" s="1">
        <v>2604710000</v>
      </c>
      <c r="AK887" s="1">
        <v>2286070000</v>
      </c>
      <c r="AL887" s="1">
        <v>1941130000</v>
      </c>
      <c r="AM887" s="1">
        <v>1549100000</v>
      </c>
      <c r="AN887" s="1">
        <v>1124640000</v>
      </c>
      <c r="AO887" s="1">
        <v>647484000</v>
      </c>
      <c r="AP887" s="1">
        <v>96901600</v>
      </c>
    </row>
    <row r="888" spans="1:42" x14ac:dyDescent="0.2">
      <c r="A888" t="str">
        <f t="shared" si="39"/>
        <v>hard coal</v>
      </c>
      <c r="B888" t="str">
        <f t="shared" si="40"/>
        <v>water and waste 36T39</v>
      </c>
      <c r="C888" t="str">
        <f t="shared" si="38"/>
        <v>computers and electronics 26,N2O</v>
      </c>
      <c r="D888" t="s">
        <v>1445</v>
      </c>
      <c r="E888" s="1">
        <v>2787650000</v>
      </c>
      <c r="F888" s="1">
        <v>2872930000</v>
      </c>
      <c r="G888" s="1">
        <v>2962300000</v>
      </c>
      <c r="H888" s="1">
        <v>3079990000</v>
      </c>
      <c r="I888" s="1">
        <v>3191900000</v>
      </c>
      <c r="J888" s="1">
        <v>3297460000</v>
      </c>
      <c r="K888" s="1">
        <v>3396140000</v>
      </c>
      <c r="L888" s="1">
        <v>3492960000</v>
      </c>
      <c r="M888" s="1">
        <v>3554410000</v>
      </c>
      <c r="N888" s="1">
        <v>3614030000</v>
      </c>
      <c r="O888" s="1">
        <v>3645570000</v>
      </c>
      <c r="P888" s="1">
        <v>3655570000</v>
      </c>
      <c r="Q888" s="1">
        <v>3645150000</v>
      </c>
      <c r="R888" s="1">
        <v>3619900000</v>
      </c>
      <c r="S888" s="1">
        <v>3576120000</v>
      </c>
      <c r="T888" s="1">
        <v>3514930000</v>
      </c>
      <c r="U888" s="1">
        <v>3437450000</v>
      </c>
      <c r="V888" s="1">
        <v>3344810000</v>
      </c>
      <c r="W888" s="1">
        <v>3245210000</v>
      </c>
      <c r="X888" s="1">
        <v>3135290000</v>
      </c>
      <c r="Y888" s="1">
        <v>3015630000</v>
      </c>
      <c r="Z888" s="1">
        <v>2889780000</v>
      </c>
      <c r="AA888" s="1">
        <v>2757710000</v>
      </c>
      <c r="AB888" s="1">
        <v>2611630000</v>
      </c>
      <c r="AC888" s="1">
        <v>2475020000</v>
      </c>
      <c r="AD888" s="1">
        <v>2353540000</v>
      </c>
      <c r="AE888" s="1">
        <v>2200520000</v>
      </c>
      <c r="AF888" s="1">
        <v>2058930000</v>
      </c>
      <c r="AG888" s="1">
        <v>1906380000</v>
      </c>
      <c r="AH888" s="1">
        <v>1742880000</v>
      </c>
      <c r="AI888" s="1">
        <v>1594800000</v>
      </c>
      <c r="AJ888" s="1">
        <v>1417060000</v>
      </c>
      <c r="AK888" s="1">
        <v>1243710000</v>
      </c>
      <c r="AL888" s="1">
        <v>1056050000</v>
      </c>
      <c r="AM888" s="1">
        <v>842769000</v>
      </c>
      <c r="AN888" s="1">
        <v>611846000</v>
      </c>
      <c r="AO888" s="1">
        <v>352256000</v>
      </c>
      <c r="AP888" s="1">
        <v>52718200</v>
      </c>
    </row>
    <row r="889" spans="1:42" x14ac:dyDescent="0.2">
      <c r="A889" t="str">
        <f t="shared" si="39"/>
        <v>hard coal</v>
      </c>
      <c r="B889" t="str">
        <f t="shared" si="40"/>
        <v>water and waste 36T39</v>
      </c>
      <c r="C889" t="str">
        <f t="shared" si="38"/>
        <v>computers and electronics 26,F gases</v>
      </c>
      <c r="D889" t="s">
        <v>1446</v>
      </c>
      <c r="E889" s="1">
        <v>672616000</v>
      </c>
      <c r="F889" s="1">
        <v>693192000</v>
      </c>
      <c r="G889" s="1">
        <v>714757000</v>
      </c>
      <c r="H889" s="1">
        <v>743155000</v>
      </c>
      <c r="I889" s="1">
        <v>770156000</v>
      </c>
      <c r="J889" s="1">
        <v>795627000</v>
      </c>
      <c r="K889" s="1">
        <v>819435000</v>
      </c>
      <c r="L889" s="1">
        <v>842798000</v>
      </c>
      <c r="M889" s="1">
        <v>857624000</v>
      </c>
      <c r="N889" s="1">
        <v>872010000</v>
      </c>
      <c r="O889" s="1">
        <v>879620000</v>
      </c>
      <c r="P889" s="1">
        <v>882032000</v>
      </c>
      <c r="Q889" s="1">
        <v>879517000</v>
      </c>
      <c r="R889" s="1">
        <v>873426000</v>
      </c>
      <c r="S889" s="1">
        <v>862862000</v>
      </c>
      <c r="T889" s="1">
        <v>848097000</v>
      </c>
      <c r="U889" s="1">
        <v>829404000</v>
      </c>
      <c r="V889" s="1">
        <v>807051000</v>
      </c>
      <c r="W889" s="1">
        <v>783018000</v>
      </c>
      <c r="X889" s="1">
        <v>756498000</v>
      </c>
      <c r="Y889" s="1">
        <v>727625000</v>
      </c>
      <c r="Z889" s="1">
        <v>697258000</v>
      </c>
      <c r="AA889" s="1">
        <v>665394000</v>
      </c>
      <c r="AB889" s="1">
        <v>630145000</v>
      </c>
      <c r="AC889" s="1">
        <v>597184000</v>
      </c>
      <c r="AD889" s="1">
        <v>567873000</v>
      </c>
      <c r="AE889" s="1">
        <v>530952000</v>
      </c>
      <c r="AF889" s="1">
        <v>496789000</v>
      </c>
      <c r="AG889" s="1">
        <v>459981000</v>
      </c>
      <c r="AH889" s="1">
        <v>420530000</v>
      </c>
      <c r="AI889" s="1">
        <v>384800000</v>
      </c>
      <c r="AJ889" s="1">
        <v>341916000</v>
      </c>
      <c r="AK889" s="1">
        <v>300088000</v>
      </c>
      <c r="AL889" s="1">
        <v>254809000</v>
      </c>
      <c r="AM889" s="1">
        <v>203347000</v>
      </c>
      <c r="AN889" s="1">
        <v>147629000</v>
      </c>
      <c r="AO889" s="1">
        <v>84994000</v>
      </c>
      <c r="AP889" s="1">
        <v>12720100</v>
      </c>
    </row>
    <row r="890" spans="1:42" x14ac:dyDescent="0.2">
      <c r="A890" t="str">
        <f t="shared" si="39"/>
        <v>hard coal</v>
      </c>
      <c r="B890" t="str">
        <f t="shared" si="40"/>
        <v>water and waste 36T39</v>
      </c>
      <c r="C890" t="str">
        <f t="shared" si="38"/>
        <v>appliances and electrical equipment 27,CO2</v>
      </c>
      <c r="D890" t="s">
        <v>1447</v>
      </c>
      <c r="E890" s="1">
        <v>12334600000</v>
      </c>
      <c r="F890" s="1">
        <v>12712000000</v>
      </c>
      <c r="G890" s="1">
        <v>13107400000</v>
      </c>
      <c r="H890" s="1">
        <v>13628200000</v>
      </c>
      <c r="I890" s="1">
        <v>14123400000</v>
      </c>
      <c r="J890" s="1">
        <v>14590500000</v>
      </c>
      <c r="K890" s="1">
        <v>15027100000</v>
      </c>
      <c r="L890" s="1">
        <v>15455500000</v>
      </c>
      <c r="M890" s="1">
        <v>15727400000</v>
      </c>
      <c r="N890" s="1">
        <v>15991200000</v>
      </c>
      <c r="O890" s="1">
        <v>16130800000</v>
      </c>
      <c r="P890" s="1">
        <v>16175000000</v>
      </c>
      <c r="Q890" s="1">
        <v>16128900000</v>
      </c>
      <c r="R890" s="1">
        <v>16017200000</v>
      </c>
      <c r="S890" s="1">
        <v>15823400000</v>
      </c>
      <c r="T890" s="1">
        <v>15552700000</v>
      </c>
      <c r="U890" s="1">
        <v>15209900000</v>
      </c>
      <c r="V890" s="1">
        <v>14800000000</v>
      </c>
      <c r="W890" s="1">
        <v>14359200000</v>
      </c>
      <c r="X890" s="1">
        <v>13872900000</v>
      </c>
      <c r="Y890" s="1">
        <v>13343400000</v>
      </c>
      <c r="Z890" s="1">
        <v>12786500000</v>
      </c>
      <c r="AA890" s="1">
        <v>12202200000</v>
      </c>
      <c r="AB890" s="1">
        <v>11555800000</v>
      </c>
      <c r="AC890" s="1">
        <v>10951400000</v>
      </c>
      <c r="AD890" s="1">
        <v>10413800000</v>
      </c>
      <c r="AE890" s="1">
        <v>9736760000</v>
      </c>
      <c r="AF890" s="1">
        <v>9110280000</v>
      </c>
      <c r="AG890" s="1">
        <v>8435270000</v>
      </c>
      <c r="AH890" s="1">
        <v>7711810000</v>
      </c>
      <c r="AI890" s="1">
        <v>7056590000</v>
      </c>
      <c r="AJ890" s="1">
        <v>6270160000</v>
      </c>
      <c r="AK890" s="1">
        <v>5503110000</v>
      </c>
      <c r="AL890" s="1">
        <v>4672760000</v>
      </c>
      <c r="AM890" s="1">
        <v>3729040000</v>
      </c>
      <c r="AN890" s="1">
        <v>2707270000</v>
      </c>
      <c r="AO890" s="1">
        <v>1558650000</v>
      </c>
      <c r="AP890" s="1">
        <v>233265000</v>
      </c>
    </row>
    <row r="891" spans="1:42" x14ac:dyDescent="0.2">
      <c r="A891" t="str">
        <f t="shared" si="39"/>
        <v>hard coal</v>
      </c>
      <c r="B891" t="str">
        <f t="shared" si="40"/>
        <v>water and waste 36T39</v>
      </c>
      <c r="C891" t="str">
        <f t="shared" si="38"/>
        <v>appliances and electrical equipment 27,VOC</v>
      </c>
      <c r="D891" t="s">
        <v>1448</v>
      </c>
      <c r="E891" s="1">
        <v>28750000</v>
      </c>
      <c r="F891" s="1">
        <v>29629500</v>
      </c>
      <c r="G891" s="1">
        <v>30551200</v>
      </c>
      <c r="H891" s="1">
        <v>31765100</v>
      </c>
      <c r="I891" s="1">
        <v>32919200</v>
      </c>
      <c r="J891" s="1">
        <v>34007900</v>
      </c>
      <c r="K891" s="1">
        <v>35025600</v>
      </c>
      <c r="L891" s="1">
        <v>36024200</v>
      </c>
      <c r="M891" s="1">
        <v>36657900</v>
      </c>
      <c r="N891" s="1">
        <v>37272800</v>
      </c>
      <c r="O891" s="1">
        <v>37598100</v>
      </c>
      <c r="P891" s="1">
        <v>37701200</v>
      </c>
      <c r="Q891" s="1">
        <v>37593700</v>
      </c>
      <c r="R891" s="1">
        <v>37333300</v>
      </c>
      <c r="S891" s="1">
        <v>36881800</v>
      </c>
      <c r="T891" s="1">
        <v>36250700</v>
      </c>
      <c r="U891" s="1">
        <v>35451700</v>
      </c>
      <c r="V891" s="1">
        <v>34496200</v>
      </c>
      <c r="W891" s="1">
        <v>33469000</v>
      </c>
      <c r="X891" s="1">
        <v>32335400</v>
      </c>
      <c r="Y891" s="1">
        <v>31101300</v>
      </c>
      <c r="Z891" s="1">
        <v>29803300</v>
      </c>
      <c r="AA891" s="1">
        <v>28441300</v>
      </c>
      <c r="AB891" s="1">
        <v>26934600</v>
      </c>
      <c r="AC891" s="1">
        <v>25525800</v>
      </c>
      <c r="AD891" s="1">
        <v>24272900</v>
      </c>
      <c r="AE891" s="1">
        <v>22694800</v>
      </c>
      <c r="AF891" s="1">
        <v>21234500</v>
      </c>
      <c r="AG891" s="1">
        <v>19661200</v>
      </c>
      <c r="AH891" s="1">
        <v>17974900</v>
      </c>
      <c r="AI891" s="1">
        <v>16447700</v>
      </c>
      <c r="AJ891" s="1">
        <v>14614700</v>
      </c>
      <c r="AK891" s="1">
        <v>12826800</v>
      </c>
      <c r="AL891" s="1">
        <v>10891400</v>
      </c>
      <c r="AM891" s="1">
        <v>8691770</v>
      </c>
      <c r="AN891" s="1">
        <v>6310190</v>
      </c>
      <c r="AO891" s="1">
        <v>3632940</v>
      </c>
      <c r="AP891">
        <v>543702</v>
      </c>
    </row>
    <row r="892" spans="1:42" x14ac:dyDescent="0.2">
      <c r="A892" t="str">
        <f t="shared" si="39"/>
        <v>hard coal</v>
      </c>
      <c r="B892" t="str">
        <f t="shared" si="40"/>
        <v>water and waste 36T39</v>
      </c>
      <c r="C892" t="str">
        <f t="shared" si="38"/>
        <v>appliances and electrical equipment 27,CO</v>
      </c>
      <c r="D892" t="s">
        <v>1449</v>
      </c>
      <c r="E892" s="1">
        <v>21552700</v>
      </c>
      <c r="F892" s="1">
        <v>22212000</v>
      </c>
      <c r="G892" s="1">
        <v>22903000</v>
      </c>
      <c r="H892" s="1">
        <v>23812900</v>
      </c>
      <c r="I892" s="1">
        <v>24678100</v>
      </c>
      <c r="J892" s="1">
        <v>25494300</v>
      </c>
      <c r="K892" s="1">
        <v>26257200</v>
      </c>
      <c r="L892" s="1">
        <v>27005800</v>
      </c>
      <c r="M892" s="1">
        <v>27480900</v>
      </c>
      <c r="N892" s="1">
        <v>27941800</v>
      </c>
      <c r="O892" s="1">
        <v>28185700</v>
      </c>
      <c r="P892" s="1">
        <v>28263000</v>
      </c>
      <c r="Q892" s="1">
        <v>28182400</v>
      </c>
      <c r="R892" s="1">
        <v>27987200</v>
      </c>
      <c r="S892" s="1">
        <v>27648700</v>
      </c>
      <c r="T892" s="1">
        <v>27175600</v>
      </c>
      <c r="U892" s="1">
        <v>26576600</v>
      </c>
      <c r="V892" s="1">
        <v>25860400</v>
      </c>
      <c r="W892" s="1">
        <v>25090300</v>
      </c>
      <c r="X892" s="1">
        <v>24240500</v>
      </c>
      <c r="Y892" s="1">
        <v>23315300</v>
      </c>
      <c r="Z892" s="1">
        <v>22342300</v>
      </c>
      <c r="AA892" s="1">
        <v>21321200</v>
      </c>
      <c r="AB892" s="1">
        <v>20191800</v>
      </c>
      <c r="AC892" s="1">
        <v>19135600</v>
      </c>
      <c r="AD892" s="1">
        <v>18196400</v>
      </c>
      <c r="AE892" s="1">
        <v>17013300</v>
      </c>
      <c r="AF892" s="1">
        <v>15918600</v>
      </c>
      <c r="AG892" s="1">
        <v>14739200</v>
      </c>
      <c r="AH892" s="1">
        <v>13475000</v>
      </c>
      <c r="AI892" s="1">
        <v>12330200</v>
      </c>
      <c r="AJ892" s="1">
        <v>10956000</v>
      </c>
      <c r="AK892" s="1">
        <v>9615730</v>
      </c>
      <c r="AL892" s="1">
        <v>8164840</v>
      </c>
      <c r="AM892" s="1">
        <v>6515860</v>
      </c>
      <c r="AN892" s="1">
        <v>4730480</v>
      </c>
      <c r="AO892" s="1">
        <v>2723460</v>
      </c>
      <c r="AP892">
        <v>407590</v>
      </c>
    </row>
    <row r="893" spans="1:42" x14ac:dyDescent="0.2">
      <c r="A893" t="str">
        <f t="shared" si="39"/>
        <v>hard coal</v>
      </c>
      <c r="B893" t="str">
        <f t="shared" si="40"/>
        <v>water and waste 36T39</v>
      </c>
      <c r="C893" t="str">
        <f t="shared" si="38"/>
        <v>appliances and electrical equipment 27,NOx</v>
      </c>
      <c r="D893" t="s">
        <v>1450</v>
      </c>
      <c r="E893" s="1">
        <v>432626000</v>
      </c>
      <c r="F893" s="1">
        <v>445861000</v>
      </c>
      <c r="G893" s="1">
        <v>459731000</v>
      </c>
      <c r="H893" s="1">
        <v>477997000</v>
      </c>
      <c r="I893" s="1">
        <v>495364000</v>
      </c>
      <c r="J893" s="1">
        <v>511747000</v>
      </c>
      <c r="K893" s="1">
        <v>527060000</v>
      </c>
      <c r="L893" s="1">
        <v>542087000</v>
      </c>
      <c r="M893" s="1">
        <v>551624000</v>
      </c>
      <c r="N893" s="1">
        <v>560876000</v>
      </c>
      <c r="O893" s="1">
        <v>565771000</v>
      </c>
      <c r="P893" s="1">
        <v>567323000</v>
      </c>
      <c r="Q893" s="1">
        <v>565705000</v>
      </c>
      <c r="R893" s="1">
        <v>561787000</v>
      </c>
      <c r="S893" s="1">
        <v>554992000</v>
      </c>
      <c r="T893" s="1">
        <v>545496000</v>
      </c>
      <c r="U893" s="1">
        <v>533472000</v>
      </c>
      <c r="V893" s="1">
        <v>519095000</v>
      </c>
      <c r="W893" s="1">
        <v>503637000</v>
      </c>
      <c r="X893" s="1">
        <v>486579000</v>
      </c>
      <c r="Y893" s="1">
        <v>468008000</v>
      </c>
      <c r="Z893" s="1">
        <v>448476000</v>
      </c>
      <c r="AA893" s="1">
        <v>427981000</v>
      </c>
      <c r="AB893" s="1">
        <v>405309000</v>
      </c>
      <c r="AC893" s="1">
        <v>384109000</v>
      </c>
      <c r="AD893" s="1">
        <v>365256000</v>
      </c>
      <c r="AE893" s="1">
        <v>341508000</v>
      </c>
      <c r="AF893" s="1">
        <v>319534000</v>
      </c>
      <c r="AG893" s="1">
        <v>295859000</v>
      </c>
      <c r="AH893" s="1">
        <v>270484000</v>
      </c>
      <c r="AI893" s="1">
        <v>247503000</v>
      </c>
      <c r="AJ893" s="1">
        <v>219920000</v>
      </c>
      <c r="AK893" s="1">
        <v>193017000</v>
      </c>
      <c r="AL893" s="1">
        <v>163893000</v>
      </c>
      <c r="AM893" s="1">
        <v>130793000</v>
      </c>
      <c r="AN893" s="1">
        <v>94954900</v>
      </c>
      <c r="AO893" s="1">
        <v>54668100</v>
      </c>
      <c r="AP893" s="1">
        <v>8181560</v>
      </c>
    </row>
    <row r="894" spans="1:42" x14ac:dyDescent="0.2">
      <c r="A894" t="str">
        <f t="shared" si="39"/>
        <v>hard coal</v>
      </c>
      <c r="B894" t="str">
        <f t="shared" si="40"/>
        <v>water and waste 36T39</v>
      </c>
      <c r="C894" t="str">
        <f t="shared" si="38"/>
        <v>appliances and electrical equipment 27,PM10</v>
      </c>
      <c r="D894" t="s">
        <v>1451</v>
      </c>
      <c r="E894" s="1">
        <v>62927500</v>
      </c>
      <c r="F894" s="1">
        <v>64852500</v>
      </c>
      <c r="G894" s="1">
        <v>66870000</v>
      </c>
      <c r="H894" s="1">
        <v>69526800</v>
      </c>
      <c r="I894" s="1">
        <v>72052900</v>
      </c>
      <c r="J894" s="1">
        <v>74435900</v>
      </c>
      <c r="K894" s="1">
        <v>76663300</v>
      </c>
      <c r="L894" s="1">
        <v>78849000</v>
      </c>
      <c r="M894" s="1">
        <v>80236200</v>
      </c>
      <c r="N894" s="1">
        <v>81582000</v>
      </c>
      <c r="O894" s="1">
        <v>82294000</v>
      </c>
      <c r="P894" s="1">
        <v>82519700</v>
      </c>
      <c r="Q894" s="1">
        <v>82284400</v>
      </c>
      <c r="R894" s="1">
        <v>81714500</v>
      </c>
      <c r="S894" s="1">
        <v>80726100</v>
      </c>
      <c r="T894" s="1">
        <v>79344800</v>
      </c>
      <c r="U894" s="1">
        <v>77596000</v>
      </c>
      <c r="V894" s="1">
        <v>75504700</v>
      </c>
      <c r="W894" s="1">
        <v>73256300</v>
      </c>
      <c r="X894" s="1">
        <v>70775100</v>
      </c>
      <c r="Y894" s="1">
        <v>68073900</v>
      </c>
      <c r="Z894" s="1">
        <v>65232900</v>
      </c>
      <c r="AA894" s="1">
        <v>62251800</v>
      </c>
      <c r="AB894" s="1">
        <v>58954000</v>
      </c>
      <c r="AC894" s="1">
        <v>55870400</v>
      </c>
      <c r="AD894" s="1">
        <v>53128100</v>
      </c>
      <c r="AE894" s="1">
        <v>49673900</v>
      </c>
      <c r="AF894" s="1">
        <v>46477700</v>
      </c>
      <c r="AG894" s="1">
        <v>43034100</v>
      </c>
      <c r="AH894" s="1">
        <v>39343200</v>
      </c>
      <c r="AI894" s="1">
        <v>36000500</v>
      </c>
      <c r="AJ894" s="1">
        <v>31988400</v>
      </c>
      <c r="AK894" s="1">
        <v>28075100</v>
      </c>
      <c r="AL894" s="1">
        <v>23838900</v>
      </c>
      <c r="AM894" s="1">
        <v>19024400</v>
      </c>
      <c r="AN894" s="1">
        <v>13811600</v>
      </c>
      <c r="AO894" s="1">
        <v>7951720</v>
      </c>
      <c r="AP894" s="1">
        <v>1190040</v>
      </c>
    </row>
    <row r="895" spans="1:42" x14ac:dyDescent="0.2">
      <c r="A895" t="str">
        <f t="shared" si="39"/>
        <v>hard coal</v>
      </c>
      <c r="B895" t="str">
        <f t="shared" si="40"/>
        <v>water and waste 36T39</v>
      </c>
      <c r="C895" t="str">
        <f t="shared" si="38"/>
        <v>appliances and electrical equipment 27,PM25</v>
      </c>
      <c r="D895" t="s">
        <v>1452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</row>
    <row r="896" spans="1:42" x14ac:dyDescent="0.2">
      <c r="A896" t="str">
        <f t="shared" si="39"/>
        <v>hard coal</v>
      </c>
      <c r="B896" t="str">
        <f t="shared" si="40"/>
        <v>construction 41T43</v>
      </c>
      <c r="C896" t="str">
        <f t="shared" si="38"/>
        <v>appliances and electrical equipment 27,SOx</v>
      </c>
      <c r="D896" t="s">
        <v>1453</v>
      </c>
      <c r="E896" s="1">
        <v>6691280000000</v>
      </c>
      <c r="F896" s="1">
        <v>6814510000000</v>
      </c>
      <c r="G896" s="1">
        <v>6824810000000</v>
      </c>
      <c r="H896" s="1">
        <v>6950680000000</v>
      </c>
      <c r="I896" s="1">
        <v>6967280000000</v>
      </c>
      <c r="J896" s="1">
        <v>6954520000000</v>
      </c>
      <c r="K896" s="1">
        <v>6913910000000</v>
      </c>
      <c r="L896" s="1">
        <v>6906680000000</v>
      </c>
      <c r="M896" s="1">
        <v>6783980000000</v>
      </c>
      <c r="N896" s="1">
        <v>6702620000000</v>
      </c>
      <c r="O896" s="1">
        <v>6590210000000</v>
      </c>
      <c r="P896" s="1">
        <v>6461910000000</v>
      </c>
      <c r="Q896" s="1">
        <v>6281130000000</v>
      </c>
      <c r="R896" s="1">
        <v>6148660000000</v>
      </c>
      <c r="S896" s="1">
        <v>5949070000000</v>
      </c>
      <c r="T896" s="1">
        <v>5744520000000</v>
      </c>
      <c r="U896" s="1">
        <v>5535040000000</v>
      </c>
      <c r="V896" s="1">
        <v>5320630000000</v>
      </c>
      <c r="W896" s="1">
        <v>5054070000000</v>
      </c>
      <c r="X896" s="1">
        <v>4832290000000</v>
      </c>
      <c r="Y896" s="1">
        <v>4563360000000</v>
      </c>
      <c r="Z896" s="1">
        <v>4334260000000</v>
      </c>
      <c r="AA896" s="1">
        <v>4062950000000</v>
      </c>
      <c r="AB896" s="1">
        <v>3791700000000</v>
      </c>
      <c r="AC896" s="1">
        <v>3552800000000</v>
      </c>
      <c r="AD896" s="1">
        <v>3279180000000</v>
      </c>
      <c r="AE896" s="1">
        <v>3005630000000</v>
      </c>
      <c r="AF896" s="1">
        <v>2756960000000</v>
      </c>
      <c r="AG896" s="1">
        <v>2503360000000</v>
      </c>
      <c r="AH896" s="1">
        <v>2224990000000</v>
      </c>
      <c r="AI896" s="1">
        <v>1964070000000</v>
      </c>
      <c r="AJ896" s="1">
        <v>1698220000000</v>
      </c>
      <c r="AK896" s="1">
        <v>1427460000000</v>
      </c>
      <c r="AL896" s="1">
        <v>1161720000000</v>
      </c>
      <c r="AM896" s="1">
        <v>886100000000</v>
      </c>
      <c r="AN896" s="1">
        <v>600614000000</v>
      </c>
      <c r="AO896" s="1">
        <v>305242000000</v>
      </c>
      <c r="AP896">
        <v>0</v>
      </c>
    </row>
    <row r="897" spans="1:42" x14ac:dyDescent="0.2">
      <c r="A897" t="str">
        <f t="shared" si="39"/>
        <v>hard coal</v>
      </c>
      <c r="B897" t="str">
        <f t="shared" si="40"/>
        <v>construction 41T43</v>
      </c>
      <c r="C897" t="str">
        <f t="shared" si="38"/>
        <v>appliances and electrical equipment 27,BC</v>
      </c>
      <c r="D897" t="s">
        <v>1454</v>
      </c>
      <c r="E897" s="1">
        <v>74072700</v>
      </c>
      <c r="F897" s="1">
        <v>75436800</v>
      </c>
      <c r="G897" s="1">
        <v>75550900</v>
      </c>
      <c r="H897" s="1">
        <v>76944300</v>
      </c>
      <c r="I897" s="1">
        <v>77128000</v>
      </c>
      <c r="J897" s="1">
        <v>76986800</v>
      </c>
      <c r="K897" s="1">
        <v>76537200</v>
      </c>
      <c r="L897" s="1">
        <v>76457200</v>
      </c>
      <c r="M897" s="1">
        <v>75098900</v>
      </c>
      <c r="N897" s="1">
        <v>74198200</v>
      </c>
      <c r="O897" s="1">
        <v>72953900</v>
      </c>
      <c r="P897" s="1">
        <v>71533500</v>
      </c>
      <c r="Q897" s="1">
        <v>69532400</v>
      </c>
      <c r="R897" s="1">
        <v>68065900</v>
      </c>
      <c r="S897" s="1">
        <v>65856400</v>
      </c>
      <c r="T897" s="1">
        <v>63592000</v>
      </c>
      <c r="U897" s="1">
        <v>61273100</v>
      </c>
      <c r="V897" s="1">
        <v>58899600</v>
      </c>
      <c r="W897" s="1">
        <v>55948700</v>
      </c>
      <c r="X897" s="1">
        <v>53493700</v>
      </c>
      <c r="Y897" s="1">
        <v>50516600</v>
      </c>
      <c r="Z897" s="1">
        <v>47980400</v>
      </c>
      <c r="AA897" s="1">
        <v>44977000</v>
      </c>
      <c r="AB897" s="1">
        <v>41974200</v>
      </c>
      <c r="AC897" s="1">
        <v>39329600</v>
      </c>
      <c r="AD897" s="1">
        <v>36300700</v>
      </c>
      <c r="AE897" s="1">
        <v>33272400</v>
      </c>
      <c r="AF897" s="1">
        <v>30519600</v>
      </c>
      <c r="AG897" s="1">
        <v>27712300</v>
      </c>
      <c r="AH897" s="1">
        <v>24630700</v>
      </c>
      <c r="AI897" s="1">
        <v>21742300</v>
      </c>
      <c r="AJ897" s="1">
        <v>18799400</v>
      </c>
      <c r="AK897" s="1">
        <v>15802100</v>
      </c>
      <c r="AL897" s="1">
        <v>12860300</v>
      </c>
      <c r="AM897" s="1">
        <v>9809160</v>
      </c>
      <c r="AN897" s="1">
        <v>6648810</v>
      </c>
      <c r="AO897" s="1">
        <v>3379040</v>
      </c>
      <c r="AP897">
        <v>0</v>
      </c>
    </row>
    <row r="898" spans="1:42" x14ac:dyDescent="0.2">
      <c r="A898" t="str">
        <f t="shared" si="39"/>
        <v>hard coal</v>
      </c>
      <c r="B898" t="str">
        <f t="shared" si="40"/>
        <v>construction 41T43</v>
      </c>
      <c r="C898" t="str">
        <f t="shared" si="38"/>
        <v>appliances and electrical equipment 27,OC</v>
      </c>
      <c r="D898" t="s">
        <v>1455</v>
      </c>
      <c r="E898" s="1">
        <v>3296450000</v>
      </c>
      <c r="F898" s="1">
        <v>3357150000</v>
      </c>
      <c r="G898" s="1">
        <v>3362230000</v>
      </c>
      <c r="H898" s="1">
        <v>3424240000</v>
      </c>
      <c r="I898" s="1">
        <v>3432420000</v>
      </c>
      <c r="J898" s="1">
        <v>3426130000</v>
      </c>
      <c r="K898" s="1">
        <v>3406120000</v>
      </c>
      <c r="L898" s="1">
        <v>3402560000</v>
      </c>
      <c r="M898" s="1">
        <v>3342120000</v>
      </c>
      <c r="N898" s="1">
        <v>3302030000</v>
      </c>
      <c r="O898" s="1">
        <v>3246660000</v>
      </c>
      <c r="P898" s="1">
        <v>3183450000</v>
      </c>
      <c r="Q898" s="1">
        <v>3094390000</v>
      </c>
      <c r="R898" s="1">
        <v>3029130000</v>
      </c>
      <c r="S898" s="1">
        <v>2930800000</v>
      </c>
      <c r="T898" s="1">
        <v>2830030000</v>
      </c>
      <c r="U898" s="1">
        <v>2726830000</v>
      </c>
      <c r="V898" s="1">
        <v>2621200000</v>
      </c>
      <c r="W898" s="1">
        <v>2489880000</v>
      </c>
      <c r="X898" s="1">
        <v>2380620000</v>
      </c>
      <c r="Y898" s="1">
        <v>2248130000</v>
      </c>
      <c r="Z898" s="1">
        <v>2135270000</v>
      </c>
      <c r="AA898" s="1">
        <v>2001610000</v>
      </c>
      <c r="AB898" s="1">
        <v>1867970000</v>
      </c>
      <c r="AC898" s="1">
        <v>1750280000</v>
      </c>
      <c r="AD898" s="1">
        <v>1615480000</v>
      </c>
      <c r="AE898" s="1">
        <v>1480720000</v>
      </c>
      <c r="AF898" s="1">
        <v>1358210000</v>
      </c>
      <c r="AG898" s="1">
        <v>1233280000</v>
      </c>
      <c r="AH898" s="1">
        <v>1096140000</v>
      </c>
      <c r="AI898" s="1">
        <v>967595000</v>
      </c>
      <c r="AJ898" s="1">
        <v>836627000</v>
      </c>
      <c r="AK898" s="1">
        <v>703238000</v>
      </c>
      <c r="AL898" s="1">
        <v>572320000</v>
      </c>
      <c r="AM898" s="1">
        <v>436536000</v>
      </c>
      <c r="AN898" s="1">
        <v>295891000</v>
      </c>
      <c r="AO898" s="1">
        <v>150377000</v>
      </c>
      <c r="AP898">
        <v>0</v>
      </c>
    </row>
    <row r="899" spans="1:42" x14ac:dyDescent="0.2">
      <c r="A899" t="str">
        <f t="shared" si="39"/>
        <v>hard coal</v>
      </c>
      <c r="B899" t="str">
        <f t="shared" si="40"/>
        <v>construction 41T43</v>
      </c>
      <c r="C899" t="str">
        <f t="shared" si="38"/>
        <v>appliances and electrical equipment 27,CH4</v>
      </c>
      <c r="D899" t="s">
        <v>1456</v>
      </c>
      <c r="E899" s="1">
        <v>9208410000</v>
      </c>
      <c r="F899" s="1">
        <v>9377990000</v>
      </c>
      <c r="G899" s="1">
        <v>9392170000</v>
      </c>
      <c r="H899" s="1">
        <v>9565390000</v>
      </c>
      <c r="I899" s="1">
        <v>9588230000</v>
      </c>
      <c r="J899" s="1">
        <v>9570670000</v>
      </c>
      <c r="K899" s="1">
        <v>9514780000</v>
      </c>
      <c r="L899" s="1">
        <v>9504840000</v>
      </c>
      <c r="M899" s="1">
        <v>9335980000</v>
      </c>
      <c r="N899" s="1">
        <v>9224020000</v>
      </c>
      <c r="O899" s="1">
        <v>9069320000</v>
      </c>
      <c r="P899" s="1">
        <v>8892750000</v>
      </c>
      <c r="Q899" s="1">
        <v>8643970000</v>
      </c>
      <c r="R899" s="1">
        <v>8461670000</v>
      </c>
      <c r="S899" s="1">
        <v>8186990000</v>
      </c>
      <c r="T899" s="1">
        <v>7905490000</v>
      </c>
      <c r="U899" s="1">
        <v>7617220000</v>
      </c>
      <c r="V899" s="1">
        <v>7322150000</v>
      </c>
      <c r="W899" s="1">
        <v>6955310000</v>
      </c>
      <c r="X899" s="1">
        <v>6650110000</v>
      </c>
      <c r="Y899" s="1">
        <v>6280010000</v>
      </c>
      <c r="Z899" s="1">
        <v>5964730000</v>
      </c>
      <c r="AA899" s="1">
        <v>5591350000</v>
      </c>
      <c r="AB899" s="1">
        <v>5218060000</v>
      </c>
      <c r="AC899" s="1">
        <v>4889300000</v>
      </c>
      <c r="AD899" s="1">
        <v>4512750000</v>
      </c>
      <c r="AE899" s="1">
        <v>4136290000</v>
      </c>
      <c r="AF899" s="1">
        <v>3794070000</v>
      </c>
      <c r="AG899" s="1">
        <v>3445080000</v>
      </c>
      <c r="AH899" s="1">
        <v>3061990000</v>
      </c>
      <c r="AI899" s="1">
        <v>2702910000</v>
      </c>
      <c r="AJ899" s="1">
        <v>2337060000</v>
      </c>
      <c r="AK899" s="1">
        <v>1964450000</v>
      </c>
      <c r="AL899" s="1">
        <v>1598740000</v>
      </c>
      <c r="AM899" s="1">
        <v>1219430000</v>
      </c>
      <c r="AN899" s="1">
        <v>826553000</v>
      </c>
      <c r="AO899" s="1">
        <v>420068000</v>
      </c>
      <c r="AP899">
        <v>0</v>
      </c>
    </row>
    <row r="900" spans="1:42" x14ac:dyDescent="0.2">
      <c r="A900" t="str">
        <f t="shared" si="39"/>
        <v>hard coal</v>
      </c>
      <c r="B900" t="str">
        <f t="shared" si="40"/>
        <v>construction 41T43</v>
      </c>
      <c r="C900" t="str">
        <f t="shared" si="38"/>
        <v>appliances and electrical equipment 27,N2O</v>
      </c>
      <c r="D900" t="s">
        <v>1457</v>
      </c>
      <c r="E900" s="1">
        <v>5009730000</v>
      </c>
      <c r="F900" s="1">
        <v>5101990000</v>
      </c>
      <c r="G900" s="1">
        <v>5109700000</v>
      </c>
      <c r="H900" s="1">
        <v>5203940000</v>
      </c>
      <c r="I900" s="1">
        <v>5216370000</v>
      </c>
      <c r="J900" s="1">
        <v>5206820000</v>
      </c>
      <c r="K900" s="1">
        <v>5176410000</v>
      </c>
      <c r="L900" s="1">
        <v>5171000000</v>
      </c>
      <c r="M900" s="1">
        <v>5079140000</v>
      </c>
      <c r="N900" s="1">
        <v>5018220000</v>
      </c>
      <c r="O900" s="1">
        <v>4934060000</v>
      </c>
      <c r="P900" s="1">
        <v>4838000000</v>
      </c>
      <c r="Q900" s="1">
        <v>4702660000</v>
      </c>
      <c r="R900" s="1">
        <v>4603470000</v>
      </c>
      <c r="S900" s="1">
        <v>4454040000</v>
      </c>
      <c r="T900" s="1">
        <v>4300890000</v>
      </c>
      <c r="U900" s="1">
        <v>4144060000</v>
      </c>
      <c r="V900" s="1">
        <v>3983530000</v>
      </c>
      <c r="W900" s="1">
        <v>3783960000</v>
      </c>
      <c r="X900" s="1">
        <v>3617920000</v>
      </c>
      <c r="Y900" s="1">
        <v>3416570000</v>
      </c>
      <c r="Z900" s="1">
        <v>3245040000</v>
      </c>
      <c r="AA900" s="1">
        <v>3041910000</v>
      </c>
      <c r="AB900" s="1">
        <v>2838830000</v>
      </c>
      <c r="AC900" s="1">
        <v>2659970000</v>
      </c>
      <c r="AD900" s="1">
        <v>2455110000</v>
      </c>
      <c r="AE900" s="1">
        <v>2250300000</v>
      </c>
      <c r="AF900" s="1">
        <v>2064120000</v>
      </c>
      <c r="AG900" s="1">
        <v>1874260000</v>
      </c>
      <c r="AH900" s="1">
        <v>1665840000</v>
      </c>
      <c r="AI900" s="1">
        <v>1470490000</v>
      </c>
      <c r="AJ900" s="1">
        <v>1271450000</v>
      </c>
      <c r="AK900" s="1">
        <v>1068740000</v>
      </c>
      <c r="AL900" s="1">
        <v>869776000</v>
      </c>
      <c r="AM900" s="1">
        <v>663419000</v>
      </c>
      <c r="AN900" s="1">
        <v>449677000</v>
      </c>
      <c r="AO900" s="1">
        <v>228534000</v>
      </c>
      <c r="AP900">
        <v>0</v>
      </c>
    </row>
    <row r="901" spans="1:42" x14ac:dyDescent="0.2">
      <c r="A901" t="str">
        <f t="shared" si="39"/>
        <v>hard coal</v>
      </c>
      <c r="B901" t="str">
        <f t="shared" si="40"/>
        <v>construction 41T43</v>
      </c>
      <c r="C901" t="str">
        <f t="shared" si="38"/>
        <v>appliances and electrical equipment 27,F gases</v>
      </c>
      <c r="D901" t="s">
        <v>1458</v>
      </c>
      <c r="E901" s="1">
        <v>1208770000</v>
      </c>
      <c r="F901" s="1">
        <v>1231030000</v>
      </c>
      <c r="G901" s="1">
        <v>1232890000</v>
      </c>
      <c r="H901" s="1">
        <v>1255630000</v>
      </c>
      <c r="I901" s="1">
        <v>1258630000</v>
      </c>
      <c r="J901" s="1">
        <v>1256320000</v>
      </c>
      <c r="K901" s="1">
        <v>1248990000</v>
      </c>
      <c r="L901" s="1">
        <v>1247680000</v>
      </c>
      <c r="M901" s="1">
        <v>1225520000</v>
      </c>
      <c r="N901" s="1">
        <v>1210820000</v>
      </c>
      <c r="O901" s="1">
        <v>1190510000</v>
      </c>
      <c r="P901" s="1">
        <v>1167330000</v>
      </c>
      <c r="Q901" s="1">
        <v>1134680000</v>
      </c>
      <c r="R901" s="1">
        <v>1110750000</v>
      </c>
      <c r="S901" s="1">
        <v>1074690000</v>
      </c>
      <c r="T901" s="1">
        <v>1037740000</v>
      </c>
      <c r="U901" s="1">
        <v>999897000</v>
      </c>
      <c r="V901" s="1">
        <v>961165000</v>
      </c>
      <c r="W901" s="1">
        <v>913011000</v>
      </c>
      <c r="X901" s="1">
        <v>872947000</v>
      </c>
      <c r="Y901" s="1">
        <v>824365000</v>
      </c>
      <c r="Z901" s="1">
        <v>782978000</v>
      </c>
      <c r="AA901" s="1">
        <v>733966000</v>
      </c>
      <c r="AB901" s="1">
        <v>684964000</v>
      </c>
      <c r="AC901" s="1">
        <v>641809000</v>
      </c>
      <c r="AD901" s="1">
        <v>592380000</v>
      </c>
      <c r="AE901" s="1">
        <v>542963000</v>
      </c>
      <c r="AF901" s="1">
        <v>498040000</v>
      </c>
      <c r="AG901" s="1">
        <v>452229000</v>
      </c>
      <c r="AH901" s="1">
        <v>401941000</v>
      </c>
      <c r="AI901" s="1">
        <v>354806000</v>
      </c>
      <c r="AJ901" s="1">
        <v>306782000</v>
      </c>
      <c r="AK901" s="1">
        <v>257869000</v>
      </c>
      <c r="AL901" s="1">
        <v>209863000</v>
      </c>
      <c r="AM901" s="1">
        <v>160073000</v>
      </c>
      <c r="AN901" s="1">
        <v>108500000</v>
      </c>
      <c r="AO901" s="1">
        <v>55141600</v>
      </c>
      <c r="AP901">
        <v>0</v>
      </c>
    </row>
    <row r="902" spans="1:42" x14ac:dyDescent="0.2">
      <c r="A902" t="str">
        <f t="shared" si="39"/>
        <v>hard coal</v>
      </c>
      <c r="B902" t="str">
        <f t="shared" si="40"/>
        <v>construction 41T43</v>
      </c>
      <c r="C902" t="str">
        <f t="shared" si="38"/>
        <v>other machinery 28,CO2</v>
      </c>
      <c r="D902" t="s">
        <v>1459</v>
      </c>
      <c r="E902" s="1">
        <v>22166800000</v>
      </c>
      <c r="F902" s="1">
        <v>22575000000</v>
      </c>
      <c r="G902" s="1">
        <v>22609200000</v>
      </c>
      <c r="H902" s="1">
        <v>23026200000</v>
      </c>
      <c r="I902" s="1">
        <v>23081100000</v>
      </c>
      <c r="J902" s="1">
        <v>23038900000</v>
      </c>
      <c r="K902" s="1">
        <v>22904300000</v>
      </c>
      <c r="L902" s="1">
        <v>22880400000</v>
      </c>
      <c r="M902" s="1">
        <v>22473900000</v>
      </c>
      <c r="N902" s="1">
        <v>22204400000</v>
      </c>
      <c r="O902" s="1">
        <v>21832000000</v>
      </c>
      <c r="P902" s="1">
        <v>21406900000</v>
      </c>
      <c r="Q902" s="1">
        <v>20808100000</v>
      </c>
      <c r="R902" s="1">
        <v>20369200000</v>
      </c>
      <c r="S902" s="1">
        <v>19708000000</v>
      </c>
      <c r="T902" s="1">
        <v>19030400000</v>
      </c>
      <c r="U902" s="1">
        <v>18336400000</v>
      </c>
      <c r="V902" s="1">
        <v>17626200000</v>
      </c>
      <c r="W902" s="1">
        <v>16743100000</v>
      </c>
      <c r="X902" s="1">
        <v>16008400000</v>
      </c>
      <c r="Y902" s="1">
        <v>15117500000</v>
      </c>
      <c r="Z902" s="1">
        <v>14358500000</v>
      </c>
      <c r="AA902" s="1">
        <v>13459700000</v>
      </c>
      <c r="AB902" s="1">
        <v>12561100000</v>
      </c>
      <c r="AC902" s="1">
        <v>11769700000</v>
      </c>
      <c r="AD902" s="1">
        <v>10863200000</v>
      </c>
      <c r="AE902" s="1">
        <v>9957020000</v>
      </c>
      <c r="AF902" s="1">
        <v>9133230000</v>
      </c>
      <c r="AG902" s="1">
        <v>8293120000</v>
      </c>
      <c r="AH902" s="1">
        <v>7370930000</v>
      </c>
      <c r="AI902" s="1">
        <v>6506550000</v>
      </c>
      <c r="AJ902" s="1">
        <v>5625860000</v>
      </c>
      <c r="AK902" s="1">
        <v>4728890000</v>
      </c>
      <c r="AL902" s="1">
        <v>3848540000</v>
      </c>
      <c r="AM902" s="1">
        <v>2935470000</v>
      </c>
      <c r="AN902" s="1">
        <v>1989710000</v>
      </c>
      <c r="AO902" s="1">
        <v>1011200000</v>
      </c>
      <c r="AP902">
        <v>0</v>
      </c>
    </row>
    <row r="903" spans="1:42" x14ac:dyDescent="0.2">
      <c r="A903" t="str">
        <f t="shared" si="39"/>
        <v>hard coal</v>
      </c>
      <c r="B903" t="str">
        <f t="shared" si="40"/>
        <v>construction 41T43</v>
      </c>
      <c r="C903" t="str">
        <f t="shared" si="38"/>
        <v>other machinery 28,VOC</v>
      </c>
      <c r="D903" t="s">
        <v>1460</v>
      </c>
      <c r="E903" s="1">
        <v>51667100</v>
      </c>
      <c r="F903" s="1">
        <v>52618600</v>
      </c>
      <c r="G903" s="1">
        <v>52698200</v>
      </c>
      <c r="H903" s="1">
        <v>53670100</v>
      </c>
      <c r="I903" s="1">
        <v>53798200</v>
      </c>
      <c r="J903" s="1">
        <v>53699700</v>
      </c>
      <c r="K903" s="1">
        <v>53386100</v>
      </c>
      <c r="L903" s="1">
        <v>53330300</v>
      </c>
      <c r="M903" s="1">
        <v>52382900</v>
      </c>
      <c r="N903" s="1">
        <v>51754700</v>
      </c>
      <c r="O903" s="1">
        <v>50886700</v>
      </c>
      <c r="P903" s="1">
        <v>49896000</v>
      </c>
      <c r="Q903" s="1">
        <v>48500100</v>
      </c>
      <c r="R903" s="1">
        <v>47477300</v>
      </c>
      <c r="S903" s="1">
        <v>45936100</v>
      </c>
      <c r="T903" s="1">
        <v>44356600</v>
      </c>
      <c r="U903" s="1">
        <v>42739200</v>
      </c>
      <c r="V903" s="1">
        <v>41083600</v>
      </c>
      <c r="W903" s="1">
        <v>39025300</v>
      </c>
      <c r="X903" s="1">
        <v>37312900</v>
      </c>
      <c r="Y903" s="1">
        <v>35236300</v>
      </c>
      <c r="Z903" s="1">
        <v>33467300</v>
      </c>
      <c r="AA903" s="1">
        <v>31372300</v>
      </c>
      <c r="AB903" s="1">
        <v>29277800</v>
      </c>
      <c r="AC903" s="1">
        <v>27433200</v>
      </c>
      <c r="AD903" s="1">
        <v>25320400</v>
      </c>
      <c r="AE903" s="1">
        <v>23208100</v>
      </c>
      <c r="AF903" s="1">
        <v>21288000</v>
      </c>
      <c r="AG903" s="1">
        <v>19329900</v>
      </c>
      <c r="AH903" s="1">
        <v>17180400</v>
      </c>
      <c r="AI903" s="1">
        <v>15165700</v>
      </c>
      <c r="AJ903" s="1">
        <v>13112900</v>
      </c>
      <c r="AK903" s="1">
        <v>11022300</v>
      </c>
      <c r="AL903" s="1">
        <v>8970300</v>
      </c>
      <c r="AM903" s="1">
        <v>6842080</v>
      </c>
      <c r="AN903" s="1">
        <v>4637670</v>
      </c>
      <c r="AO903" s="1">
        <v>2356950</v>
      </c>
      <c r="AP903">
        <v>0</v>
      </c>
    </row>
    <row r="904" spans="1:42" x14ac:dyDescent="0.2">
      <c r="A904" t="str">
        <f t="shared" si="39"/>
        <v>hard coal</v>
      </c>
      <c r="B904" t="str">
        <f t="shared" si="40"/>
        <v>construction 41T43</v>
      </c>
      <c r="C904" t="str">
        <f t="shared" si="38"/>
        <v>other machinery 28,CO</v>
      </c>
      <c r="D904" t="s">
        <v>1461</v>
      </c>
      <c r="E904" s="1">
        <v>38732700</v>
      </c>
      <c r="F904" s="1">
        <v>39446000</v>
      </c>
      <c r="G904" s="1">
        <v>39505600</v>
      </c>
      <c r="H904" s="1">
        <v>40234200</v>
      </c>
      <c r="I904" s="1">
        <v>40330300</v>
      </c>
      <c r="J904" s="1">
        <v>40256400</v>
      </c>
      <c r="K904" s="1">
        <v>40021300</v>
      </c>
      <c r="L904" s="1">
        <v>39979500</v>
      </c>
      <c r="M904" s="1">
        <v>39269300</v>
      </c>
      <c r="N904" s="1">
        <v>38798300</v>
      </c>
      <c r="O904" s="1">
        <v>38147600</v>
      </c>
      <c r="P904" s="1">
        <v>37404900</v>
      </c>
      <c r="Q904" s="1">
        <v>36358500</v>
      </c>
      <c r="R904" s="1">
        <v>35591700</v>
      </c>
      <c r="S904" s="1">
        <v>34436400</v>
      </c>
      <c r="T904" s="1">
        <v>33252300</v>
      </c>
      <c r="U904" s="1">
        <v>32039700</v>
      </c>
      <c r="V904" s="1">
        <v>30798600</v>
      </c>
      <c r="W904" s="1">
        <v>29255600</v>
      </c>
      <c r="X904" s="1">
        <v>27971900</v>
      </c>
      <c r="Y904" s="1">
        <v>26415200</v>
      </c>
      <c r="Z904" s="1">
        <v>25089000</v>
      </c>
      <c r="AA904" s="1">
        <v>23518500</v>
      </c>
      <c r="AB904" s="1">
        <v>21948300</v>
      </c>
      <c r="AC904" s="1">
        <v>20565500</v>
      </c>
      <c r="AD904" s="1">
        <v>18981600</v>
      </c>
      <c r="AE904" s="1">
        <v>17398200</v>
      </c>
      <c r="AF904" s="1">
        <v>15958700</v>
      </c>
      <c r="AG904" s="1">
        <v>14490800</v>
      </c>
      <c r="AH904" s="1">
        <v>12879400</v>
      </c>
      <c r="AI904" s="1">
        <v>11369100</v>
      </c>
      <c r="AJ904" s="1">
        <v>9830220</v>
      </c>
      <c r="AK904" s="1">
        <v>8262920</v>
      </c>
      <c r="AL904" s="1">
        <v>6724660</v>
      </c>
      <c r="AM904" s="1">
        <v>5129220</v>
      </c>
      <c r="AN904" s="1">
        <v>3476670</v>
      </c>
      <c r="AO904" s="1">
        <v>1766900</v>
      </c>
      <c r="AP904">
        <v>0</v>
      </c>
    </row>
    <row r="905" spans="1:42" x14ac:dyDescent="0.2">
      <c r="A905" t="str">
        <f t="shared" si="39"/>
        <v>hard coal</v>
      </c>
      <c r="B905" t="str">
        <f t="shared" si="40"/>
        <v>construction 41T43</v>
      </c>
      <c r="C905" t="str">
        <f t="shared" si="38"/>
        <v>other machinery 28,NOx</v>
      </c>
      <c r="D905" t="s">
        <v>1462</v>
      </c>
      <c r="E905" s="1">
        <v>777480000</v>
      </c>
      <c r="F905" s="1">
        <v>791799000</v>
      </c>
      <c r="G905" s="1">
        <v>792996000</v>
      </c>
      <c r="H905" s="1">
        <v>807621000</v>
      </c>
      <c r="I905" s="1">
        <v>809550000</v>
      </c>
      <c r="J905" s="1">
        <v>808067000</v>
      </c>
      <c r="K905" s="1">
        <v>803348000</v>
      </c>
      <c r="L905" s="1">
        <v>802508000</v>
      </c>
      <c r="M905" s="1">
        <v>788252000</v>
      </c>
      <c r="N905" s="1">
        <v>778798000</v>
      </c>
      <c r="O905" s="1">
        <v>765737000</v>
      </c>
      <c r="P905" s="1">
        <v>750829000</v>
      </c>
      <c r="Q905" s="1">
        <v>729824000</v>
      </c>
      <c r="R905" s="1">
        <v>714432000</v>
      </c>
      <c r="S905" s="1">
        <v>691241000</v>
      </c>
      <c r="T905" s="1">
        <v>667473000</v>
      </c>
      <c r="U905" s="1">
        <v>643134000</v>
      </c>
      <c r="V905" s="1">
        <v>618221000</v>
      </c>
      <c r="W905" s="1">
        <v>587248000</v>
      </c>
      <c r="X905" s="1">
        <v>561479000</v>
      </c>
      <c r="Y905" s="1">
        <v>530231000</v>
      </c>
      <c r="Z905" s="1">
        <v>503611000</v>
      </c>
      <c r="AA905" s="1">
        <v>472087000</v>
      </c>
      <c r="AB905" s="1">
        <v>440569000</v>
      </c>
      <c r="AC905" s="1">
        <v>412811000</v>
      </c>
      <c r="AD905" s="1">
        <v>381018000</v>
      </c>
      <c r="AE905" s="1">
        <v>349233000</v>
      </c>
      <c r="AF905" s="1">
        <v>320339000</v>
      </c>
      <c r="AG905" s="1">
        <v>290874000</v>
      </c>
      <c r="AH905" s="1">
        <v>258528000</v>
      </c>
      <c r="AI905" s="1">
        <v>228211000</v>
      </c>
      <c r="AJ905" s="1">
        <v>197322000</v>
      </c>
      <c r="AK905" s="1">
        <v>165862000</v>
      </c>
      <c r="AL905" s="1">
        <v>134984000</v>
      </c>
      <c r="AM905" s="1">
        <v>102959000</v>
      </c>
      <c r="AN905" s="1">
        <v>69787200</v>
      </c>
      <c r="AO905" s="1">
        <v>35467000</v>
      </c>
      <c r="AP905">
        <v>0</v>
      </c>
    </row>
    <row r="906" spans="1:42" x14ac:dyDescent="0.2">
      <c r="A906" t="str">
        <f t="shared" si="39"/>
        <v>hard coal</v>
      </c>
      <c r="B906" t="str">
        <f t="shared" si="40"/>
        <v>construction 41T43</v>
      </c>
      <c r="C906" t="str">
        <f t="shared" si="38"/>
        <v>other machinery 28,PM10</v>
      </c>
      <c r="D906" t="s">
        <v>1463</v>
      </c>
      <c r="E906" s="1">
        <v>113088000</v>
      </c>
      <c r="F906" s="1">
        <v>115171000</v>
      </c>
      <c r="G906" s="1">
        <v>115345000</v>
      </c>
      <c r="H906" s="1">
        <v>117472000</v>
      </c>
      <c r="I906" s="1">
        <v>117753000</v>
      </c>
      <c r="J906" s="1">
        <v>117537000</v>
      </c>
      <c r="K906" s="1">
        <v>116851000</v>
      </c>
      <c r="L906" s="1">
        <v>116728000</v>
      </c>
      <c r="M906" s="1">
        <v>114655000</v>
      </c>
      <c r="N906" s="1">
        <v>113280000</v>
      </c>
      <c r="O906" s="1">
        <v>111380000</v>
      </c>
      <c r="P906" s="1">
        <v>109211000</v>
      </c>
      <c r="Q906" s="1">
        <v>106156000</v>
      </c>
      <c r="R906" s="1">
        <v>103917000</v>
      </c>
      <c r="S906" s="1">
        <v>100544000</v>
      </c>
      <c r="T906" s="1">
        <v>97087000</v>
      </c>
      <c r="U906" s="1">
        <v>93546700</v>
      </c>
      <c r="V906" s="1">
        <v>89923000</v>
      </c>
      <c r="W906" s="1">
        <v>85417900</v>
      </c>
      <c r="X906" s="1">
        <v>81669700</v>
      </c>
      <c r="Y906" s="1">
        <v>77124500</v>
      </c>
      <c r="Z906" s="1">
        <v>73252600</v>
      </c>
      <c r="AA906" s="1">
        <v>68667200</v>
      </c>
      <c r="AB906" s="1">
        <v>64082800</v>
      </c>
      <c r="AC906" s="1">
        <v>60045200</v>
      </c>
      <c r="AD906" s="1">
        <v>55420800</v>
      </c>
      <c r="AE906" s="1">
        <v>50797600</v>
      </c>
      <c r="AF906" s="1">
        <v>46594800</v>
      </c>
      <c r="AG906" s="1">
        <v>42308900</v>
      </c>
      <c r="AH906" s="1">
        <v>37604100</v>
      </c>
      <c r="AI906" s="1">
        <v>33194400</v>
      </c>
      <c r="AJ906" s="1">
        <v>28701400</v>
      </c>
      <c r="AK906" s="1">
        <v>24125300</v>
      </c>
      <c r="AL906" s="1">
        <v>19634000</v>
      </c>
      <c r="AM906" s="1">
        <v>14975800</v>
      </c>
      <c r="AN906" s="1">
        <v>10150900</v>
      </c>
      <c r="AO906" s="1">
        <v>5158840</v>
      </c>
      <c r="AP906">
        <v>0</v>
      </c>
    </row>
    <row r="907" spans="1:42" x14ac:dyDescent="0.2">
      <c r="A907" t="str">
        <f t="shared" si="39"/>
        <v>hard coal</v>
      </c>
      <c r="B907" t="str">
        <f t="shared" si="40"/>
        <v>construction 41T43</v>
      </c>
      <c r="C907" t="str">
        <f t="shared" si="38"/>
        <v>other machinery 28,PM25</v>
      </c>
      <c r="D907" t="s">
        <v>1464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</row>
    <row r="908" spans="1:42" x14ac:dyDescent="0.2">
      <c r="A908" t="str">
        <f t="shared" si="39"/>
        <v>natural gas</v>
      </c>
      <c r="B908" t="str">
        <f t="shared" si="40"/>
        <v>agriculture and forestry 01T03</v>
      </c>
      <c r="C908" t="str">
        <f t="shared" si="38"/>
        <v>other machinery 28,SOx</v>
      </c>
      <c r="D908" t="s">
        <v>1465</v>
      </c>
      <c r="E908" s="1">
        <v>406525000000</v>
      </c>
      <c r="F908" s="1">
        <v>414618000000</v>
      </c>
      <c r="G908" s="1">
        <v>410851000000</v>
      </c>
      <c r="H908" s="1">
        <v>425166000000</v>
      </c>
      <c r="I908" s="1">
        <v>426919000000</v>
      </c>
      <c r="J908" s="1">
        <v>426931000000</v>
      </c>
      <c r="K908" s="1">
        <v>425277000000</v>
      </c>
      <c r="L908" s="1">
        <v>431255000000</v>
      </c>
      <c r="M908" s="1">
        <v>416904000000</v>
      </c>
      <c r="N908" s="1">
        <v>414275000000</v>
      </c>
      <c r="O908" s="1">
        <v>407071000000</v>
      </c>
      <c r="P908" s="1">
        <v>395663000000</v>
      </c>
      <c r="Q908" s="1">
        <v>383980000000</v>
      </c>
      <c r="R908" s="1">
        <v>375371000000</v>
      </c>
      <c r="S908" s="1">
        <v>366206000000</v>
      </c>
      <c r="T908" s="1">
        <v>353386000000</v>
      </c>
      <c r="U908" s="1">
        <v>337354000000</v>
      </c>
      <c r="V908" s="1">
        <v>324115000000</v>
      </c>
      <c r="W908" s="1">
        <v>310596000000</v>
      </c>
      <c r="X908" s="1">
        <v>294275000000</v>
      </c>
      <c r="Y908" s="1">
        <v>277960000000</v>
      </c>
      <c r="Z908" s="1">
        <v>263879000000</v>
      </c>
      <c r="AA908" s="1">
        <v>247419000000</v>
      </c>
      <c r="AB908" s="1">
        <v>230955000000</v>
      </c>
      <c r="AC908" s="1">
        <v>214487000000</v>
      </c>
      <c r="AD908" s="1">
        <v>199697000000</v>
      </c>
      <c r="AE908" s="1">
        <v>183089000000</v>
      </c>
      <c r="AF908" s="1">
        <v>166473000000</v>
      </c>
      <c r="AG908" s="1">
        <v>151109000000</v>
      </c>
      <c r="AH908" s="1">
        <v>135459000000</v>
      </c>
      <c r="AI908" s="1">
        <v>118551000000</v>
      </c>
      <c r="AJ908" s="1">
        <v>102478000000</v>
      </c>
      <c r="AK908" s="1">
        <v>86815700000</v>
      </c>
      <c r="AL908" s="1">
        <v>70027800000</v>
      </c>
      <c r="AM908" s="1">
        <v>53372600000</v>
      </c>
      <c r="AN908" s="1">
        <v>36150400000</v>
      </c>
      <c r="AO908" s="1">
        <v>18359700000</v>
      </c>
      <c r="AP908">
        <v>0</v>
      </c>
    </row>
    <row r="909" spans="1:42" x14ac:dyDescent="0.2">
      <c r="A909" t="str">
        <f t="shared" si="39"/>
        <v>natural gas</v>
      </c>
      <c r="B909" t="str">
        <f t="shared" si="40"/>
        <v>agriculture and forestry 01T03</v>
      </c>
      <c r="C909" t="str">
        <f t="shared" si="38"/>
        <v>other machinery 28,BC</v>
      </c>
      <c r="D909" t="s">
        <v>1466</v>
      </c>
      <c r="E909" s="1">
        <v>46260800</v>
      </c>
      <c r="F909" s="1">
        <v>47181800</v>
      </c>
      <c r="G909" s="1">
        <v>46753000</v>
      </c>
      <c r="H909" s="1">
        <v>48382100</v>
      </c>
      <c r="I909" s="1">
        <v>48581500</v>
      </c>
      <c r="J909" s="1">
        <v>48582900</v>
      </c>
      <c r="K909" s="1">
        <v>48394700</v>
      </c>
      <c r="L909" s="1">
        <v>49074900</v>
      </c>
      <c r="M909" s="1">
        <v>47441800</v>
      </c>
      <c r="N909" s="1">
        <v>47142700</v>
      </c>
      <c r="O909" s="1">
        <v>46322900</v>
      </c>
      <c r="P909" s="1">
        <v>45024800</v>
      </c>
      <c r="Q909" s="1">
        <v>43695300</v>
      </c>
      <c r="R909" s="1">
        <v>42715600</v>
      </c>
      <c r="S909" s="1">
        <v>41672700</v>
      </c>
      <c r="T909" s="1">
        <v>40213800</v>
      </c>
      <c r="U909" s="1">
        <v>38389500</v>
      </c>
      <c r="V909" s="1">
        <v>36882900</v>
      </c>
      <c r="W909" s="1">
        <v>35344500</v>
      </c>
      <c r="X909" s="1">
        <v>33487200</v>
      </c>
      <c r="Y909" s="1">
        <v>31630700</v>
      </c>
      <c r="Z909" s="1">
        <v>30028300</v>
      </c>
      <c r="AA909" s="1">
        <v>28155200</v>
      </c>
      <c r="AB909" s="1">
        <v>26281600</v>
      </c>
      <c r="AC909" s="1">
        <v>24407700</v>
      </c>
      <c r="AD909" s="1">
        <v>22724600</v>
      </c>
      <c r="AE909" s="1">
        <v>20834700</v>
      </c>
      <c r="AF909" s="1">
        <v>18944000</v>
      </c>
      <c r="AG909" s="1">
        <v>17195500</v>
      </c>
      <c r="AH909" s="1">
        <v>15414700</v>
      </c>
      <c r="AI909" s="1">
        <v>13490600</v>
      </c>
      <c r="AJ909" s="1">
        <v>11661500</v>
      </c>
      <c r="AK909" s="1">
        <v>9879250</v>
      </c>
      <c r="AL909" s="1">
        <v>7968870</v>
      </c>
      <c r="AM909" s="1">
        <v>6073580</v>
      </c>
      <c r="AN909" s="1">
        <v>4113760</v>
      </c>
      <c r="AO909" s="1">
        <v>2089260</v>
      </c>
      <c r="AP909">
        <v>0</v>
      </c>
    </row>
    <row r="910" spans="1:42" x14ac:dyDescent="0.2">
      <c r="A910" t="str">
        <f t="shared" si="39"/>
        <v>natural gas</v>
      </c>
      <c r="B910" t="str">
        <f t="shared" si="40"/>
        <v>agriculture and forestry 01T03</v>
      </c>
      <c r="C910" t="str">
        <f t="shared" si="38"/>
        <v>other machinery 28,OC</v>
      </c>
      <c r="D910" t="s">
        <v>1467</v>
      </c>
      <c r="E910" s="1">
        <v>246957000</v>
      </c>
      <c r="F910" s="1">
        <v>251873000</v>
      </c>
      <c r="G910" s="1">
        <v>249584000</v>
      </c>
      <c r="H910" s="1">
        <v>258281000</v>
      </c>
      <c r="I910" s="1">
        <v>259346000</v>
      </c>
      <c r="J910" s="1">
        <v>259353000</v>
      </c>
      <c r="K910" s="1">
        <v>258348000</v>
      </c>
      <c r="L910" s="1">
        <v>261979000</v>
      </c>
      <c r="M910" s="1">
        <v>253261000</v>
      </c>
      <c r="N910" s="1">
        <v>251665000</v>
      </c>
      <c r="O910" s="1">
        <v>247288000</v>
      </c>
      <c r="P910" s="1">
        <v>240358000</v>
      </c>
      <c r="Q910" s="1">
        <v>233261000</v>
      </c>
      <c r="R910" s="1">
        <v>228031000</v>
      </c>
      <c r="S910" s="1">
        <v>222464000</v>
      </c>
      <c r="T910" s="1">
        <v>214675000</v>
      </c>
      <c r="U910" s="1">
        <v>204937000</v>
      </c>
      <c r="V910" s="1">
        <v>196894000</v>
      </c>
      <c r="W910" s="1">
        <v>188681000</v>
      </c>
      <c r="X910" s="1">
        <v>178767000</v>
      </c>
      <c r="Y910" s="1">
        <v>168856000</v>
      </c>
      <c r="Z910" s="1">
        <v>160302000</v>
      </c>
      <c r="AA910" s="1">
        <v>150303000</v>
      </c>
      <c r="AB910" s="1">
        <v>140301000</v>
      </c>
      <c r="AC910" s="1">
        <v>130297000</v>
      </c>
      <c r="AD910" s="1">
        <v>121312000</v>
      </c>
      <c r="AE910" s="1">
        <v>111223000</v>
      </c>
      <c r="AF910" s="1">
        <v>101130000</v>
      </c>
      <c r="AG910" s="1">
        <v>91795700</v>
      </c>
      <c r="AH910" s="1">
        <v>82289000</v>
      </c>
      <c r="AI910" s="1">
        <v>72017600</v>
      </c>
      <c r="AJ910" s="1">
        <v>62253300</v>
      </c>
      <c r="AK910" s="1">
        <v>52739000</v>
      </c>
      <c r="AL910" s="1">
        <v>42540700</v>
      </c>
      <c r="AM910" s="1">
        <v>32422900</v>
      </c>
      <c r="AN910" s="1">
        <v>21960700</v>
      </c>
      <c r="AO910" s="1">
        <v>11153200</v>
      </c>
      <c r="AP910">
        <v>0</v>
      </c>
    </row>
    <row r="911" spans="1:42" x14ac:dyDescent="0.2">
      <c r="A911" t="str">
        <f t="shared" si="39"/>
        <v>natural gas</v>
      </c>
      <c r="B911" t="str">
        <f t="shared" si="40"/>
        <v>agriculture and forestry 01T03</v>
      </c>
      <c r="C911" t="str">
        <f t="shared" si="38"/>
        <v>other machinery 28,CH4</v>
      </c>
      <c r="D911" t="s">
        <v>1468</v>
      </c>
      <c r="E911" s="1">
        <v>434345000</v>
      </c>
      <c r="F911" s="1">
        <v>442991000</v>
      </c>
      <c r="G911" s="1">
        <v>438966000</v>
      </c>
      <c r="H911" s="1">
        <v>454261000</v>
      </c>
      <c r="I911" s="1">
        <v>456134000</v>
      </c>
      <c r="J911" s="1">
        <v>456147000</v>
      </c>
      <c r="K911" s="1">
        <v>454380000</v>
      </c>
      <c r="L911" s="1">
        <v>460766000</v>
      </c>
      <c r="M911" s="1">
        <v>445433000</v>
      </c>
      <c r="N911" s="1">
        <v>442625000</v>
      </c>
      <c r="O911" s="1">
        <v>434927000</v>
      </c>
      <c r="P911" s="1">
        <v>422739000</v>
      </c>
      <c r="Q911" s="1">
        <v>410257000</v>
      </c>
      <c r="R911" s="1">
        <v>401058000</v>
      </c>
      <c r="S911" s="1">
        <v>391266000</v>
      </c>
      <c r="T911" s="1">
        <v>377569000</v>
      </c>
      <c r="U911" s="1">
        <v>360440000</v>
      </c>
      <c r="V911" s="1">
        <v>346295000</v>
      </c>
      <c r="W911" s="1">
        <v>331851000</v>
      </c>
      <c r="X911" s="1">
        <v>314413000</v>
      </c>
      <c r="Y911" s="1">
        <v>296981000</v>
      </c>
      <c r="Z911" s="1">
        <v>281937000</v>
      </c>
      <c r="AA911" s="1">
        <v>264350000</v>
      </c>
      <c r="AB911" s="1">
        <v>246759000</v>
      </c>
      <c r="AC911" s="1">
        <v>229165000</v>
      </c>
      <c r="AD911" s="1">
        <v>213362000</v>
      </c>
      <c r="AE911" s="1">
        <v>195618000</v>
      </c>
      <c r="AF911" s="1">
        <v>177865000</v>
      </c>
      <c r="AG911" s="1">
        <v>161449000</v>
      </c>
      <c r="AH911" s="1">
        <v>144729000</v>
      </c>
      <c r="AI911" s="1">
        <v>126664000</v>
      </c>
      <c r="AJ911" s="1">
        <v>109490000</v>
      </c>
      <c r="AK911" s="1">
        <v>92756600</v>
      </c>
      <c r="AL911" s="1">
        <v>74820000</v>
      </c>
      <c r="AM911" s="1">
        <v>57025000</v>
      </c>
      <c r="AN911" s="1">
        <v>38624300</v>
      </c>
      <c r="AO911" s="1">
        <v>19616100</v>
      </c>
      <c r="AP911">
        <v>0</v>
      </c>
    </row>
    <row r="912" spans="1:42" x14ac:dyDescent="0.2">
      <c r="A912" t="str">
        <f t="shared" si="39"/>
        <v>natural gas</v>
      </c>
      <c r="B912" t="str">
        <f t="shared" si="40"/>
        <v>agriculture and forestry 01T03</v>
      </c>
      <c r="C912" t="str">
        <f t="shared" si="38"/>
        <v>other machinery 28,N2O</v>
      </c>
      <c r="D912" t="s">
        <v>1469</v>
      </c>
      <c r="E912" s="1">
        <v>17116000</v>
      </c>
      <c r="F912" s="1">
        <v>17456800</v>
      </c>
      <c r="G912" s="1">
        <v>17298200</v>
      </c>
      <c r="H912" s="1">
        <v>17900900</v>
      </c>
      <c r="I912" s="1">
        <v>17974700</v>
      </c>
      <c r="J912" s="1">
        <v>17975200</v>
      </c>
      <c r="K912" s="1">
        <v>17905600</v>
      </c>
      <c r="L912" s="1">
        <v>18157200</v>
      </c>
      <c r="M912" s="1">
        <v>17553000</v>
      </c>
      <c r="N912" s="1">
        <v>17442300</v>
      </c>
      <c r="O912" s="1">
        <v>17139000</v>
      </c>
      <c r="P912" s="1">
        <v>16658700</v>
      </c>
      <c r="Q912" s="1">
        <v>16166800</v>
      </c>
      <c r="R912" s="1">
        <v>15804300</v>
      </c>
      <c r="S912" s="1">
        <v>15418500</v>
      </c>
      <c r="T912" s="1">
        <v>14878700</v>
      </c>
      <c r="U912" s="1">
        <v>14203700</v>
      </c>
      <c r="V912" s="1">
        <v>13646300</v>
      </c>
      <c r="W912" s="1">
        <v>13077100</v>
      </c>
      <c r="X912" s="1">
        <v>12389900</v>
      </c>
      <c r="Y912" s="1">
        <v>11703000</v>
      </c>
      <c r="Z912" s="1">
        <v>11110200</v>
      </c>
      <c r="AA912" s="1">
        <v>10417200</v>
      </c>
      <c r="AB912" s="1">
        <v>9723950</v>
      </c>
      <c r="AC912" s="1">
        <v>9030600</v>
      </c>
      <c r="AD912" s="1">
        <v>8407890</v>
      </c>
      <c r="AE912" s="1">
        <v>7708640</v>
      </c>
      <c r="AF912" s="1">
        <v>7009080</v>
      </c>
      <c r="AG912" s="1">
        <v>6362170</v>
      </c>
      <c r="AH912" s="1">
        <v>5703270</v>
      </c>
      <c r="AI912" s="1">
        <v>4991380</v>
      </c>
      <c r="AJ912" s="1">
        <v>4314640</v>
      </c>
      <c r="AK912" s="1">
        <v>3655220</v>
      </c>
      <c r="AL912" s="1">
        <v>2948400</v>
      </c>
      <c r="AM912" s="1">
        <v>2247160</v>
      </c>
      <c r="AN912" s="1">
        <v>1522050</v>
      </c>
      <c r="AO912">
        <v>773004</v>
      </c>
      <c r="AP912">
        <v>0</v>
      </c>
    </row>
    <row r="913" spans="1:42" x14ac:dyDescent="0.2">
      <c r="A913" t="str">
        <f t="shared" si="39"/>
        <v>natural gas</v>
      </c>
      <c r="B913" t="str">
        <f t="shared" si="40"/>
        <v>agriculture and forestry 01T03</v>
      </c>
      <c r="C913" t="str">
        <f t="shared" si="38"/>
        <v>other machinery 28,F gases</v>
      </c>
      <c r="D913" t="s">
        <v>1470</v>
      </c>
      <c r="E913" s="1">
        <v>16127700</v>
      </c>
      <c r="F913" s="1">
        <v>16448800</v>
      </c>
      <c r="G913" s="1">
        <v>16299300</v>
      </c>
      <c r="H913" s="1">
        <v>16867200</v>
      </c>
      <c r="I913" s="1">
        <v>16936800</v>
      </c>
      <c r="J913" s="1">
        <v>16937200</v>
      </c>
      <c r="K913" s="1">
        <v>16871600</v>
      </c>
      <c r="L913" s="1">
        <v>17108800</v>
      </c>
      <c r="M913" s="1">
        <v>16539400</v>
      </c>
      <c r="N913" s="1">
        <v>16435200</v>
      </c>
      <c r="O913" s="1">
        <v>16149300</v>
      </c>
      <c r="P913" s="1">
        <v>15696800</v>
      </c>
      <c r="Q913" s="1">
        <v>15233300</v>
      </c>
      <c r="R913" s="1">
        <v>14891700</v>
      </c>
      <c r="S913" s="1">
        <v>14528100</v>
      </c>
      <c r="T913" s="1">
        <v>14019500</v>
      </c>
      <c r="U913" s="1">
        <v>13383500</v>
      </c>
      <c r="V913" s="1">
        <v>12858300</v>
      </c>
      <c r="W913" s="1">
        <v>12322000</v>
      </c>
      <c r="X913" s="1">
        <v>11674500</v>
      </c>
      <c r="Y913" s="1">
        <v>11027300</v>
      </c>
      <c r="Z913" s="1">
        <v>10468600</v>
      </c>
      <c r="AA913" s="1">
        <v>9815630</v>
      </c>
      <c r="AB913" s="1">
        <v>9162450</v>
      </c>
      <c r="AC913" s="1">
        <v>8509140</v>
      </c>
      <c r="AD913" s="1">
        <v>7922380</v>
      </c>
      <c r="AE913" s="1">
        <v>7263510</v>
      </c>
      <c r="AF913" s="1">
        <v>6604340</v>
      </c>
      <c r="AG913" s="1">
        <v>5994790</v>
      </c>
      <c r="AH913" s="1">
        <v>5373940</v>
      </c>
      <c r="AI913" s="1">
        <v>4703160</v>
      </c>
      <c r="AJ913" s="1">
        <v>4065500</v>
      </c>
      <c r="AK913" s="1">
        <v>3444160</v>
      </c>
      <c r="AL913" s="1">
        <v>2778150</v>
      </c>
      <c r="AM913" s="1">
        <v>2117400</v>
      </c>
      <c r="AN913" s="1">
        <v>1434160</v>
      </c>
      <c r="AO913">
        <v>728368</v>
      </c>
      <c r="AP913">
        <v>0</v>
      </c>
    </row>
    <row r="914" spans="1:42" x14ac:dyDescent="0.2">
      <c r="A914" t="str">
        <f t="shared" si="39"/>
        <v>natural gas</v>
      </c>
      <c r="B914" t="str">
        <f t="shared" si="40"/>
        <v>agriculture and forestry 01T03</v>
      </c>
      <c r="C914" t="str">
        <f t="shared" si="38"/>
        <v>road vehicles 29,CO2</v>
      </c>
      <c r="D914" t="s">
        <v>1471</v>
      </c>
      <c r="E914" s="1">
        <v>11484800</v>
      </c>
      <c r="F914" s="1">
        <v>11713400</v>
      </c>
      <c r="G914" s="1">
        <v>11607000</v>
      </c>
      <c r="H914" s="1">
        <v>12011400</v>
      </c>
      <c r="I914" s="1">
        <v>12060900</v>
      </c>
      <c r="J914" s="1">
        <v>12061200</v>
      </c>
      <c r="K914" s="1">
        <v>12014500</v>
      </c>
      <c r="L914" s="1">
        <v>12183400</v>
      </c>
      <c r="M914" s="1">
        <v>11778000</v>
      </c>
      <c r="N914" s="1">
        <v>11703700</v>
      </c>
      <c r="O914" s="1">
        <v>11500200</v>
      </c>
      <c r="P914" s="1">
        <v>11177900</v>
      </c>
      <c r="Q914" s="1">
        <v>10847800</v>
      </c>
      <c r="R914" s="1">
        <v>10604600</v>
      </c>
      <c r="S914" s="1">
        <v>10345700</v>
      </c>
      <c r="T914" s="1">
        <v>9983510</v>
      </c>
      <c r="U914" s="1">
        <v>9530600</v>
      </c>
      <c r="V914" s="1">
        <v>9156590</v>
      </c>
      <c r="W914" s="1">
        <v>8774660</v>
      </c>
      <c r="X914" s="1">
        <v>8313570</v>
      </c>
      <c r="Y914" s="1">
        <v>7852660</v>
      </c>
      <c r="Z914" s="1">
        <v>7454870</v>
      </c>
      <c r="AA914" s="1">
        <v>6989850</v>
      </c>
      <c r="AB914" s="1">
        <v>6524710</v>
      </c>
      <c r="AC914" s="1">
        <v>6059470</v>
      </c>
      <c r="AD914" s="1">
        <v>5641640</v>
      </c>
      <c r="AE914" s="1">
        <v>5172450</v>
      </c>
      <c r="AF914" s="1">
        <v>4703050</v>
      </c>
      <c r="AG914" s="1">
        <v>4268970</v>
      </c>
      <c r="AH914" s="1">
        <v>3826860</v>
      </c>
      <c r="AI914" s="1">
        <v>3349190</v>
      </c>
      <c r="AJ914" s="1">
        <v>2895100</v>
      </c>
      <c r="AK914" s="1">
        <v>2452630</v>
      </c>
      <c r="AL914" s="1">
        <v>1978360</v>
      </c>
      <c r="AM914" s="1">
        <v>1507830</v>
      </c>
      <c r="AN914" s="1">
        <v>1021290</v>
      </c>
      <c r="AO914">
        <v>518681</v>
      </c>
      <c r="AP914">
        <v>0</v>
      </c>
    </row>
    <row r="915" spans="1:42" x14ac:dyDescent="0.2">
      <c r="A915" t="str">
        <f t="shared" si="39"/>
        <v>natural gas</v>
      </c>
      <c r="B915" t="str">
        <f t="shared" si="40"/>
        <v>agriculture and forestry 01T03</v>
      </c>
      <c r="C915" t="str">
        <f t="shared" si="38"/>
        <v>road vehicles 29,VOC</v>
      </c>
      <c r="D915" t="s">
        <v>1472</v>
      </c>
      <c r="E915" s="1">
        <v>1072630</v>
      </c>
      <c r="F915" s="1">
        <v>1093980</v>
      </c>
      <c r="G915" s="1">
        <v>1084040</v>
      </c>
      <c r="H915" s="1">
        <v>1121810</v>
      </c>
      <c r="I915" s="1">
        <v>1126430</v>
      </c>
      <c r="J915" s="1">
        <v>1126470</v>
      </c>
      <c r="K915" s="1">
        <v>1122100</v>
      </c>
      <c r="L915" s="1">
        <v>1137870</v>
      </c>
      <c r="M915" s="1">
        <v>1100010</v>
      </c>
      <c r="N915" s="1">
        <v>1093070</v>
      </c>
      <c r="O915" s="1">
        <v>1074070</v>
      </c>
      <c r="P915" s="1">
        <v>1043970</v>
      </c>
      <c r="Q915" s="1">
        <v>1013140</v>
      </c>
      <c r="R915">
        <v>990424</v>
      </c>
      <c r="S915">
        <v>966242</v>
      </c>
      <c r="T915">
        <v>932416</v>
      </c>
      <c r="U915">
        <v>890117</v>
      </c>
      <c r="V915">
        <v>855186</v>
      </c>
      <c r="W915">
        <v>819514</v>
      </c>
      <c r="X915">
        <v>776451</v>
      </c>
      <c r="Y915">
        <v>733404</v>
      </c>
      <c r="Z915">
        <v>696252</v>
      </c>
      <c r="AA915">
        <v>652821</v>
      </c>
      <c r="AB915">
        <v>609379</v>
      </c>
      <c r="AC915">
        <v>565928</v>
      </c>
      <c r="AD915">
        <v>526904</v>
      </c>
      <c r="AE915">
        <v>483084</v>
      </c>
      <c r="AF915">
        <v>439244</v>
      </c>
      <c r="AG915">
        <v>398703</v>
      </c>
      <c r="AH915">
        <v>357412</v>
      </c>
      <c r="AI915">
        <v>312799</v>
      </c>
      <c r="AJ915">
        <v>270389</v>
      </c>
      <c r="AK915">
        <v>229065</v>
      </c>
      <c r="AL915">
        <v>184770</v>
      </c>
      <c r="AM915">
        <v>140825</v>
      </c>
      <c r="AN915">
        <v>95383.8</v>
      </c>
      <c r="AO915">
        <v>48442.5</v>
      </c>
      <c r="AP915">
        <v>0</v>
      </c>
    </row>
    <row r="916" spans="1:42" x14ac:dyDescent="0.2">
      <c r="A916" t="str">
        <f t="shared" si="39"/>
        <v>natural gas</v>
      </c>
      <c r="B916" t="str">
        <f t="shared" si="40"/>
        <v>agriculture and forestry 01T03</v>
      </c>
      <c r="C916" t="str">
        <f t="shared" si="38"/>
        <v>road vehicles 29,CO</v>
      </c>
      <c r="D916" t="s">
        <v>1473</v>
      </c>
      <c r="E916" s="1">
        <v>7201920</v>
      </c>
      <c r="F916" s="1">
        <v>7345290</v>
      </c>
      <c r="G916" s="1">
        <v>7278550</v>
      </c>
      <c r="H916" s="1">
        <v>7532160</v>
      </c>
      <c r="I916" s="1">
        <v>7563200</v>
      </c>
      <c r="J916" s="1">
        <v>7563420</v>
      </c>
      <c r="K916" s="1">
        <v>7534120</v>
      </c>
      <c r="L916" s="1">
        <v>7640020</v>
      </c>
      <c r="M916" s="1">
        <v>7385780</v>
      </c>
      <c r="N916" s="1">
        <v>7339210</v>
      </c>
      <c r="O916" s="1">
        <v>7211580</v>
      </c>
      <c r="P916" s="1">
        <v>7009490</v>
      </c>
      <c r="Q916" s="1">
        <v>6802510</v>
      </c>
      <c r="R916" s="1">
        <v>6649990</v>
      </c>
      <c r="S916" s="1">
        <v>6487630</v>
      </c>
      <c r="T916" s="1">
        <v>6260510</v>
      </c>
      <c r="U916" s="1">
        <v>5976500</v>
      </c>
      <c r="V916" s="1">
        <v>5741960</v>
      </c>
      <c r="W916" s="1">
        <v>5502450</v>
      </c>
      <c r="X916" s="1">
        <v>5213310</v>
      </c>
      <c r="Y916" s="1">
        <v>4924280</v>
      </c>
      <c r="Z916" s="1">
        <v>4674830</v>
      </c>
      <c r="AA916" s="1">
        <v>4383230</v>
      </c>
      <c r="AB916" s="1">
        <v>4091540</v>
      </c>
      <c r="AC916" s="1">
        <v>3799800</v>
      </c>
      <c r="AD916" s="1">
        <v>3537790</v>
      </c>
      <c r="AE916" s="1">
        <v>3243560</v>
      </c>
      <c r="AF916" s="1">
        <v>2949210</v>
      </c>
      <c r="AG916" s="1">
        <v>2677010</v>
      </c>
      <c r="AH916" s="1">
        <v>2399760</v>
      </c>
      <c r="AI916" s="1">
        <v>2100220</v>
      </c>
      <c r="AJ916" s="1">
        <v>1815470</v>
      </c>
      <c r="AK916" s="1">
        <v>1538010</v>
      </c>
      <c r="AL916" s="1">
        <v>1240600</v>
      </c>
      <c r="AM916">
        <v>945539</v>
      </c>
      <c r="AN916">
        <v>640434</v>
      </c>
      <c r="AO916">
        <v>325257</v>
      </c>
      <c r="AP916">
        <v>0</v>
      </c>
    </row>
    <row r="917" spans="1:42" x14ac:dyDescent="0.2">
      <c r="A917" t="str">
        <f t="shared" si="39"/>
        <v>natural gas</v>
      </c>
      <c r="B917" t="str">
        <f t="shared" si="40"/>
        <v>agriculture and forestry 01T03</v>
      </c>
      <c r="C917" t="str">
        <f t="shared" si="38"/>
        <v>road vehicles 29,NOx</v>
      </c>
      <c r="D917" t="s">
        <v>1474</v>
      </c>
      <c r="E917" s="1">
        <v>7661620</v>
      </c>
      <c r="F917" s="1">
        <v>7814140</v>
      </c>
      <c r="G917" s="1">
        <v>7743130</v>
      </c>
      <c r="H917" s="1">
        <v>8012940</v>
      </c>
      <c r="I917" s="1">
        <v>8045960</v>
      </c>
      <c r="J917" s="1">
        <v>8046190</v>
      </c>
      <c r="K917" s="1">
        <v>8015020</v>
      </c>
      <c r="L917" s="1">
        <v>8127680</v>
      </c>
      <c r="M917" s="1">
        <v>7857210</v>
      </c>
      <c r="N917" s="1">
        <v>7807670</v>
      </c>
      <c r="O917" s="1">
        <v>7671890</v>
      </c>
      <c r="P917" s="1">
        <v>7456910</v>
      </c>
      <c r="Q917" s="1">
        <v>7236710</v>
      </c>
      <c r="R917" s="1">
        <v>7074460</v>
      </c>
      <c r="S917" s="1">
        <v>6901730</v>
      </c>
      <c r="T917" s="1">
        <v>6660120</v>
      </c>
      <c r="U917" s="1">
        <v>6357980</v>
      </c>
      <c r="V917" s="1">
        <v>6108470</v>
      </c>
      <c r="W917" s="1">
        <v>5853670</v>
      </c>
      <c r="X917" s="1">
        <v>5546080</v>
      </c>
      <c r="Y917" s="1">
        <v>5238600</v>
      </c>
      <c r="Z917" s="1">
        <v>4973230</v>
      </c>
      <c r="AA917" s="1">
        <v>4663010</v>
      </c>
      <c r="AB917" s="1">
        <v>4352710</v>
      </c>
      <c r="AC917" s="1">
        <v>4042340</v>
      </c>
      <c r="AD917" s="1">
        <v>3763600</v>
      </c>
      <c r="AE917" s="1">
        <v>3450600</v>
      </c>
      <c r="AF917" s="1">
        <v>3137460</v>
      </c>
      <c r="AG917" s="1">
        <v>2847880</v>
      </c>
      <c r="AH917" s="1">
        <v>2552940</v>
      </c>
      <c r="AI917" s="1">
        <v>2234280</v>
      </c>
      <c r="AJ917" s="1">
        <v>1931350</v>
      </c>
      <c r="AK917" s="1">
        <v>1636180</v>
      </c>
      <c r="AL917" s="1">
        <v>1319790</v>
      </c>
      <c r="AM917" s="1">
        <v>1005890</v>
      </c>
      <c r="AN917">
        <v>681312</v>
      </c>
      <c r="AO917">
        <v>346018</v>
      </c>
      <c r="AP917">
        <v>0</v>
      </c>
    </row>
    <row r="918" spans="1:42" x14ac:dyDescent="0.2">
      <c r="A918" t="str">
        <f t="shared" si="39"/>
        <v>natural gas</v>
      </c>
      <c r="B918" t="str">
        <f t="shared" si="40"/>
        <v>agriculture and forestry 01T03</v>
      </c>
      <c r="C918" t="str">
        <f t="shared" si="38"/>
        <v>road vehicles 29,PM10</v>
      </c>
      <c r="D918" t="s">
        <v>1475</v>
      </c>
      <c r="E918">
        <v>766162</v>
      </c>
      <c r="F918">
        <v>781414</v>
      </c>
      <c r="G918">
        <v>774313</v>
      </c>
      <c r="H918">
        <v>801294</v>
      </c>
      <c r="I918">
        <v>804596</v>
      </c>
      <c r="J918">
        <v>804619</v>
      </c>
      <c r="K918">
        <v>801502</v>
      </c>
      <c r="L918">
        <v>812768</v>
      </c>
      <c r="M918">
        <v>785721</v>
      </c>
      <c r="N918">
        <v>780767</v>
      </c>
      <c r="O918">
        <v>767189</v>
      </c>
      <c r="P918">
        <v>745691</v>
      </c>
      <c r="Q918">
        <v>723672</v>
      </c>
      <c r="R918">
        <v>707446</v>
      </c>
      <c r="S918">
        <v>690173</v>
      </c>
      <c r="T918">
        <v>666012</v>
      </c>
      <c r="U918">
        <v>635798</v>
      </c>
      <c r="V918">
        <v>610847</v>
      </c>
      <c r="W918">
        <v>585367</v>
      </c>
      <c r="X918">
        <v>554608</v>
      </c>
      <c r="Y918">
        <v>523860</v>
      </c>
      <c r="Z918">
        <v>497323</v>
      </c>
      <c r="AA918">
        <v>466301</v>
      </c>
      <c r="AB918">
        <v>435271</v>
      </c>
      <c r="AC918">
        <v>404234</v>
      </c>
      <c r="AD918">
        <v>376360</v>
      </c>
      <c r="AE918">
        <v>345060</v>
      </c>
      <c r="AF918">
        <v>313746</v>
      </c>
      <c r="AG918">
        <v>284788</v>
      </c>
      <c r="AH918">
        <v>255294</v>
      </c>
      <c r="AI918">
        <v>223428</v>
      </c>
      <c r="AJ918">
        <v>193135</v>
      </c>
      <c r="AK918">
        <v>163618</v>
      </c>
      <c r="AL918">
        <v>131979</v>
      </c>
      <c r="AM918">
        <v>100589</v>
      </c>
      <c r="AN918">
        <v>68131.199999999997</v>
      </c>
      <c r="AO918">
        <v>34601.800000000003</v>
      </c>
      <c r="AP918">
        <v>0</v>
      </c>
    </row>
    <row r="919" spans="1:42" x14ac:dyDescent="0.2">
      <c r="A919" t="str">
        <f t="shared" si="39"/>
        <v>natural gas</v>
      </c>
      <c r="B919" t="str">
        <f t="shared" si="40"/>
        <v>agriculture and forestry 01T03</v>
      </c>
      <c r="C919" t="str">
        <f t="shared" si="38"/>
        <v>road vehicles 29,PM25</v>
      </c>
      <c r="D919" t="s">
        <v>1476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</row>
    <row r="920" spans="1:42" x14ac:dyDescent="0.2">
      <c r="A920" t="str">
        <f t="shared" si="39"/>
        <v>natural gas</v>
      </c>
      <c r="B920" t="str">
        <f t="shared" si="40"/>
        <v>coal mining 05</v>
      </c>
      <c r="C920" t="str">
        <f t="shared" si="38"/>
        <v>road vehicles 29,SOx</v>
      </c>
      <c r="D920" t="s">
        <v>1477</v>
      </c>
      <c r="E920" s="1">
        <v>2833430000000</v>
      </c>
      <c r="F920" s="1">
        <v>2770470000000</v>
      </c>
      <c r="G920" s="1">
        <v>2650980000000</v>
      </c>
      <c r="H920" s="1">
        <v>2515040000000</v>
      </c>
      <c r="I920" s="1">
        <v>2392540000000</v>
      </c>
      <c r="J920" s="1">
        <v>2275540000000</v>
      </c>
      <c r="K920" s="1">
        <v>2160440000000</v>
      </c>
      <c r="L920" s="1">
        <v>2041800000000</v>
      </c>
      <c r="M920" s="1">
        <v>1893420000000</v>
      </c>
      <c r="N920" s="1">
        <v>1751130000000</v>
      </c>
      <c r="O920" s="1">
        <v>1618020000000</v>
      </c>
      <c r="P920" s="1">
        <v>1477380000000</v>
      </c>
      <c r="Q920" s="1">
        <v>1352920000000</v>
      </c>
      <c r="R920" s="1">
        <v>1236390000000</v>
      </c>
      <c r="S920" s="1">
        <v>1127150000000</v>
      </c>
      <c r="T920" s="1">
        <v>1025650000000</v>
      </c>
      <c r="U920" s="1">
        <v>925582000000</v>
      </c>
      <c r="V920" s="1">
        <v>834526000000</v>
      </c>
      <c r="W920" s="1">
        <v>747304000000</v>
      </c>
      <c r="X920" s="1">
        <v>662793000000</v>
      </c>
      <c r="Y920" s="1">
        <v>587442000000</v>
      </c>
      <c r="Z920" s="1">
        <v>516459000000</v>
      </c>
      <c r="AA920" s="1">
        <v>448707000000</v>
      </c>
      <c r="AB920" s="1">
        <v>384242000000</v>
      </c>
      <c r="AC920" s="1">
        <v>325060000000</v>
      </c>
      <c r="AD920" s="1">
        <v>270889000000</v>
      </c>
      <c r="AE920" s="1">
        <v>223018000000</v>
      </c>
      <c r="AF920" s="1">
        <v>179272000000</v>
      </c>
      <c r="AG920" s="1">
        <v>144069000000</v>
      </c>
      <c r="AH920" s="1">
        <v>113499000000</v>
      </c>
      <c r="AI920" s="1">
        <v>86346300000</v>
      </c>
      <c r="AJ920" s="1">
        <v>63925900000</v>
      </c>
      <c r="AK920" s="1">
        <v>44913100000</v>
      </c>
      <c r="AL920" s="1">
        <v>30556600000</v>
      </c>
      <c r="AM920" s="1">
        <v>19130100000</v>
      </c>
      <c r="AN920" s="1">
        <v>10469100000</v>
      </c>
      <c r="AO920" s="1">
        <v>4346380000</v>
      </c>
      <c r="AP920" s="1">
        <v>445527000</v>
      </c>
    </row>
    <row r="921" spans="1:42" x14ac:dyDescent="0.2">
      <c r="A921" t="str">
        <f t="shared" si="39"/>
        <v>natural gas</v>
      </c>
      <c r="B921" t="str">
        <f t="shared" si="40"/>
        <v>coal mining 05</v>
      </c>
      <c r="C921" t="str">
        <f t="shared" si="38"/>
        <v>road vehicles 29,BC</v>
      </c>
      <c r="D921" t="s">
        <v>1478</v>
      </c>
      <c r="E921" s="1">
        <v>322432000</v>
      </c>
      <c r="F921" s="1">
        <v>315268000</v>
      </c>
      <c r="G921" s="1">
        <v>301670000</v>
      </c>
      <c r="H921" s="1">
        <v>286201000</v>
      </c>
      <c r="I921" s="1">
        <v>272261000</v>
      </c>
      <c r="J921" s="1">
        <v>258947000</v>
      </c>
      <c r="K921" s="1">
        <v>245848000</v>
      </c>
      <c r="L921" s="1">
        <v>232348000</v>
      </c>
      <c r="M921" s="1">
        <v>215463000</v>
      </c>
      <c r="N921" s="1">
        <v>199271000</v>
      </c>
      <c r="O921" s="1">
        <v>184124000</v>
      </c>
      <c r="P921" s="1">
        <v>168120000</v>
      </c>
      <c r="Q921" s="1">
        <v>153957000</v>
      </c>
      <c r="R921" s="1">
        <v>140695000</v>
      </c>
      <c r="S921" s="1">
        <v>128265000</v>
      </c>
      <c r="T921" s="1">
        <v>116715000</v>
      </c>
      <c r="U921" s="1">
        <v>105327000</v>
      </c>
      <c r="V921" s="1">
        <v>94965500</v>
      </c>
      <c r="W921" s="1">
        <v>85040000</v>
      </c>
      <c r="X921" s="1">
        <v>75423000</v>
      </c>
      <c r="Y921" s="1">
        <v>66848400</v>
      </c>
      <c r="Z921" s="1">
        <v>58770800</v>
      </c>
      <c r="AA921" s="1">
        <v>51060900</v>
      </c>
      <c r="AB921" s="1">
        <v>43725100</v>
      </c>
      <c r="AC921" s="1">
        <v>36990400</v>
      </c>
      <c r="AD921" s="1">
        <v>30826000</v>
      </c>
      <c r="AE921" s="1">
        <v>25378500</v>
      </c>
      <c r="AF921" s="1">
        <v>20400400</v>
      </c>
      <c r="AG921" s="1">
        <v>16394500</v>
      </c>
      <c r="AH921" s="1">
        <v>12915700</v>
      </c>
      <c r="AI921" s="1">
        <v>9825840</v>
      </c>
      <c r="AJ921" s="1">
        <v>7274490</v>
      </c>
      <c r="AK921" s="1">
        <v>5110920</v>
      </c>
      <c r="AL921" s="1">
        <v>3477210</v>
      </c>
      <c r="AM921" s="1">
        <v>2176920</v>
      </c>
      <c r="AN921" s="1">
        <v>1191340</v>
      </c>
      <c r="AO921">
        <v>494600</v>
      </c>
      <c r="AP921">
        <v>50699.1</v>
      </c>
    </row>
    <row r="922" spans="1:42" x14ac:dyDescent="0.2">
      <c r="A922" t="str">
        <f t="shared" si="39"/>
        <v>natural gas</v>
      </c>
      <c r="B922" t="str">
        <f t="shared" si="40"/>
        <v>coal mining 05</v>
      </c>
      <c r="C922" t="str">
        <f t="shared" si="38"/>
        <v>road vehicles 29,OC</v>
      </c>
      <c r="D922" t="s">
        <v>1479</v>
      </c>
      <c r="E922" s="1">
        <v>1721260000</v>
      </c>
      <c r="F922" s="1">
        <v>1683010000</v>
      </c>
      <c r="G922" s="1">
        <v>1610420000</v>
      </c>
      <c r="H922" s="1">
        <v>1527840000</v>
      </c>
      <c r="I922" s="1">
        <v>1453430000</v>
      </c>
      <c r="J922" s="1">
        <v>1382350000</v>
      </c>
      <c r="K922" s="1">
        <v>1312430000</v>
      </c>
      <c r="L922" s="1">
        <v>1240360000</v>
      </c>
      <c r="M922" s="1">
        <v>1150220000</v>
      </c>
      <c r="N922" s="1">
        <v>1063780000</v>
      </c>
      <c r="O922" s="1">
        <v>982917000</v>
      </c>
      <c r="P922" s="1">
        <v>897484000</v>
      </c>
      <c r="Q922" s="1">
        <v>821877000</v>
      </c>
      <c r="R922" s="1">
        <v>751082000</v>
      </c>
      <c r="S922" s="1">
        <v>684726000</v>
      </c>
      <c r="T922" s="1">
        <v>623066000</v>
      </c>
      <c r="U922" s="1">
        <v>562275000</v>
      </c>
      <c r="V922" s="1">
        <v>506960000</v>
      </c>
      <c r="W922" s="1">
        <v>453974000</v>
      </c>
      <c r="X922" s="1">
        <v>402635000</v>
      </c>
      <c r="Y922" s="1">
        <v>356861000</v>
      </c>
      <c r="Z922" s="1">
        <v>313740000</v>
      </c>
      <c r="AA922" s="1">
        <v>272581000</v>
      </c>
      <c r="AB922" s="1">
        <v>233420000</v>
      </c>
      <c r="AC922" s="1">
        <v>197468000</v>
      </c>
      <c r="AD922" s="1">
        <v>164560000</v>
      </c>
      <c r="AE922" s="1">
        <v>135479000</v>
      </c>
      <c r="AF922" s="1">
        <v>108904000</v>
      </c>
      <c r="AG922" s="1">
        <v>87519600</v>
      </c>
      <c r="AH922" s="1">
        <v>68948400</v>
      </c>
      <c r="AI922" s="1">
        <v>52453900</v>
      </c>
      <c r="AJ922" s="1">
        <v>38833800</v>
      </c>
      <c r="AK922" s="1">
        <v>27283900</v>
      </c>
      <c r="AL922" s="1">
        <v>18562600</v>
      </c>
      <c r="AM922" s="1">
        <v>11621200</v>
      </c>
      <c r="AN922" s="1">
        <v>6359800</v>
      </c>
      <c r="AO922" s="1">
        <v>2640350</v>
      </c>
      <c r="AP922">
        <v>270650</v>
      </c>
    </row>
    <row r="923" spans="1:42" x14ac:dyDescent="0.2">
      <c r="A923" t="str">
        <f t="shared" si="39"/>
        <v>natural gas</v>
      </c>
      <c r="B923" t="str">
        <f t="shared" si="40"/>
        <v>coal mining 05</v>
      </c>
      <c r="C923" t="str">
        <f t="shared" si="38"/>
        <v>road vehicles 29,CH4</v>
      </c>
      <c r="D923" t="s">
        <v>1480</v>
      </c>
      <c r="E923" s="1">
        <v>3027330000</v>
      </c>
      <c r="F923" s="1">
        <v>2960060000</v>
      </c>
      <c r="G923" s="1">
        <v>2832390000</v>
      </c>
      <c r="H923" s="1">
        <v>2687150000</v>
      </c>
      <c r="I923" s="1">
        <v>2556270000</v>
      </c>
      <c r="J923" s="1">
        <v>2431260000</v>
      </c>
      <c r="K923" s="1">
        <v>2308280000</v>
      </c>
      <c r="L923" s="1">
        <v>2181520000</v>
      </c>
      <c r="M923" s="1">
        <v>2022990000</v>
      </c>
      <c r="N923" s="1">
        <v>1870960000</v>
      </c>
      <c r="O923" s="1">
        <v>1728740000</v>
      </c>
      <c r="P923" s="1">
        <v>1578480000</v>
      </c>
      <c r="Q923" s="1">
        <v>1445510000</v>
      </c>
      <c r="R923" s="1">
        <v>1320990000</v>
      </c>
      <c r="S923" s="1">
        <v>1204290000</v>
      </c>
      <c r="T923" s="1">
        <v>1095840000</v>
      </c>
      <c r="U923" s="1">
        <v>988922000</v>
      </c>
      <c r="V923" s="1">
        <v>891634000</v>
      </c>
      <c r="W923" s="1">
        <v>798443000</v>
      </c>
      <c r="X923" s="1">
        <v>708149000</v>
      </c>
      <c r="Y923" s="1">
        <v>627642000</v>
      </c>
      <c r="Z923" s="1">
        <v>551801000</v>
      </c>
      <c r="AA923" s="1">
        <v>479413000</v>
      </c>
      <c r="AB923" s="1">
        <v>410537000</v>
      </c>
      <c r="AC923" s="1">
        <v>347304000</v>
      </c>
      <c r="AD923" s="1">
        <v>289426000</v>
      </c>
      <c r="AE923" s="1">
        <v>238279000</v>
      </c>
      <c r="AF923" s="1">
        <v>191540000</v>
      </c>
      <c r="AG923" s="1">
        <v>153928000</v>
      </c>
      <c r="AH923" s="1">
        <v>121266000</v>
      </c>
      <c r="AI923" s="1">
        <v>92255200</v>
      </c>
      <c r="AJ923" s="1">
        <v>68300400</v>
      </c>
      <c r="AK923" s="1">
        <v>47986600</v>
      </c>
      <c r="AL923" s="1">
        <v>32647700</v>
      </c>
      <c r="AM923" s="1">
        <v>20439200</v>
      </c>
      <c r="AN923" s="1">
        <v>11185500</v>
      </c>
      <c r="AO923" s="1">
        <v>4643820</v>
      </c>
      <c r="AP923">
        <v>476015</v>
      </c>
    </row>
    <row r="924" spans="1:42" x14ac:dyDescent="0.2">
      <c r="A924" t="str">
        <f t="shared" si="39"/>
        <v>natural gas</v>
      </c>
      <c r="B924" t="str">
        <f t="shared" si="40"/>
        <v>coal mining 05</v>
      </c>
      <c r="C924" t="str">
        <f t="shared" si="38"/>
        <v>road vehicles 29,N2O</v>
      </c>
      <c r="D924" t="s">
        <v>1481</v>
      </c>
      <c r="E924" s="1">
        <v>119297000</v>
      </c>
      <c r="F924" s="1">
        <v>116646000</v>
      </c>
      <c r="G924" s="1">
        <v>111615000</v>
      </c>
      <c r="H924" s="1">
        <v>105892000</v>
      </c>
      <c r="I924" s="1">
        <v>100734000</v>
      </c>
      <c r="J924" s="1">
        <v>95807600</v>
      </c>
      <c r="K924" s="1">
        <v>90961500</v>
      </c>
      <c r="L924" s="1">
        <v>85966300</v>
      </c>
      <c r="M924" s="1">
        <v>79719200</v>
      </c>
      <c r="N924" s="1">
        <v>73728100</v>
      </c>
      <c r="O924" s="1">
        <v>68123900</v>
      </c>
      <c r="P924" s="1">
        <v>62202700</v>
      </c>
      <c r="Q924" s="1">
        <v>56962500</v>
      </c>
      <c r="R924" s="1">
        <v>52055900</v>
      </c>
      <c r="S924" s="1">
        <v>47456900</v>
      </c>
      <c r="T924" s="1">
        <v>43183400</v>
      </c>
      <c r="U924" s="1">
        <v>38970000</v>
      </c>
      <c r="V924" s="1">
        <v>35136300</v>
      </c>
      <c r="W924" s="1">
        <v>31463900</v>
      </c>
      <c r="X924" s="1">
        <v>27905800</v>
      </c>
      <c r="Y924" s="1">
        <v>24733200</v>
      </c>
      <c r="Z924" s="1">
        <v>21744600</v>
      </c>
      <c r="AA924" s="1">
        <v>18892000</v>
      </c>
      <c r="AB924" s="1">
        <v>16177900</v>
      </c>
      <c r="AC924" s="1">
        <v>13686100</v>
      </c>
      <c r="AD924" s="1">
        <v>11405300</v>
      </c>
      <c r="AE924" s="1">
        <v>9389780</v>
      </c>
      <c r="AF924" s="1">
        <v>7547940</v>
      </c>
      <c r="AG924" s="1">
        <v>6065800</v>
      </c>
      <c r="AH924" s="1">
        <v>4778670</v>
      </c>
      <c r="AI924" s="1">
        <v>3635460</v>
      </c>
      <c r="AJ924" s="1">
        <v>2691490</v>
      </c>
      <c r="AK924" s="1">
        <v>1890990</v>
      </c>
      <c r="AL924" s="1">
        <v>1286530</v>
      </c>
      <c r="AM924">
        <v>805439</v>
      </c>
      <c r="AN924">
        <v>440784</v>
      </c>
      <c r="AO924">
        <v>182997</v>
      </c>
      <c r="AP924">
        <v>18758.2</v>
      </c>
    </row>
    <row r="925" spans="1:42" x14ac:dyDescent="0.2">
      <c r="A925" t="str">
        <f t="shared" si="39"/>
        <v>natural gas</v>
      </c>
      <c r="B925" t="str">
        <f t="shared" si="40"/>
        <v>coal mining 05</v>
      </c>
      <c r="C925" t="str">
        <f t="shared" si="38"/>
        <v>road vehicles 29,F gases</v>
      </c>
      <c r="D925" t="s">
        <v>1482</v>
      </c>
      <c r="E925" s="1">
        <v>112408000</v>
      </c>
      <c r="F925" s="1">
        <v>109910000</v>
      </c>
      <c r="G925" s="1">
        <v>105170000</v>
      </c>
      <c r="H925" s="1">
        <v>99776900</v>
      </c>
      <c r="I925" s="1">
        <v>94917200</v>
      </c>
      <c r="J925" s="1">
        <v>90275300</v>
      </c>
      <c r="K925" s="1">
        <v>85709000</v>
      </c>
      <c r="L925" s="1">
        <v>81002300</v>
      </c>
      <c r="M925" s="1">
        <v>75115900</v>
      </c>
      <c r="N925" s="1">
        <v>69470800</v>
      </c>
      <c r="O925" s="1">
        <v>64190100</v>
      </c>
      <c r="P925" s="1">
        <v>58610900</v>
      </c>
      <c r="Q925" s="1">
        <v>53673300</v>
      </c>
      <c r="R925" s="1">
        <v>49050000</v>
      </c>
      <c r="S925" s="1">
        <v>44716600</v>
      </c>
      <c r="T925" s="1">
        <v>40689800</v>
      </c>
      <c r="U925" s="1">
        <v>36719800</v>
      </c>
      <c r="V925" s="1">
        <v>33107400</v>
      </c>
      <c r="W925" s="1">
        <v>29647100</v>
      </c>
      <c r="X925" s="1">
        <v>26294400</v>
      </c>
      <c r="Y925" s="1">
        <v>23305100</v>
      </c>
      <c r="Z925" s="1">
        <v>20489000</v>
      </c>
      <c r="AA925" s="1">
        <v>17801100</v>
      </c>
      <c r="AB925" s="1">
        <v>15243700</v>
      </c>
      <c r="AC925" s="1">
        <v>12895800</v>
      </c>
      <c r="AD925" s="1">
        <v>10746700</v>
      </c>
      <c r="AE925" s="1">
        <v>8847580</v>
      </c>
      <c r="AF925" s="1">
        <v>7112090</v>
      </c>
      <c r="AG925" s="1">
        <v>5715530</v>
      </c>
      <c r="AH925" s="1">
        <v>4502730</v>
      </c>
      <c r="AI925" s="1">
        <v>3425540</v>
      </c>
      <c r="AJ925" s="1">
        <v>2536070</v>
      </c>
      <c r="AK925" s="1">
        <v>1781800</v>
      </c>
      <c r="AL925" s="1">
        <v>1212240</v>
      </c>
      <c r="AM925">
        <v>758930</v>
      </c>
      <c r="AN925">
        <v>415331</v>
      </c>
      <c r="AO925">
        <v>172430</v>
      </c>
      <c r="AP925">
        <v>17675</v>
      </c>
    </row>
    <row r="926" spans="1:42" x14ac:dyDescent="0.2">
      <c r="A926" t="str">
        <f t="shared" si="39"/>
        <v>natural gas</v>
      </c>
      <c r="B926" t="str">
        <f t="shared" si="40"/>
        <v>coal mining 05</v>
      </c>
      <c r="C926" t="str">
        <f t="shared" si="38"/>
        <v>nonroad vehicles 30,CO2</v>
      </c>
      <c r="D926" t="s">
        <v>1483</v>
      </c>
      <c r="E926" s="1">
        <v>80047300</v>
      </c>
      <c r="F926" s="1">
        <v>78268800</v>
      </c>
      <c r="G926" s="1">
        <v>74892900</v>
      </c>
      <c r="H926" s="1">
        <v>71052500</v>
      </c>
      <c r="I926" s="1">
        <v>67591900</v>
      </c>
      <c r="J926" s="1">
        <v>64286300</v>
      </c>
      <c r="K926" s="1">
        <v>61034600</v>
      </c>
      <c r="L926" s="1">
        <v>57682900</v>
      </c>
      <c r="M926" s="1">
        <v>53491100</v>
      </c>
      <c r="N926" s="1">
        <v>49471100</v>
      </c>
      <c r="O926" s="1">
        <v>45710700</v>
      </c>
      <c r="P926" s="1">
        <v>41737600</v>
      </c>
      <c r="Q926" s="1">
        <v>38221500</v>
      </c>
      <c r="R926" s="1">
        <v>34929200</v>
      </c>
      <c r="S926" s="1">
        <v>31843300</v>
      </c>
      <c r="T926" s="1">
        <v>28975800</v>
      </c>
      <c r="U926" s="1">
        <v>26148700</v>
      </c>
      <c r="V926" s="1">
        <v>23576200</v>
      </c>
      <c r="W926" s="1">
        <v>21112100</v>
      </c>
      <c r="X926" s="1">
        <v>18724600</v>
      </c>
      <c r="Y926" s="1">
        <v>16595900</v>
      </c>
      <c r="Z926" s="1">
        <v>14590500</v>
      </c>
      <c r="AA926" s="1">
        <v>12676400</v>
      </c>
      <c r="AB926" s="1">
        <v>10855200</v>
      </c>
      <c r="AC926" s="1">
        <v>9183280</v>
      </c>
      <c r="AD926" s="1">
        <v>7652890</v>
      </c>
      <c r="AE926" s="1">
        <v>6300480</v>
      </c>
      <c r="AF926" s="1">
        <v>5064620</v>
      </c>
      <c r="AG926" s="1">
        <v>4070110</v>
      </c>
      <c r="AH926" s="1">
        <v>3206460</v>
      </c>
      <c r="AI926" s="1">
        <v>2439370</v>
      </c>
      <c r="AJ926" s="1">
        <v>1805970</v>
      </c>
      <c r="AK926" s="1">
        <v>1268840</v>
      </c>
      <c r="AL926">
        <v>863256</v>
      </c>
      <c r="AM926">
        <v>540445</v>
      </c>
      <c r="AN926">
        <v>295763</v>
      </c>
      <c r="AO926">
        <v>122790</v>
      </c>
      <c r="AP926">
        <v>12586.6</v>
      </c>
    </row>
    <row r="927" spans="1:42" x14ac:dyDescent="0.2">
      <c r="A927" t="str">
        <f t="shared" si="39"/>
        <v>natural gas</v>
      </c>
      <c r="B927" t="str">
        <f t="shared" si="40"/>
        <v>coal mining 05</v>
      </c>
      <c r="C927" t="str">
        <f t="shared" si="38"/>
        <v>nonroad vehicles 30,VOC</v>
      </c>
      <c r="D927" t="s">
        <v>1484</v>
      </c>
      <c r="E927" s="1">
        <v>7476070</v>
      </c>
      <c r="F927" s="1">
        <v>7309960</v>
      </c>
      <c r="G927" s="1">
        <v>6994660</v>
      </c>
      <c r="H927" s="1">
        <v>6635990</v>
      </c>
      <c r="I927" s="1">
        <v>6312780</v>
      </c>
      <c r="J927" s="1">
        <v>6004060</v>
      </c>
      <c r="K927" s="1">
        <v>5700360</v>
      </c>
      <c r="L927" s="1">
        <v>5387330</v>
      </c>
      <c r="M927" s="1">
        <v>4995830</v>
      </c>
      <c r="N927" s="1">
        <v>4620380</v>
      </c>
      <c r="O927" s="1">
        <v>4269180</v>
      </c>
      <c r="P927" s="1">
        <v>3898110</v>
      </c>
      <c r="Q927" s="1">
        <v>3569720</v>
      </c>
      <c r="R927" s="1">
        <v>3262230</v>
      </c>
      <c r="S927" s="1">
        <v>2974020</v>
      </c>
      <c r="T927" s="1">
        <v>2706210</v>
      </c>
      <c r="U927" s="1">
        <v>2442170</v>
      </c>
      <c r="V927" s="1">
        <v>2201920</v>
      </c>
      <c r="W927" s="1">
        <v>1971780</v>
      </c>
      <c r="X927" s="1">
        <v>1748790</v>
      </c>
      <c r="Y927" s="1">
        <v>1549980</v>
      </c>
      <c r="Z927" s="1">
        <v>1362690</v>
      </c>
      <c r="AA927" s="1">
        <v>1183920</v>
      </c>
      <c r="AB927" s="1">
        <v>1013830</v>
      </c>
      <c r="AC927">
        <v>857678</v>
      </c>
      <c r="AD927">
        <v>714746</v>
      </c>
      <c r="AE927">
        <v>588437</v>
      </c>
      <c r="AF927">
        <v>473013</v>
      </c>
      <c r="AG927">
        <v>380130</v>
      </c>
      <c r="AH927">
        <v>299469</v>
      </c>
      <c r="AI927">
        <v>227827</v>
      </c>
      <c r="AJ927">
        <v>168670</v>
      </c>
      <c r="AK927">
        <v>118504</v>
      </c>
      <c r="AL927">
        <v>80624.3</v>
      </c>
      <c r="AM927">
        <v>50475.199999999997</v>
      </c>
      <c r="AN927">
        <v>27623</v>
      </c>
      <c r="AO927">
        <v>11468</v>
      </c>
      <c r="AP927">
        <v>1175.53</v>
      </c>
    </row>
    <row r="928" spans="1:42" x14ac:dyDescent="0.2">
      <c r="A928" t="str">
        <f t="shared" si="39"/>
        <v>natural gas</v>
      </c>
      <c r="B928" t="str">
        <f t="shared" si="40"/>
        <v>coal mining 05</v>
      </c>
      <c r="C928" t="str">
        <f t="shared" si="38"/>
        <v>nonroad vehicles 30,CO</v>
      </c>
      <c r="D928" t="s">
        <v>1485</v>
      </c>
      <c r="E928" s="1">
        <v>50196500</v>
      </c>
      <c r="F928" s="1">
        <v>49081200</v>
      </c>
      <c r="G928" s="1">
        <v>46964200</v>
      </c>
      <c r="H928" s="1">
        <v>44556000</v>
      </c>
      <c r="I928" s="1">
        <v>42385800</v>
      </c>
      <c r="J928" s="1">
        <v>40313000</v>
      </c>
      <c r="K928" s="1">
        <v>38273900</v>
      </c>
      <c r="L928" s="1">
        <v>36172100</v>
      </c>
      <c r="M928" s="1">
        <v>33543400</v>
      </c>
      <c r="N928" s="1">
        <v>31022600</v>
      </c>
      <c r="O928" s="1">
        <v>28664500</v>
      </c>
      <c r="P928" s="1">
        <v>26173000</v>
      </c>
      <c r="Q928" s="1">
        <v>23968100</v>
      </c>
      <c r="R928" s="1">
        <v>21903500</v>
      </c>
      <c r="S928" s="1">
        <v>19968400</v>
      </c>
      <c r="T928" s="1">
        <v>18170300</v>
      </c>
      <c r="U928" s="1">
        <v>16397400</v>
      </c>
      <c r="V928" s="1">
        <v>14784300</v>
      </c>
      <c r="W928" s="1">
        <v>13239100</v>
      </c>
      <c r="X928" s="1">
        <v>11741900</v>
      </c>
      <c r="Y928" s="1">
        <v>10407000</v>
      </c>
      <c r="Z928" s="1">
        <v>9149480</v>
      </c>
      <c r="AA928" s="1">
        <v>7949200</v>
      </c>
      <c r="AB928" s="1">
        <v>6807160</v>
      </c>
      <c r="AC928" s="1">
        <v>5758690</v>
      </c>
      <c r="AD928" s="1">
        <v>4799010</v>
      </c>
      <c r="AE928" s="1">
        <v>3950940</v>
      </c>
      <c r="AF928" s="1">
        <v>3175940</v>
      </c>
      <c r="AG928" s="1">
        <v>2552300</v>
      </c>
      <c r="AH928" s="1">
        <v>2010720</v>
      </c>
      <c r="AI928" s="1">
        <v>1529690</v>
      </c>
      <c r="AJ928" s="1">
        <v>1132500</v>
      </c>
      <c r="AK928">
        <v>795671</v>
      </c>
      <c r="AL928">
        <v>541335</v>
      </c>
      <c r="AM928">
        <v>338905</v>
      </c>
      <c r="AN928">
        <v>185469</v>
      </c>
      <c r="AO928">
        <v>76999.7</v>
      </c>
      <c r="AP928">
        <v>7892.87</v>
      </c>
    </row>
    <row r="929" spans="1:42" x14ac:dyDescent="0.2">
      <c r="A929" t="str">
        <f t="shared" si="39"/>
        <v>natural gas</v>
      </c>
      <c r="B929" t="str">
        <f t="shared" si="40"/>
        <v>coal mining 05</v>
      </c>
      <c r="C929" t="str">
        <f t="shared" si="38"/>
        <v>nonroad vehicles 30,NOx</v>
      </c>
      <c r="D929" t="s">
        <v>1486</v>
      </c>
      <c r="E929" s="1">
        <v>53400500</v>
      </c>
      <c r="F929" s="1">
        <v>52214000</v>
      </c>
      <c r="G929" s="1">
        <v>49961900</v>
      </c>
      <c r="H929" s="1">
        <v>47400000</v>
      </c>
      <c r="I929" s="1">
        <v>45091300</v>
      </c>
      <c r="J929" s="1">
        <v>42886100</v>
      </c>
      <c r="K929" s="1">
        <v>40716900</v>
      </c>
      <c r="L929" s="1">
        <v>38480900</v>
      </c>
      <c r="M929" s="1">
        <v>35684500</v>
      </c>
      <c r="N929" s="1">
        <v>33002700</v>
      </c>
      <c r="O929" s="1">
        <v>30494100</v>
      </c>
      <c r="P929" s="1">
        <v>27843600</v>
      </c>
      <c r="Q929" s="1">
        <v>25498000</v>
      </c>
      <c r="R929" s="1">
        <v>23301600</v>
      </c>
      <c r="S929" s="1">
        <v>21243000</v>
      </c>
      <c r="T929" s="1">
        <v>19330100</v>
      </c>
      <c r="U929" s="1">
        <v>17444100</v>
      </c>
      <c r="V929" s="1">
        <v>15728000</v>
      </c>
      <c r="W929" s="1">
        <v>14084100</v>
      </c>
      <c r="X929" s="1">
        <v>12491400</v>
      </c>
      <c r="Y929" s="1">
        <v>11071300</v>
      </c>
      <c r="Z929" s="1">
        <v>9733490</v>
      </c>
      <c r="AA929" s="1">
        <v>8456590</v>
      </c>
      <c r="AB929" s="1">
        <v>7241650</v>
      </c>
      <c r="AC929" s="1">
        <v>6126270</v>
      </c>
      <c r="AD929" s="1">
        <v>5105330</v>
      </c>
      <c r="AE929" s="1">
        <v>4203120</v>
      </c>
      <c r="AF929" s="1">
        <v>3378660</v>
      </c>
      <c r="AG929" s="1">
        <v>2715220</v>
      </c>
      <c r="AH929" s="1">
        <v>2139060</v>
      </c>
      <c r="AI929" s="1">
        <v>1627330</v>
      </c>
      <c r="AJ929" s="1">
        <v>1204780</v>
      </c>
      <c r="AK929">
        <v>846459</v>
      </c>
      <c r="AL929">
        <v>575888</v>
      </c>
      <c r="AM929">
        <v>360537</v>
      </c>
      <c r="AN929">
        <v>197307</v>
      </c>
      <c r="AO929">
        <v>81914.5</v>
      </c>
      <c r="AP929">
        <v>8396.67</v>
      </c>
    </row>
    <row r="930" spans="1:42" x14ac:dyDescent="0.2">
      <c r="A930" t="str">
        <f t="shared" si="39"/>
        <v>natural gas</v>
      </c>
      <c r="B930" t="str">
        <f t="shared" si="40"/>
        <v>coal mining 05</v>
      </c>
      <c r="C930" t="str">
        <f t="shared" si="38"/>
        <v>nonroad vehicles 30,PM10</v>
      </c>
      <c r="D930" t="s">
        <v>1487</v>
      </c>
      <c r="E930" s="1">
        <v>5340050</v>
      </c>
      <c r="F930" s="1">
        <v>5221400</v>
      </c>
      <c r="G930" s="1">
        <v>4996190</v>
      </c>
      <c r="H930" s="1">
        <v>4740000</v>
      </c>
      <c r="I930" s="1">
        <v>4509130</v>
      </c>
      <c r="J930" s="1">
        <v>4288610</v>
      </c>
      <c r="K930" s="1">
        <v>4071690</v>
      </c>
      <c r="L930" s="1">
        <v>3848090</v>
      </c>
      <c r="M930" s="1">
        <v>3568450</v>
      </c>
      <c r="N930" s="1">
        <v>3300270</v>
      </c>
      <c r="O930" s="1">
        <v>3049410</v>
      </c>
      <c r="P930" s="1">
        <v>2784360</v>
      </c>
      <c r="Q930" s="1">
        <v>2549800</v>
      </c>
      <c r="R930" s="1">
        <v>2330160</v>
      </c>
      <c r="S930" s="1">
        <v>2124300</v>
      </c>
      <c r="T930" s="1">
        <v>1933010</v>
      </c>
      <c r="U930" s="1">
        <v>1744410</v>
      </c>
      <c r="V930" s="1">
        <v>1572800</v>
      </c>
      <c r="W930" s="1">
        <v>1408410</v>
      </c>
      <c r="X930" s="1">
        <v>1249140</v>
      </c>
      <c r="Y930" s="1">
        <v>1107130</v>
      </c>
      <c r="Z930">
        <v>973349</v>
      </c>
      <c r="AA930">
        <v>845659</v>
      </c>
      <c r="AB930">
        <v>724165</v>
      </c>
      <c r="AC930">
        <v>612627</v>
      </c>
      <c r="AD930">
        <v>510533</v>
      </c>
      <c r="AE930">
        <v>420312</v>
      </c>
      <c r="AF930">
        <v>337866</v>
      </c>
      <c r="AG930">
        <v>271522</v>
      </c>
      <c r="AH930">
        <v>213906</v>
      </c>
      <c r="AI930">
        <v>162733</v>
      </c>
      <c r="AJ930">
        <v>120478</v>
      </c>
      <c r="AK930">
        <v>84645.9</v>
      </c>
      <c r="AL930">
        <v>57588.800000000003</v>
      </c>
      <c r="AM930">
        <v>36053.699999999997</v>
      </c>
      <c r="AN930">
        <v>19730.7</v>
      </c>
      <c r="AO930">
        <v>8191.45</v>
      </c>
      <c r="AP930">
        <v>839.66700000000003</v>
      </c>
    </row>
    <row r="931" spans="1:42" x14ac:dyDescent="0.2">
      <c r="A931" t="str">
        <f t="shared" si="39"/>
        <v>natural gas</v>
      </c>
      <c r="B931" t="str">
        <f t="shared" si="40"/>
        <v>coal mining 05</v>
      </c>
      <c r="C931" t="str">
        <f t="shared" si="38"/>
        <v>nonroad vehicles 30,PM25</v>
      </c>
      <c r="D931" t="s">
        <v>1488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</row>
    <row r="932" spans="1:42" x14ac:dyDescent="0.2">
      <c r="A932" t="str">
        <f t="shared" si="39"/>
        <v>natural gas</v>
      </c>
      <c r="B932" t="str">
        <f t="shared" si="40"/>
        <v>oil and gas extraction 06</v>
      </c>
      <c r="C932" t="str">
        <f t="shared" si="38"/>
        <v>nonroad vehicles 30,SOx</v>
      </c>
      <c r="D932" t="s">
        <v>1489</v>
      </c>
      <c r="E932" s="1">
        <v>29579500000000</v>
      </c>
      <c r="F932" s="1">
        <v>29845700000000</v>
      </c>
      <c r="G932" s="1">
        <v>29985800000000</v>
      </c>
      <c r="H932" s="1">
        <v>29599100000000</v>
      </c>
      <c r="I932" s="1">
        <v>29225100000000</v>
      </c>
      <c r="J932" s="1">
        <v>28771600000000</v>
      </c>
      <c r="K932" s="1">
        <v>28327100000000</v>
      </c>
      <c r="L932" s="1">
        <v>27806500000000</v>
      </c>
      <c r="M932" s="1">
        <v>27136600000000</v>
      </c>
      <c r="N932" s="1">
        <v>26408900000000</v>
      </c>
      <c r="O932" s="1">
        <v>25697500000000</v>
      </c>
      <c r="P932" s="1">
        <v>24928000000000</v>
      </c>
      <c r="Q932" s="1">
        <v>24144600000000</v>
      </c>
      <c r="R932" s="1">
        <v>23376600000000</v>
      </c>
      <c r="S932" s="1">
        <v>22557000000000</v>
      </c>
      <c r="T932" s="1">
        <v>21750200000000</v>
      </c>
      <c r="U932" s="1">
        <v>20897100000000</v>
      </c>
      <c r="V932" s="1">
        <v>20028500000000</v>
      </c>
      <c r="W932" s="1">
        <v>19048800000000</v>
      </c>
      <c r="X932" s="1">
        <v>18043800000000</v>
      </c>
      <c r="Y932" s="1">
        <v>17059900000000</v>
      </c>
      <c r="Z932" s="1">
        <v>16053300000000</v>
      </c>
      <c r="AA932" s="1">
        <v>15065500000000</v>
      </c>
      <c r="AB932" s="1">
        <v>14059100000000</v>
      </c>
      <c r="AC932" s="1">
        <v>13068500000000</v>
      </c>
      <c r="AD932" s="1">
        <v>12061300000000</v>
      </c>
      <c r="AE932" s="1">
        <v>11068900000000</v>
      </c>
      <c r="AF932" s="1">
        <v>10063100000000</v>
      </c>
      <c r="AG932" s="1">
        <v>9059060000000</v>
      </c>
      <c r="AH932" s="1">
        <v>8069490000000</v>
      </c>
      <c r="AI932" s="1">
        <v>7072130000000</v>
      </c>
      <c r="AJ932" s="1">
        <v>6083150000000</v>
      </c>
      <c r="AK932" s="1">
        <v>5088190000000</v>
      </c>
      <c r="AL932" s="1">
        <v>4077420000000</v>
      </c>
      <c r="AM932" s="1">
        <v>3075070000000</v>
      </c>
      <c r="AN932" s="1">
        <v>2089970000000</v>
      </c>
      <c r="AO932" s="1">
        <v>1115250000000</v>
      </c>
      <c r="AP932" s="1">
        <v>154690000000</v>
      </c>
    </row>
    <row r="933" spans="1:42" x14ac:dyDescent="0.2">
      <c r="A933" t="str">
        <f t="shared" si="39"/>
        <v>natural gas</v>
      </c>
      <c r="B933" t="str">
        <f t="shared" si="40"/>
        <v>oil and gas extraction 06</v>
      </c>
      <c r="C933" t="str">
        <f t="shared" si="38"/>
        <v>nonroad vehicles 30,BC</v>
      </c>
      <c r="D933" t="s">
        <v>1490</v>
      </c>
      <c r="E933" s="1">
        <v>3366020000</v>
      </c>
      <c r="F933" s="1">
        <v>3396320000</v>
      </c>
      <c r="G933" s="1">
        <v>3412260000</v>
      </c>
      <c r="H933" s="1">
        <v>3368250000</v>
      </c>
      <c r="I933" s="1">
        <v>3325690000</v>
      </c>
      <c r="J933" s="1">
        <v>3274080000</v>
      </c>
      <c r="K933" s="1">
        <v>3223500000</v>
      </c>
      <c r="L933" s="1">
        <v>3164260000</v>
      </c>
      <c r="M933" s="1">
        <v>3088030000</v>
      </c>
      <c r="N933" s="1">
        <v>3005220000</v>
      </c>
      <c r="O933" s="1">
        <v>2924260000</v>
      </c>
      <c r="P933" s="1">
        <v>2836700000</v>
      </c>
      <c r="Q933" s="1">
        <v>2747550000</v>
      </c>
      <c r="R933" s="1">
        <v>2660160000</v>
      </c>
      <c r="S933" s="1">
        <v>2566890000</v>
      </c>
      <c r="T933" s="1">
        <v>2475080000</v>
      </c>
      <c r="U933" s="1">
        <v>2378000000</v>
      </c>
      <c r="V933" s="1">
        <v>2279150000</v>
      </c>
      <c r="W933" s="1">
        <v>2167670000</v>
      </c>
      <c r="X933" s="1">
        <v>2053310000</v>
      </c>
      <c r="Y933" s="1">
        <v>1941350000</v>
      </c>
      <c r="Z933" s="1">
        <v>1826790000</v>
      </c>
      <c r="AA933" s="1">
        <v>1714390000</v>
      </c>
      <c r="AB933" s="1">
        <v>1599860000</v>
      </c>
      <c r="AC933" s="1">
        <v>1487130000</v>
      </c>
      <c r="AD933" s="1">
        <v>1372530000</v>
      </c>
      <c r="AE933" s="1">
        <v>1259590000</v>
      </c>
      <c r="AF933" s="1">
        <v>1145140000</v>
      </c>
      <c r="AG933" s="1">
        <v>1030880000</v>
      </c>
      <c r="AH933" s="1">
        <v>918273000</v>
      </c>
      <c r="AI933" s="1">
        <v>804778000</v>
      </c>
      <c r="AJ933" s="1">
        <v>692237000</v>
      </c>
      <c r="AK933" s="1">
        <v>579014000</v>
      </c>
      <c r="AL933" s="1">
        <v>463993000</v>
      </c>
      <c r="AM933" s="1">
        <v>349930000</v>
      </c>
      <c r="AN933" s="1">
        <v>237829000</v>
      </c>
      <c r="AO933" s="1">
        <v>126910000</v>
      </c>
      <c r="AP933" s="1">
        <v>17603000</v>
      </c>
    </row>
    <row r="934" spans="1:42" x14ac:dyDescent="0.2">
      <c r="A934" t="str">
        <f t="shared" si="39"/>
        <v>natural gas</v>
      </c>
      <c r="B934" t="str">
        <f t="shared" si="40"/>
        <v>oil and gas extraction 06</v>
      </c>
      <c r="C934" t="str">
        <f t="shared" si="38"/>
        <v>nonroad vehicles 30,OC</v>
      </c>
      <c r="D934" t="s">
        <v>1491</v>
      </c>
      <c r="E934" s="1">
        <v>17969000000</v>
      </c>
      <c r="F934" s="1">
        <v>18130700000</v>
      </c>
      <c r="G934" s="1">
        <v>18215900000</v>
      </c>
      <c r="H934" s="1">
        <v>17980900000</v>
      </c>
      <c r="I934" s="1">
        <v>17753700000</v>
      </c>
      <c r="J934" s="1">
        <v>17478200000</v>
      </c>
      <c r="K934" s="1">
        <v>17208200000</v>
      </c>
      <c r="L934" s="1">
        <v>16891900000</v>
      </c>
      <c r="M934" s="1">
        <v>16485000000</v>
      </c>
      <c r="N934" s="1">
        <v>16042900000</v>
      </c>
      <c r="O934" s="1">
        <v>15610800000</v>
      </c>
      <c r="P934" s="1">
        <v>15143300000</v>
      </c>
      <c r="Q934" s="1">
        <v>14667400000</v>
      </c>
      <c r="R934" s="1">
        <v>14200900000</v>
      </c>
      <c r="S934" s="1">
        <v>13703000000</v>
      </c>
      <c r="T934" s="1">
        <v>13212900000</v>
      </c>
      <c r="U934" s="1">
        <v>12694600000</v>
      </c>
      <c r="V934" s="1">
        <v>12166900000</v>
      </c>
      <c r="W934" s="1">
        <v>11571800000</v>
      </c>
      <c r="X934" s="1">
        <v>10961300000</v>
      </c>
      <c r="Y934" s="1">
        <v>10363600000</v>
      </c>
      <c r="Z934" s="1">
        <v>9752080000</v>
      </c>
      <c r="AA934" s="1">
        <v>9152000000</v>
      </c>
      <c r="AB934" s="1">
        <v>8540650000</v>
      </c>
      <c r="AC934" s="1">
        <v>7938850000</v>
      </c>
      <c r="AD934" s="1">
        <v>7327040000</v>
      </c>
      <c r="AE934" s="1">
        <v>6724140000</v>
      </c>
      <c r="AF934" s="1">
        <v>6113150000</v>
      </c>
      <c r="AG934" s="1">
        <v>5503220000</v>
      </c>
      <c r="AH934" s="1">
        <v>4902070000</v>
      </c>
      <c r="AI934" s="1">
        <v>4296190000</v>
      </c>
      <c r="AJ934" s="1">
        <v>3695410000</v>
      </c>
      <c r="AK934" s="1">
        <v>3090990000</v>
      </c>
      <c r="AL934" s="1">
        <v>2476960000</v>
      </c>
      <c r="AM934" s="1">
        <v>1868050000</v>
      </c>
      <c r="AN934" s="1">
        <v>1269620000</v>
      </c>
      <c r="AO934" s="1">
        <v>677492000</v>
      </c>
      <c r="AP934" s="1">
        <v>93971100</v>
      </c>
    </row>
    <row r="935" spans="1:42" x14ac:dyDescent="0.2">
      <c r="A935" t="str">
        <f t="shared" si="39"/>
        <v>natural gas</v>
      </c>
      <c r="B935" t="str">
        <f t="shared" si="40"/>
        <v>oil and gas extraction 06</v>
      </c>
      <c r="C935" t="str">
        <f t="shared" si="38"/>
        <v>nonroad vehicles 30,CH4</v>
      </c>
      <c r="D935" t="s">
        <v>1492</v>
      </c>
      <c r="E935" s="1">
        <v>31603700000</v>
      </c>
      <c r="F935" s="1">
        <v>31888100000</v>
      </c>
      <c r="G935" s="1">
        <v>32037800000</v>
      </c>
      <c r="H935" s="1">
        <v>31624600000</v>
      </c>
      <c r="I935" s="1">
        <v>31225000000</v>
      </c>
      <c r="J935" s="1">
        <v>30740500000</v>
      </c>
      <c r="K935" s="1">
        <v>30265600000</v>
      </c>
      <c r="L935" s="1">
        <v>29709300000</v>
      </c>
      <c r="M935" s="1">
        <v>28993600000</v>
      </c>
      <c r="N935" s="1">
        <v>28216100000</v>
      </c>
      <c r="O935" s="1">
        <v>27456000000</v>
      </c>
      <c r="P935" s="1">
        <v>26633900000</v>
      </c>
      <c r="Q935" s="1">
        <v>25796900000</v>
      </c>
      <c r="R935" s="1">
        <v>24976300000</v>
      </c>
      <c r="S935" s="1">
        <v>24100700000</v>
      </c>
      <c r="T935" s="1">
        <v>23238600000</v>
      </c>
      <c r="U935" s="1">
        <v>22327200000</v>
      </c>
      <c r="V935" s="1">
        <v>21399100000</v>
      </c>
      <c r="W935" s="1">
        <v>20352300000</v>
      </c>
      <c r="X935" s="1">
        <v>19278600000</v>
      </c>
      <c r="Y935" s="1">
        <v>18227400000</v>
      </c>
      <c r="Z935" s="1">
        <v>17151800000</v>
      </c>
      <c r="AA935" s="1">
        <v>16096400000</v>
      </c>
      <c r="AB935" s="1">
        <v>15021200000</v>
      </c>
      <c r="AC935" s="1">
        <v>13962800000</v>
      </c>
      <c r="AD935" s="1">
        <v>12886700000</v>
      </c>
      <c r="AE935" s="1">
        <v>11826300000</v>
      </c>
      <c r="AF935" s="1">
        <v>10751700000</v>
      </c>
      <c r="AG935" s="1">
        <v>9678990000</v>
      </c>
      <c r="AH935" s="1">
        <v>8621700000</v>
      </c>
      <c r="AI935" s="1">
        <v>7556090000</v>
      </c>
      <c r="AJ935" s="1">
        <v>6499440000</v>
      </c>
      <c r="AK935" s="1">
        <v>5436390000</v>
      </c>
      <c r="AL935" s="1">
        <v>4356450000</v>
      </c>
      <c r="AM935" s="1">
        <v>3285500000</v>
      </c>
      <c r="AN935" s="1">
        <v>2232990000</v>
      </c>
      <c r="AO935" s="1">
        <v>1191560000</v>
      </c>
      <c r="AP935" s="1">
        <v>165275000</v>
      </c>
    </row>
    <row r="936" spans="1:42" x14ac:dyDescent="0.2">
      <c r="A936" t="str">
        <f t="shared" si="39"/>
        <v>natural gas</v>
      </c>
      <c r="B936" t="str">
        <f t="shared" si="40"/>
        <v>oil and gas extraction 06</v>
      </c>
      <c r="C936" t="str">
        <f t="shared" si="38"/>
        <v>nonroad vehicles 30,N2O</v>
      </c>
      <c r="D936" t="s">
        <v>1493</v>
      </c>
      <c r="E936" s="1">
        <v>1245390000</v>
      </c>
      <c r="F936" s="1">
        <v>1256600000</v>
      </c>
      <c r="G936" s="1">
        <v>1262500000</v>
      </c>
      <c r="H936" s="1">
        <v>1246220000</v>
      </c>
      <c r="I936" s="1">
        <v>1230470000</v>
      </c>
      <c r="J936" s="1">
        <v>1211380000</v>
      </c>
      <c r="K936" s="1">
        <v>1192660000</v>
      </c>
      <c r="L936" s="1">
        <v>1170740000</v>
      </c>
      <c r="M936" s="1">
        <v>1142540000</v>
      </c>
      <c r="N936" s="1">
        <v>1111900000</v>
      </c>
      <c r="O936" s="1">
        <v>1081950000</v>
      </c>
      <c r="P936" s="1">
        <v>1049550000</v>
      </c>
      <c r="Q936" s="1">
        <v>1016570000</v>
      </c>
      <c r="R936" s="1">
        <v>984233000</v>
      </c>
      <c r="S936" s="1">
        <v>949726000</v>
      </c>
      <c r="T936" s="1">
        <v>915755000</v>
      </c>
      <c r="U936" s="1">
        <v>879837000</v>
      </c>
      <c r="V936" s="1">
        <v>843264000</v>
      </c>
      <c r="W936" s="1">
        <v>802016000</v>
      </c>
      <c r="X936" s="1">
        <v>759703000</v>
      </c>
      <c r="Y936" s="1">
        <v>718279000</v>
      </c>
      <c r="Z936" s="1">
        <v>675895000</v>
      </c>
      <c r="AA936" s="1">
        <v>634306000</v>
      </c>
      <c r="AB936" s="1">
        <v>591934000</v>
      </c>
      <c r="AC936" s="1">
        <v>550225000</v>
      </c>
      <c r="AD936" s="1">
        <v>507821000</v>
      </c>
      <c r="AE936" s="1">
        <v>466036000</v>
      </c>
      <c r="AF936" s="1">
        <v>423689000</v>
      </c>
      <c r="AG936" s="1">
        <v>381416000</v>
      </c>
      <c r="AH936" s="1">
        <v>339752000</v>
      </c>
      <c r="AI936" s="1">
        <v>297760000</v>
      </c>
      <c r="AJ936" s="1">
        <v>256121000</v>
      </c>
      <c r="AK936" s="1">
        <v>214230000</v>
      </c>
      <c r="AL936" s="1">
        <v>171673000</v>
      </c>
      <c r="AM936" s="1">
        <v>129471000</v>
      </c>
      <c r="AN936" s="1">
        <v>87994500</v>
      </c>
      <c r="AO936" s="1">
        <v>46955500</v>
      </c>
      <c r="AP936" s="1">
        <v>6512940</v>
      </c>
    </row>
    <row r="937" spans="1:42" x14ac:dyDescent="0.2">
      <c r="A937" t="str">
        <f t="shared" si="39"/>
        <v>natural gas</v>
      </c>
      <c r="B937" t="str">
        <f t="shared" si="40"/>
        <v>oil and gas extraction 06</v>
      </c>
      <c r="C937" t="str">
        <f t="shared" si="38"/>
        <v>nonroad vehicles 30,F gases</v>
      </c>
      <c r="D937" t="s">
        <v>1494</v>
      </c>
      <c r="E937" s="1">
        <v>1173480000</v>
      </c>
      <c r="F937" s="1">
        <v>1184040000</v>
      </c>
      <c r="G937" s="1">
        <v>1189600000</v>
      </c>
      <c r="H937" s="1">
        <v>1174260000</v>
      </c>
      <c r="I937" s="1">
        <v>1159420000</v>
      </c>
      <c r="J937" s="1">
        <v>1141430000</v>
      </c>
      <c r="K937" s="1">
        <v>1123790000</v>
      </c>
      <c r="L937" s="1">
        <v>1103140000</v>
      </c>
      <c r="M937" s="1">
        <v>1076570000</v>
      </c>
      <c r="N937" s="1">
        <v>1047690000</v>
      </c>
      <c r="O937" s="1">
        <v>1019470000</v>
      </c>
      <c r="P937" s="1">
        <v>988945000</v>
      </c>
      <c r="Q937" s="1">
        <v>957867000</v>
      </c>
      <c r="R937" s="1">
        <v>927399000</v>
      </c>
      <c r="S937" s="1">
        <v>894885000</v>
      </c>
      <c r="T937" s="1">
        <v>862876000</v>
      </c>
      <c r="U937" s="1">
        <v>829032000</v>
      </c>
      <c r="V937" s="1">
        <v>794571000</v>
      </c>
      <c r="W937" s="1">
        <v>755705000</v>
      </c>
      <c r="X937" s="1">
        <v>715835000</v>
      </c>
      <c r="Y937" s="1">
        <v>676803000</v>
      </c>
      <c r="Z937" s="1">
        <v>636866000</v>
      </c>
      <c r="AA937" s="1">
        <v>597678000</v>
      </c>
      <c r="AB937" s="1">
        <v>557753000</v>
      </c>
      <c r="AC937" s="1">
        <v>518453000</v>
      </c>
      <c r="AD937" s="1">
        <v>478498000</v>
      </c>
      <c r="AE937" s="1">
        <v>439125000</v>
      </c>
      <c r="AF937" s="1">
        <v>399224000</v>
      </c>
      <c r="AG937" s="1">
        <v>359392000</v>
      </c>
      <c r="AH937" s="1">
        <v>320133000</v>
      </c>
      <c r="AI937" s="1">
        <v>280566000</v>
      </c>
      <c r="AJ937" s="1">
        <v>241331000</v>
      </c>
      <c r="AK937" s="1">
        <v>201859000</v>
      </c>
      <c r="AL937" s="1">
        <v>161760000</v>
      </c>
      <c r="AM937" s="1">
        <v>121994000</v>
      </c>
      <c r="AN937" s="1">
        <v>82913400</v>
      </c>
      <c r="AO937" s="1">
        <v>44244100</v>
      </c>
      <c r="AP937" s="1">
        <v>6136850</v>
      </c>
    </row>
    <row r="938" spans="1:42" x14ac:dyDescent="0.2">
      <c r="A938" t="str">
        <f t="shared" si="39"/>
        <v>natural gas</v>
      </c>
      <c r="B938" t="str">
        <f t="shared" si="40"/>
        <v>oil and gas extraction 06</v>
      </c>
      <c r="C938" t="str">
        <f t="shared" si="38"/>
        <v>other manufacturing 31T33,CO2</v>
      </c>
      <c r="D938" t="s">
        <v>1495</v>
      </c>
      <c r="E938" s="1">
        <v>835652000</v>
      </c>
      <c r="F938" s="1">
        <v>843173000</v>
      </c>
      <c r="G938" s="1">
        <v>847131000</v>
      </c>
      <c r="H938" s="1">
        <v>836205000</v>
      </c>
      <c r="I938" s="1">
        <v>825638000</v>
      </c>
      <c r="J938" s="1">
        <v>812827000</v>
      </c>
      <c r="K938" s="1">
        <v>800270000</v>
      </c>
      <c r="L938" s="1">
        <v>785562000</v>
      </c>
      <c r="M938" s="1">
        <v>766638000</v>
      </c>
      <c r="N938" s="1">
        <v>746078000</v>
      </c>
      <c r="O938" s="1">
        <v>725980000</v>
      </c>
      <c r="P938" s="1">
        <v>704242000</v>
      </c>
      <c r="Q938" s="1">
        <v>682111000</v>
      </c>
      <c r="R938" s="1">
        <v>660414000</v>
      </c>
      <c r="S938" s="1">
        <v>637260000</v>
      </c>
      <c r="T938" s="1">
        <v>614466000</v>
      </c>
      <c r="U938" s="1">
        <v>590365000</v>
      </c>
      <c r="V938" s="1">
        <v>565825000</v>
      </c>
      <c r="W938" s="1">
        <v>538148000</v>
      </c>
      <c r="X938" s="1">
        <v>509756000</v>
      </c>
      <c r="Y938" s="1">
        <v>481961000</v>
      </c>
      <c r="Z938" s="1">
        <v>453522000</v>
      </c>
      <c r="AA938" s="1">
        <v>425615000</v>
      </c>
      <c r="AB938" s="1">
        <v>397184000</v>
      </c>
      <c r="AC938" s="1">
        <v>369197000</v>
      </c>
      <c r="AD938" s="1">
        <v>340745000</v>
      </c>
      <c r="AE938" s="1">
        <v>312707000</v>
      </c>
      <c r="AF938" s="1">
        <v>284293000</v>
      </c>
      <c r="AG938" s="1">
        <v>255928000</v>
      </c>
      <c r="AH938" s="1">
        <v>227971000</v>
      </c>
      <c r="AI938" s="1">
        <v>199795000</v>
      </c>
      <c r="AJ938" s="1">
        <v>171855000</v>
      </c>
      <c r="AK938" s="1">
        <v>143747000</v>
      </c>
      <c r="AL938" s="1">
        <v>115191000</v>
      </c>
      <c r="AM938" s="1">
        <v>86873900</v>
      </c>
      <c r="AN938" s="1">
        <v>59043800</v>
      </c>
      <c r="AO938" s="1">
        <v>31506900</v>
      </c>
      <c r="AP938" s="1">
        <v>4370140</v>
      </c>
    </row>
    <row r="939" spans="1:42" x14ac:dyDescent="0.2">
      <c r="A939" t="str">
        <f t="shared" si="39"/>
        <v>natural gas</v>
      </c>
      <c r="B939" t="str">
        <f t="shared" si="40"/>
        <v>oil and gas extraction 06</v>
      </c>
      <c r="C939" t="str">
        <f t="shared" si="38"/>
        <v>other manufacturing 31T33,VOC</v>
      </c>
      <c r="D939" t="s">
        <v>1496</v>
      </c>
      <c r="E939" s="1">
        <v>78046200</v>
      </c>
      <c r="F939" s="1">
        <v>78748600</v>
      </c>
      <c r="G939" s="1">
        <v>79118300</v>
      </c>
      <c r="H939" s="1">
        <v>78097900</v>
      </c>
      <c r="I939" s="1">
        <v>77111000</v>
      </c>
      <c r="J939" s="1">
        <v>75914400</v>
      </c>
      <c r="K939" s="1">
        <v>74741600</v>
      </c>
      <c r="L939" s="1">
        <v>73368000</v>
      </c>
      <c r="M939" s="1">
        <v>71600600</v>
      </c>
      <c r="N939" s="1">
        <v>69680400</v>
      </c>
      <c r="O939" s="1">
        <v>67803400</v>
      </c>
      <c r="P939" s="1">
        <v>65773100</v>
      </c>
      <c r="Q939" s="1">
        <v>63706100</v>
      </c>
      <c r="R939" s="1">
        <v>61679800</v>
      </c>
      <c r="S939" s="1">
        <v>59517300</v>
      </c>
      <c r="T939" s="1">
        <v>57388400</v>
      </c>
      <c r="U939" s="1">
        <v>55137500</v>
      </c>
      <c r="V939" s="1">
        <v>52845600</v>
      </c>
      <c r="W939" s="1">
        <v>50260700</v>
      </c>
      <c r="X939" s="1">
        <v>47609000</v>
      </c>
      <c r="Y939" s="1">
        <v>45013000</v>
      </c>
      <c r="Z939" s="1">
        <v>42356900</v>
      </c>
      <c r="AA939" s="1">
        <v>39750600</v>
      </c>
      <c r="AB939" s="1">
        <v>37095200</v>
      </c>
      <c r="AC939" s="1">
        <v>34481400</v>
      </c>
      <c r="AD939" s="1">
        <v>31824100</v>
      </c>
      <c r="AE939" s="1">
        <v>29205500</v>
      </c>
      <c r="AF939" s="1">
        <v>26551700</v>
      </c>
      <c r="AG939" s="1">
        <v>23902500</v>
      </c>
      <c r="AH939" s="1">
        <v>21291500</v>
      </c>
      <c r="AI939" s="1">
        <v>18660000</v>
      </c>
      <c r="AJ939" s="1">
        <v>16050500</v>
      </c>
      <c r="AK939" s="1">
        <v>13425300</v>
      </c>
      <c r="AL939" s="1">
        <v>10758400</v>
      </c>
      <c r="AM939" s="1">
        <v>8113640</v>
      </c>
      <c r="AN939" s="1">
        <v>5514430</v>
      </c>
      <c r="AO939" s="1">
        <v>2942600</v>
      </c>
      <c r="AP939">
        <v>408152</v>
      </c>
    </row>
    <row r="940" spans="1:42" x14ac:dyDescent="0.2">
      <c r="A940" t="str">
        <f t="shared" si="39"/>
        <v>natural gas</v>
      </c>
      <c r="B940" t="str">
        <f t="shared" si="40"/>
        <v>oil and gas extraction 06</v>
      </c>
      <c r="C940" t="str">
        <f t="shared" si="38"/>
        <v>other manufacturing 31T33,CO</v>
      </c>
      <c r="D940" t="s">
        <v>1497</v>
      </c>
      <c r="E940" s="1">
        <v>524025000</v>
      </c>
      <c r="F940" s="1">
        <v>528741000</v>
      </c>
      <c r="G940" s="1">
        <v>531223000</v>
      </c>
      <c r="H940" s="1">
        <v>524372000</v>
      </c>
      <c r="I940" s="1">
        <v>517745000</v>
      </c>
      <c r="J940" s="1">
        <v>509711000</v>
      </c>
      <c r="K940" s="1">
        <v>501837000</v>
      </c>
      <c r="L940" s="1">
        <v>492614000</v>
      </c>
      <c r="M940" s="1">
        <v>480747000</v>
      </c>
      <c r="N940" s="1">
        <v>467854000</v>
      </c>
      <c r="O940" s="1">
        <v>455251000</v>
      </c>
      <c r="P940" s="1">
        <v>441619000</v>
      </c>
      <c r="Q940" s="1">
        <v>427741000</v>
      </c>
      <c r="R940" s="1">
        <v>414136000</v>
      </c>
      <c r="S940" s="1">
        <v>399616000</v>
      </c>
      <c r="T940" s="1">
        <v>385322000</v>
      </c>
      <c r="U940" s="1">
        <v>370209000</v>
      </c>
      <c r="V940" s="1">
        <v>354820000</v>
      </c>
      <c r="W940" s="1">
        <v>337464000</v>
      </c>
      <c r="X940" s="1">
        <v>319660000</v>
      </c>
      <c r="Y940" s="1">
        <v>302230000</v>
      </c>
      <c r="Z940" s="1">
        <v>284396000</v>
      </c>
      <c r="AA940" s="1">
        <v>266897000</v>
      </c>
      <c r="AB940" s="1">
        <v>249068000</v>
      </c>
      <c r="AC940" s="1">
        <v>231518000</v>
      </c>
      <c r="AD940" s="1">
        <v>213676000</v>
      </c>
      <c r="AE940" s="1">
        <v>196094000</v>
      </c>
      <c r="AF940" s="1">
        <v>178276000</v>
      </c>
      <c r="AG940" s="1">
        <v>160488000</v>
      </c>
      <c r="AH940" s="1">
        <v>142957000</v>
      </c>
      <c r="AI940" s="1">
        <v>125288000</v>
      </c>
      <c r="AJ940" s="1">
        <v>107768000</v>
      </c>
      <c r="AK940" s="1">
        <v>90141400</v>
      </c>
      <c r="AL940" s="1">
        <v>72234700</v>
      </c>
      <c r="AM940" s="1">
        <v>54477300</v>
      </c>
      <c r="AN940" s="1">
        <v>37025400</v>
      </c>
      <c r="AO940" s="1">
        <v>19757500</v>
      </c>
      <c r="AP940" s="1">
        <v>2740450</v>
      </c>
    </row>
    <row r="941" spans="1:42" x14ac:dyDescent="0.2">
      <c r="A941" t="str">
        <f t="shared" si="39"/>
        <v>natural gas</v>
      </c>
      <c r="B941" t="str">
        <f t="shared" si="40"/>
        <v>oil and gas extraction 06</v>
      </c>
      <c r="C941" t="str">
        <f t="shared" si="38"/>
        <v>other manufacturing 31T33,NOx</v>
      </c>
      <c r="D941" t="s">
        <v>1498</v>
      </c>
      <c r="E941" s="1">
        <v>557473000</v>
      </c>
      <c r="F941" s="1">
        <v>562490000</v>
      </c>
      <c r="G941" s="1">
        <v>565131000</v>
      </c>
      <c r="H941" s="1">
        <v>557842000</v>
      </c>
      <c r="I941" s="1">
        <v>550793000</v>
      </c>
      <c r="J941" s="1">
        <v>542246000</v>
      </c>
      <c r="K941" s="1">
        <v>533869000</v>
      </c>
      <c r="L941" s="1">
        <v>524057000</v>
      </c>
      <c r="M941" s="1">
        <v>511433000</v>
      </c>
      <c r="N941" s="1">
        <v>497717000</v>
      </c>
      <c r="O941" s="1">
        <v>484310000</v>
      </c>
      <c r="P941" s="1">
        <v>469808000</v>
      </c>
      <c r="Q941" s="1">
        <v>455044000</v>
      </c>
      <c r="R941" s="1">
        <v>440570000</v>
      </c>
      <c r="S941" s="1">
        <v>425123000</v>
      </c>
      <c r="T941" s="1">
        <v>409917000</v>
      </c>
      <c r="U941" s="1">
        <v>393839000</v>
      </c>
      <c r="V941" s="1">
        <v>377468000</v>
      </c>
      <c r="W941" s="1">
        <v>359005000</v>
      </c>
      <c r="X941" s="1">
        <v>340064000</v>
      </c>
      <c r="Y941" s="1">
        <v>321521000</v>
      </c>
      <c r="Z941" s="1">
        <v>302549000</v>
      </c>
      <c r="AA941" s="1">
        <v>283933000</v>
      </c>
      <c r="AB941" s="1">
        <v>264966000</v>
      </c>
      <c r="AC941" s="1">
        <v>246296000</v>
      </c>
      <c r="AD941" s="1">
        <v>227315000</v>
      </c>
      <c r="AE941" s="1">
        <v>208610000</v>
      </c>
      <c r="AF941" s="1">
        <v>189655000</v>
      </c>
      <c r="AG941" s="1">
        <v>170732000</v>
      </c>
      <c r="AH941" s="1">
        <v>152082000</v>
      </c>
      <c r="AI941" s="1">
        <v>133286000</v>
      </c>
      <c r="AJ941" s="1">
        <v>114647000</v>
      </c>
      <c r="AK941" s="1">
        <v>95895100</v>
      </c>
      <c r="AL941" s="1">
        <v>76845500</v>
      </c>
      <c r="AM941" s="1">
        <v>57954600</v>
      </c>
      <c r="AN941" s="1">
        <v>39388800</v>
      </c>
      <c r="AO941" s="1">
        <v>21018600</v>
      </c>
      <c r="AP941" s="1">
        <v>2915370</v>
      </c>
    </row>
    <row r="942" spans="1:42" x14ac:dyDescent="0.2">
      <c r="A942" t="str">
        <f t="shared" si="39"/>
        <v>natural gas</v>
      </c>
      <c r="B942" t="str">
        <f t="shared" si="40"/>
        <v>oil and gas extraction 06</v>
      </c>
      <c r="C942" t="str">
        <f t="shared" si="38"/>
        <v>other manufacturing 31T33,PM10</v>
      </c>
      <c r="D942" t="s">
        <v>1499</v>
      </c>
      <c r="E942" s="1">
        <v>55747300</v>
      </c>
      <c r="F942" s="1">
        <v>56249000</v>
      </c>
      <c r="G942" s="1">
        <v>56513100</v>
      </c>
      <c r="H942" s="1">
        <v>55784200</v>
      </c>
      <c r="I942" s="1">
        <v>55079300</v>
      </c>
      <c r="J942" s="1">
        <v>54224600</v>
      </c>
      <c r="K942" s="1">
        <v>53386900</v>
      </c>
      <c r="L942" s="1">
        <v>52405700</v>
      </c>
      <c r="M942" s="1">
        <v>51143300</v>
      </c>
      <c r="N942" s="1">
        <v>49771700</v>
      </c>
      <c r="O942" s="1">
        <v>48431000</v>
      </c>
      <c r="P942" s="1">
        <v>46980800</v>
      </c>
      <c r="Q942" s="1">
        <v>45504400</v>
      </c>
      <c r="R942" s="1">
        <v>44057000</v>
      </c>
      <c r="S942" s="1">
        <v>42512300</v>
      </c>
      <c r="T942" s="1">
        <v>40991700</v>
      </c>
      <c r="U942" s="1">
        <v>39383900</v>
      </c>
      <c r="V942" s="1">
        <v>37746800</v>
      </c>
      <c r="W942" s="1">
        <v>35900500</v>
      </c>
      <c r="X942" s="1">
        <v>34006400</v>
      </c>
      <c r="Y942" s="1">
        <v>32152100</v>
      </c>
      <c r="Z942" s="1">
        <v>30254900</v>
      </c>
      <c r="AA942" s="1">
        <v>28393300</v>
      </c>
      <c r="AB942" s="1">
        <v>26496600</v>
      </c>
      <c r="AC942" s="1">
        <v>24629600</v>
      </c>
      <c r="AD942" s="1">
        <v>22731500</v>
      </c>
      <c r="AE942" s="1">
        <v>20861000</v>
      </c>
      <c r="AF942" s="1">
        <v>18965500</v>
      </c>
      <c r="AG942" s="1">
        <v>17073200</v>
      </c>
      <c r="AH942" s="1">
        <v>15208200</v>
      </c>
      <c r="AI942" s="1">
        <v>13328600</v>
      </c>
      <c r="AJ942" s="1">
        <v>11464700</v>
      </c>
      <c r="AK942" s="1">
        <v>9589510</v>
      </c>
      <c r="AL942" s="1">
        <v>7684550</v>
      </c>
      <c r="AM942" s="1">
        <v>5795460</v>
      </c>
      <c r="AN942" s="1">
        <v>3938880</v>
      </c>
      <c r="AO942" s="1">
        <v>2101860</v>
      </c>
      <c r="AP942">
        <v>291537</v>
      </c>
    </row>
    <row r="943" spans="1:42" x14ac:dyDescent="0.2">
      <c r="A943" t="str">
        <f t="shared" si="39"/>
        <v>natural gas</v>
      </c>
      <c r="B943" t="str">
        <f t="shared" si="40"/>
        <v>oil and gas extraction 06</v>
      </c>
      <c r="C943" t="str">
        <f t="shared" si="38"/>
        <v>other manufacturing 31T33,PM25</v>
      </c>
      <c r="D943" t="s">
        <v>1500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</row>
    <row r="944" spans="1:42" x14ac:dyDescent="0.2">
      <c r="A944" t="str">
        <f t="shared" si="39"/>
        <v>natural gas</v>
      </c>
      <c r="B944" t="str">
        <f t="shared" si="40"/>
        <v>other mining and quarrying 07T08</v>
      </c>
      <c r="C944" t="str">
        <f t="shared" si="38"/>
        <v>other manufacturing 31T33,SOx</v>
      </c>
      <c r="D944" t="s">
        <v>1501</v>
      </c>
      <c r="E944" s="1">
        <v>738475000000</v>
      </c>
      <c r="F944" s="1">
        <v>703130000000</v>
      </c>
      <c r="G944" s="1">
        <v>668673000000</v>
      </c>
      <c r="H944" s="1">
        <v>644538000000</v>
      </c>
      <c r="I944" s="1">
        <v>620814000000</v>
      </c>
      <c r="J944" s="1">
        <v>597401000000</v>
      </c>
      <c r="K944" s="1">
        <v>574293000000</v>
      </c>
      <c r="L944" s="1">
        <v>551502000000</v>
      </c>
      <c r="M944" s="1">
        <v>524981000000</v>
      </c>
      <c r="N944" s="1">
        <v>499038000000</v>
      </c>
      <c r="O944" s="1">
        <v>473700000000</v>
      </c>
      <c r="P944" s="1">
        <v>448910000000</v>
      </c>
      <c r="Q944" s="1">
        <v>424687000000</v>
      </c>
      <c r="R944" s="1">
        <v>401042000000</v>
      </c>
      <c r="S944" s="1">
        <v>374749000000</v>
      </c>
      <c r="T944" s="1">
        <v>349286000000</v>
      </c>
      <c r="U944" s="1">
        <v>324660000000</v>
      </c>
      <c r="V944" s="1">
        <v>300873000000</v>
      </c>
      <c r="W944" s="1">
        <v>280573000000</v>
      </c>
      <c r="X944" s="1">
        <v>258325000000</v>
      </c>
      <c r="Y944" s="1">
        <v>239293000000</v>
      </c>
      <c r="Z944" s="1">
        <v>218823000000</v>
      </c>
      <c r="AA944" s="1">
        <v>199786000000</v>
      </c>
      <c r="AB944" s="1">
        <v>182650000000</v>
      </c>
      <c r="AC944" s="1">
        <v>166258000000</v>
      </c>
      <c r="AD944" s="1">
        <v>150236000000</v>
      </c>
      <c r="AE944" s="1">
        <v>134930000000</v>
      </c>
      <c r="AF944" s="1">
        <v>120015000000</v>
      </c>
      <c r="AG944" s="1">
        <v>105784000000</v>
      </c>
      <c r="AH944" s="1">
        <v>92082400000</v>
      </c>
      <c r="AI944" s="1">
        <v>78910800000</v>
      </c>
      <c r="AJ944" s="1">
        <v>66269700000</v>
      </c>
      <c r="AK944" s="1">
        <v>54155800000</v>
      </c>
      <c r="AL944" s="1">
        <v>42912600000</v>
      </c>
      <c r="AM944" s="1">
        <v>32030100000</v>
      </c>
      <c r="AN944" s="1">
        <v>21539500000</v>
      </c>
      <c r="AO944" s="1">
        <v>11366900000</v>
      </c>
      <c r="AP944" s="1">
        <v>1559090000</v>
      </c>
    </row>
    <row r="945" spans="1:42" x14ac:dyDescent="0.2">
      <c r="A945" t="str">
        <f t="shared" si="39"/>
        <v>natural gas</v>
      </c>
      <c r="B945" t="str">
        <f t="shared" si="40"/>
        <v>other mining and quarrying 07T08</v>
      </c>
      <c r="C945" t="str">
        <f t="shared" si="38"/>
        <v>other manufacturing 31T33,BC</v>
      </c>
      <c r="D945" t="s">
        <v>1502</v>
      </c>
      <c r="E945" s="1">
        <v>84035200</v>
      </c>
      <c r="F945" s="1">
        <v>80013100</v>
      </c>
      <c r="G945" s="1">
        <v>76092100</v>
      </c>
      <c r="H945" s="1">
        <v>73345600</v>
      </c>
      <c r="I945" s="1">
        <v>70646000</v>
      </c>
      <c r="J945" s="1">
        <v>67981600</v>
      </c>
      <c r="K945" s="1">
        <v>65352100</v>
      </c>
      <c r="L945" s="1">
        <v>62758600</v>
      </c>
      <c r="M945" s="1">
        <v>59740500</v>
      </c>
      <c r="N945" s="1">
        <v>56788400</v>
      </c>
      <c r="O945" s="1">
        <v>53905000</v>
      </c>
      <c r="P945" s="1">
        <v>51084000</v>
      </c>
      <c r="Q945" s="1">
        <v>48327500</v>
      </c>
      <c r="R945" s="1">
        <v>45636800</v>
      </c>
      <c r="S945" s="1">
        <v>42644800</v>
      </c>
      <c r="T945" s="1">
        <v>39747200</v>
      </c>
      <c r="U945" s="1">
        <v>36944900</v>
      </c>
      <c r="V945" s="1">
        <v>34238000</v>
      </c>
      <c r="W945" s="1">
        <v>31928000</v>
      </c>
      <c r="X945" s="1">
        <v>29396300</v>
      </c>
      <c r="Y945" s="1">
        <v>27230500</v>
      </c>
      <c r="Z945" s="1">
        <v>24901100</v>
      </c>
      <c r="AA945" s="1">
        <v>22734800</v>
      </c>
      <c r="AB945" s="1">
        <v>20784700</v>
      </c>
      <c r="AC945" s="1">
        <v>18919500</v>
      </c>
      <c r="AD945" s="1">
        <v>17096200</v>
      </c>
      <c r="AE945" s="1">
        <v>15354400</v>
      </c>
      <c r="AF945" s="1">
        <v>13657200</v>
      </c>
      <c r="AG945" s="1">
        <v>12037800</v>
      </c>
      <c r="AH945" s="1">
        <v>10478600</v>
      </c>
      <c r="AI945" s="1">
        <v>8979710</v>
      </c>
      <c r="AJ945" s="1">
        <v>7541210</v>
      </c>
      <c r="AK945" s="1">
        <v>6162700</v>
      </c>
      <c r="AL945" s="1">
        <v>4883270</v>
      </c>
      <c r="AM945" s="1">
        <v>3644890</v>
      </c>
      <c r="AN945" s="1">
        <v>2451100</v>
      </c>
      <c r="AO945" s="1">
        <v>1293510</v>
      </c>
      <c r="AP945">
        <v>177417</v>
      </c>
    </row>
    <row r="946" spans="1:42" x14ac:dyDescent="0.2">
      <c r="A946" t="str">
        <f t="shared" si="39"/>
        <v>natural gas</v>
      </c>
      <c r="B946" t="str">
        <f t="shared" si="40"/>
        <v>other mining and quarrying 07T08</v>
      </c>
      <c r="C946" t="str">
        <f t="shared" si="38"/>
        <v>other manufacturing 31T33,OC</v>
      </c>
      <c r="D946" t="s">
        <v>1503</v>
      </c>
      <c r="E946" s="1">
        <v>448610000</v>
      </c>
      <c r="F946" s="1">
        <v>427139000</v>
      </c>
      <c r="G946" s="1">
        <v>406207000</v>
      </c>
      <c r="H946" s="1">
        <v>391545000</v>
      </c>
      <c r="I946" s="1">
        <v>377134000</v>
      </c>
      <c r="J946" s="1">
        <v>362910000</v>
      </c>
      <c r="K946" s="1">
        <v>348873000</v>
      </c>
      <c r="L946" s="1">
        <v>335028000</v>
      </c>
      <c r="M946" s="1">
        <v>318916000</v>
      </c>
      <c r="N946" s="1">
        <v>303157000</v>
      </c>
      <c r="O946" s="1">
        <v>287764000</v>
      </c>
      <c r="P946" s="1">
        <v>272705000</v>
      </c>
      <c r="Q946" s="1">
        <v>257990000</v>
      </c>
      <c r="R946" s="1">
        <v>243626000</v>
      </c>
      <c r="S946" s="1">
        <v>227653000</v>
      </c>
      <c r="T946" s="1">
        <v>212185000</v>
      </c>
      <c r="U946" s="1">
        <v>197225000</v>
      </c>
      <c r="V946" s="1">
        <v>182775000</v>
      </c>
      <c r="W946" s="1">
        <v>170443000</v>
      </c>
      <c r="X946" s="1">
        <v>156928000</v>
      </c>
      <c r="Y946" s="1">
        <v>145366000</v>
      </c>
      <c r="Z946" s="1">
        <v>132931000</v>
      </c>
      <c r="AA946" s="1">
        <v>121366000</v>
      </c>
      <c r="AB946" s="1">
        <v>110956000</v>
      </c>
      <c r="AC946" s="1">
        <v>100999000</v>
      </c>
      <c r="AD946" s="1">
        <v>91265600</v>
      </c>
      <c r="AE946" s="1">
        <v>81967500</v>
      </c>
      <c r="AF946" s="1">
        <v>72907200</v>
      </c>
      <c r="AG946" s="1">
        <v>64262000</v>
      </c>
      <c r="AH946" s="1">
        <v>55938400</v>
      </c>
      <c r="AI946" s="1">
        <v>47936900</v>
      </c>
      <c r="AJ946" s="1">
        <v>40257700</v>
      </c>
      <c r="AK946" s="1">
        <v>32898700</v>
      </c>
      <c r="AL946" s="1">
        <v>26068700</v>
      </c>
      <c r="AM946" s="1">
        <v>19457700</v>
      </c>
      <c r="AN946" s="1">
        <v>13084900</v>
      </c>
      <c r="AO946" s="1">
        <v>6905210</v>
      </c>
      <c r="AP946">
        <v>947118</v>
      </c>
    </row>
    <row r="947" spans="1:42" x14ac:dyDescent="0.2">
      <c r="A947" t="str">
        <f t="shared" si="39"/>
        <v>natural gas</v>
      </c>
      <c r="B947" t="str">
        <f t="shared" si="40"/>
        <v>other mining and quarrying 07T08</v>
      </c>
      <c r="C947" t="str">
        <f t="shared" si="38"/>
        <v>other manufacturing 31T33,CH4</v>
      </c>
      <c r="D947" t="s">
        <v>1504</v>
      </c>
      <c r="E947" s="1">
        <v>789010000</v>
      </c>
      <c r="F947" s="1">
        <v>751246000</v>
      </c>
      <c r="G947" s="1">
        <v>714431000</v>
      </c>
      <c r="H947" s="1">
        <v>688645000</v>
      </c>
      <c r="I947" s="1">
        <v>663298000</v>
      </c>
      <c r="J947" s="1">
        <v>638282000</v>
      </c>
      <c r="K947" s="1">
        <v>613593000</v>
      </c>
      <c r="L947" s="1">
        <v>589243000</v>
      </c>
      <c r="M947" s="1">
        <v>560906000</v>
      </c>
      <c r="N947" s="1">
        <v>533188000</v>
      </c>
      <c r="O947" s="1">
        <v>506116000</v>
      </c>
      <c r="P947" s="1">
        <v>479630000</v>
      </c>
      <c r="Q947" s="1">
        <v>453749000</v>
      </c>
      <c r="R947" s="1">
        <v>428486000</v>
      </c>
      <c r="S947" s="1">
        <v>400394000</v>
      </c>
      <c r="T947" s="1">
        <v>373188000</v>
      </c>
      <c r="U947" s="1">
        <v>346877000</v>
      </c>
      <c r="V947" s="1">
        <v>321462000</v>
      </c>
      <c r="W947" s="1">
        <v>299773000</v>
      </c>
      <c r="X947" s="1">
        <v>276003000</v>
      </c>
      <c r="Y947" s="1">
        <v>255668000</v>
      </c>
      <c r="Z947" s="1">
        <v>233797000</v>
      </c>
      <c r="AA947" s="1">
        <v>213458000</v>
      </c>
      <c r="AB947" s="1">
        <v>195149000</v>
      </c>
      <c r="AC947" s="1">
        <v>177635000</v>
      </c>
      <c r="AD947" s="1">
        <v>160517000</v>
      </c>
      <c r="AE947" s="1">
        <v>144163000</v>
      </c>
      <c r="AF947" s="1">
        <v>128228000</v>
      </c>
      <c r="AG947" s="1">
        <v>113023000</v>
      </c>
      <c r="AH947" s="1">
        <v>98383800</v>
      </c>
      <c r="AI947" s="1">
        <v>84310800</v>
      </c>
      <c r="AJ947" s="1">
        <v>70804700</v>
      </c>
      <c r="AK947" s="1">
        <v>57861800</v>
      </c>
      <c r="AL947" s="1">
        <v>45849200</v>
      </c>
      <c r="AM947" s="1">
        <v>34222000</v>
      </c>
      <c r="AN947" s="1">
        <v>23013500</v>
      </c>
      <c r="AO947" s="1">
        <v>12144800</v>
      </c>
      <c r="AP947" s="1">
        <v>1665780</v>
      </c>
    </row>
    <row r="948" spans="1:42" x14ac:dyDescent="0.2">
      <c r="A948" t="str">
        <f t="shared" si="39"/>
        <v>natural gas</v>
      </c>
      <c r="B948" t="str">
        <f t="shared" si="40"/>
        <v>other mining and quarrying 07T08</v>
      </c>
      <c r="C948" t="str">
        <f t="shared" ref="C948:C1011" si="41">MID(D870, FIND(",", D870) + 1, FIND("]", D870) - FIND(",", D870) - 1)</f>
        <v>other manufacturing 31T33,N2O</v>
      </c>
      <c r="D948" t="s">
        <v>1505</v>
      </c>
      <c r="E948" s="1">
        <v>31092200</v>
      </c>
      <c r="F948" s="1">
        <v>29604100</v>
      </c>
      <c r="G948" s="1">
        <v>28153300</v>
      </c>
      <c r="H948" s="1">
        <v>27137200</v>
      </c>
      <c r="I948" s="1">
        <v>26138300</v>
      </c>
      <c r="J948" s="1">
        <v>25152500</v>
      </c>
      <c r="K948" s="1">
        <v>24179600</v>
      </c>
      <c r="L948" s="1">
        <v>23220100</v>
      </c>
      <c r="M948" s="1">
        <v>22103400</v>
      </c>
      <c r="N948" s="1">
        <v>21011100</v>
      </c>
      <c r="O948" s="1">
        <v>19944300</v>
      </c>
      <c r="P948" s="1">
        <v>18900600</v>
      </c>
      <c r="Q948" s="1">
        <v>17880700</v>
      </c>
      <c r="R948" s="1">
        <v>16885200</v>
      </c>
      <c r="S948" s="1">
        <v>15778200</v>
      </c>
      <c r="T948" s="1">
        <v>14706100</v>
      </c>
      <c r="U948" s="1">
        <v>13669200</v>
      </c>
      <c r="V948" s="1">
        <v>12667700</v>
      </c>
      <c r="W948" s="1">
        <v>11813100</v>
      </c>
      <c r="X948" s="1">
        <v>10876300</v>
      </c>
      <c r="Y948" s="1">
        <v>10075000</v>
      </c>
      <c r="Z948" s="1">
        <v>9213150</v>
      </c>
      <c r="AA948" s="1">
        <v>8411640</v>
      </c>
      <c r="AB948" s="1">
        <v>7690150</v>
      </c>
      <c r="AC948" s="1">
        <v>7000010</v>
      </c>
      <c r="AD948" s="1">
        <v>6325430</v>
      </c>
      <c r="AE948" s="1">
        <v>5680990</v>
      </c>
      <c r="AF948" s="1">
        <v>5053040</v>
      </c>
      <c r="AG948" s="1">
        <v>4453860</v>
      </c>
      <c r="AH948" s="1">
        <v>3876970</v>
      </c>
      <c r="AI948" s="1">
        <v>3322400</v>
      </c>
      <c r="AJ948" s="1">
        <v>2790170</v>
      </c>
      <c r="AK948" s="1">
        <v>2280140</v>
      </c>
      <c r="AL948" s="1">
        <v>1806760</v>
      </c>
      <c r="AM948" s="1">
        <v>1348570</v>
      </c>
      <c r="AN948">
        <v>906884</v>
      </c>
      <c r="AO948">
        <v>478585</v>
      </c>
      <c r="AP948">
        <v>65642.7</v>
      </c>
    </row>
    <row r="949" spans="1:42" x14ac:dyDescent="0.2">
      <c r="A949" t="str">
        <f t="shared" ref="A949:A1012" si="42">MID(D949, FIND("[", D949) + 1, FIND(" if", D949) - FIND("[", D949) - 1)</f>
        <v>natural gas</v>
      </c>
      <c r="B949" t="str">
        <f t="shared" ref="B949:B1012" si="43">TRIM(MID(D949, FIND(",",D949) + 1, FIND(",", D949, FIND(",", D949) + 1) - FIND(",", D949) - 1))</f>
        <v>other mining and quarrying 07T08</v>
      </c>
      <c r="C949" t="str">
        <f t="shared" si="41"/>
        <v>other manufacturing 31T33,F gases</v>
      </c>
      <c r="D949" t="s">
        <v>1506</v>
      </c>
      <c r="E949" s="1">
        <v>29296800</v>
      </c>
      <c r="F949" s="1">
        <v>27894600</v>
      </c>
      <c r="G949" s="1">
        <v>26527600</v>
      </c>
      <c r="H949" s="1">
        <v>25570100</v>
      </c>
      <c r="I949" s="1">
        <v>24629000</v>
      </c>
      <c r="J949" s="1">
        <v>23700100</v>
      </c>
      <c r="K949" s="1">
        <v>22783400</v>
      </c>
      <c r="L949" s="1">
        <v>21879200</v>
      </c>
      <c r="M949" s="1">
        <v>20827100</v>
      </c>
      <c r="N949" s="1">
        <v>19797900</v>
      </c>
      <c r="O949" s="1">
        <v>18792600</v>
      </c>
      <c r="P949" s="1">
        <v>17809200</v>
      </c>
      <c r="Q949" s="1">
        <v>16848200</v>
      </c>
      <c r="R949" s="1">
        <v>15910200</v>
      </c>
      <c r="S949" s="1">
        <v>14867100</v>
      </c>
      <c r="T949" s="1">
        <v>13856900</v>
      </c>
      <c r="U949" s="1">
        <v>12879900</v>
      </c>
      <c r="V949" s="1">
        <v>11936200</v>
      </c>
      <c r="W949" s="1">
        <v>11130900</v>
      </c>
      <c r="X949" s="1">
        <v>10248300</v>
      </c>
      <c r="Y949" s="1">
        <v>9493230</v>
      </c>
      <c r="Z949" s="1">
        <v>8681150</v>
      </c>
      <c r="AA949" s="1">
        <v>7925920</v>
      </c>
      <c r="AB949" s="1">
        <v>7246090</v>
      </c>
      <c r="AC949" s="1">
        <v>6595800</v>
      </c>
      <c r="AD949" s="1">
        <v>5960170</v>
      </c>
      <c r="AE949" s="1">
        <v>5352950</v>
      </c>
      <c r="AF949" s="1">
        <v>4761260</v>
      </c>
      <c r="AG949" s="1">
        <v>4196680</v>
      </c>
      <c r="AH949" s="1">
        <v>3653100</v>
      </c>
      <c r="AI949" s="1">
        <v>3130550</v>
      </c>
      <c r="AJ949" s="1">
        <v>2629060</v>
      </c>
      <c r="AK949" s="1">
        <v>2148470</v>
      </c>
      <c r="AL949" s="1">
        <v>1702430</v>
      </c>
      <c r="AM949" s="1">
        <v>1270700</v>
      </c>
      <c r="AN949">
        <v>854517</v>
      </c>
      <c r="AO949">
        <v>450950</v>
      </c>
      <c r="AP949">
        <v>61852.2</v>
      </c>
    </row>
    <row r="950" spans="1:42" x14ac:dyDescent="0.2">
      <c r="A950" t="str">
        <f t="shared" si="42"/>
        <v>natural gas</v>
      </c>
      <c r="B950" t="str">
        <f t="shared" si="43"/>
        <v>other mining and quarrying 07T08</v>
      </c>
      <c r="C950" t="str">
        <f t="shared" si="41"/>
        <v>energy pipelines and gas processing 352T353,CO2</v>
      </c>
      <c r="D950" t="s">
        <v>1507</v>
      </c>
      <c r="E950" s="1">
        <v>20862700</v>
      </c>
      <c r="F950" s="1">
        <v>19864100</v>
      </c>
      <c r="G950" s="1">
        <v>18890700</v>
      </c>
      <c r="H950" s="1">
        <v>18208900</v>
      </c>
      <c r="I950" s="1">
        <v>17538600</v>
      </c>
      <c r="J950" s="1">
        <v>16877200</v>
      </c>
      <c r="K950" s="1">
        <v>16224400</v>
      </c>
      <c r="L950" s="1">
        <v>15580500</v>
      </c>
      <c r="M950" s="1">
        <v>14831200</v>
      </c>
      <c r="N950" s="1">
        <v>14098300</v>
      </c>
      <c r="O950" s="1">
        <v>13382500</v>
      </c>
      <c r="P950" s="1">
        <v>12682200</v>
      </c>
      <c r="Q950" s="1">
        <v>11997800</v>
      </c>
      <c r="R950" s="1">
        <v>11329800</v>
      </c>
      <c r="S950" s="1">
        <v>10587100</v>
      </c>
      <c r="T950" s="1">
        <v>9867680</v>
      </c>
      <c r="U950" s="1">
        <v>9171970</v>
      </c>
      <c r="V950" s="1">
        <v>8499960</v>
      </c>
      <c r="W950" s="1">
        <v>7926480</v>
      </c>
      <c r="X950" s="1">
        <v>7297950</v>
      </c>
      <c r="Y950" s="1">
        <v>6760260</v>
      </c>
      <c r="Z950" s="1">
        <v>6181970</v>
      </c>
      <c r="AA950" s="1">
        <v>5644160</v>
      </c>
      <c r="AB950" s="1">
        <v>5160040</v>
      </c>
      <c r="AC950" s="1">
        <v>4696960</v>
      </c>
      <c r="AD950" s="1">
        <v>4244320</v>
      </c>
      <c r="AE950" s="1">
        <v>3811910</v>
      </c>
      <c r="AF950" s="1">
        <v>3390560</v>
      </c>
      <c r="AG950" s="1">
        <v>2988510</v>
      </c>
      <c r="AH950" s="1">
        <v>2601420</v>
      </c>
      <c r="AI950" s="1">
        <v>2229310</v>
      </c>
      <c r="AJ950" s="1">
        <v>1872190</v>
      </c>
      <c r="AK950" s="1">
        <v>1529960</v>
      </c>
      <c r="AL950" s="1">
        <v>1212330</v>
      </c>
      <c r="AM950">
        <v>904884</v>
      </c>
      <c r="AN950">
        <v>608513</v>
      </c>
      <c r="AO950">
        <v>321128</v>
      </c>
      <c r="AP950">
        <v>44045.8</v>
      </c>
    </row>
    <row r="951" spans="1:42" x14ac:dyDescent="0.2">
      <c r="A951" t="str">
        <f t="shared" si="42"/>
        <v>natural gas</v>
      </c>
      <c r="B951" t="str">
        <f t="shared" si="43"/>
        <v>other mining and quarrying 07T08</v>
      </c>
      <c r="C951" t="str">
        <f t="shared" si="41"/>
        <v>energy pipelines and gas processing 352T353,VOC</v>
      </c>
      <c r="D951" t="s">
        <v>1508</v>
      </c>
      <c r="E951" s="1">
        <v>1948480</v>
      </c>
      <c r="F951" s="1">
        <v>1855220</v>
      </c>
      <c r="G951" s="1">
        <v>1764310</v>
      </c>
      <c r="H951" s="1">
        <v>1700630</v>
      </c>
      <c r="I951" s="1">
        <v>1638030</v>
      </c>
      <c r="J951" s="1">
        <v>1576260</v>
      </c>
      <c r="K951" s="1">
        <v>1515290</v>
      </c>
      <c r="L951" s="1">
        <v>1455150</v>
      </c>
      <c r="M951" s="1">
        <v>1385170</v>
      </c>
      <c r="N951" s="1">
        <v>1316720</v>
      </c>
      <c r="O951" s="1">
        <v>1249870</v>
      </c>
      <c r="P951" s="1">
        <v>1184460</v>
      </c>
      <c r="Q951" s="1">
        <v>1120550</v>
      </c>
      <c r="R951" s="1">
        <v>1058160</v>
      </c>
      <c r="S951">
        <v>988784</v>
      </c>
      <c r="T951">
        <v>921598</v>
      </c>
      <c r="U951">
        <v>856622</v>
      </c>
      <c r="V951">
        <v>793859</v>
      </c>
      <c r="W951">
        <v>740299</v>
      </c>
      <c r="X951">
        <v>681596</v>
      </c>
      <c r="Y951">
        <v>631379</v>
      </c>
      <c r="Z951">
        <v>577368</v>
      </c>
      <c r="AA951">
        <v>527140</v>
      </c>
      <c r="AB951">
        <v>481925</v>
      </c>
      <c r="AC951">
        <v>438676</v>
      </c>
      <c r="AD951">
        <v>396401</v>
      </c>
      <c r="AE951">
        <v>356016</v>
      </c>
      <c r="AF951">
        <v>316663</v>
      </c>
      <c r="AG951">
        <v>279114</v>
      </c>
      <c r="AH951">
        <v>242961</v>
      </c>
      <c r="AI951">
        <v>208208</v>
      </c>
      <c r="AJ951">
        <v>174854</v>
      </c>
      <c r="AK951">
        <v>142891</v>
      </c>
      <c r="AL951">
        <v>113226</v>
      </c>
      <c r="AM951">
        <v>84512.2</v>
      </c>
      <c r="AN951">
        <v>56832.5</v>
      </c>
      <c r="AO951">
        <v>29991.9</v>
      </c>
      <c r="AP951">
        <v>4113.6899999999996</v>
      </c>
    </row>
    <row r="952" spans="1:42" x14ac:dyDescent="0.2">
      <c r="A952" t="str">
        <f t="shared" si="42"/>
        <v>natural gas</v>
      </c>
      <c r="B952" t="str">
        <f t="shared" si="43"/>
        <v>other mining and quarrying 07T08</v>
      </c>
      <c r="C952" t="str">
        <f t="shared" si="41"/>
        <v>energy pipelines and gas processing 352T353,CO</v>
      </c>
      <c r="D952" t="s">
        <v>1509</v>
      </c>
      <c r="E952" s="1">
        <v>13082700</v>
      </c>
      <c r="F952" s="1">
        <v>12456500</v>
      </c>
      <c r="G952" s="1">
        <v>11846100</v>
      </c>
      <c r="H952" s="1">
        <v>11418500</v>
      </c>
      <c r="I952" s="1">
        <v>10998200</v>
      </c>
      <c r="J952" s="1">
        <v>10583400</v>
      </c>
      <c r="K952" s="1">
        <v>10174100</v>
      </c>
      <c r="L952" s="1">
        <v>9770300</v>
      </c>
      <c r="M952" s="1">
        <v>9300450</v>
      </c>
      <c r="N952" s="1">
        <v>8840850</v>
      </c>
      <c r="O952" s="1">
        <v>8391960</v>
      </c>
      <c r="P952" s="1">
        <v>7952790</v>
      </c>
      <c r="Q952" s="1">
        <v>7523660</v>
      </c>
      <c r="R952" s="1">
        <v>7104770</v>
      </c>
      <c r="S952" s="1">
        <v>6638980</v>
      </c>
      <c r="T952" s="1">
        <v>6187870</v>
      </c>
      <c r="U952" s="1">
        <v>5751600</v>
      </c>
      <c r="V952" s="1">
        <v>5330200</v>
      </c>
      <c r="W952" s="1">
        <v>4970580</v>
      </c>
      <c r="X952" s="1">
        <v>4576430</v>
      </c>
      <c r="Y952" s="1">
        <v>4239260</v>
      </c>
      <c r="Z952" s="1">
        <v>3876620</v>
      </c>
      <c r="AA952" s="1">
        <v>3539370</v>
      </c>
      <c r="AB952" s="1">
        <v>3235780</v>
      </c>
      <c r="AC952" s="1">
        <v>2945390</v>
      </c>
      <c r="AD952" s="1">
        <v>2661550</v>
      </c>
      <c r="AE952" s="1">
        <v>2390390</v>
      </c>
      <c r="AF952" s="1">
        <v>2126170</v>
      </c>
      <c r="AG952" s="1">
        <v>1874050</v>
      </c>
      <c r="AH952" s="1">
        <v>1631310</v>
      </c>
      <c r="AI952" s="1">
        <v>1397970</v>
      </c>
      <c r="AJ952" s="1">
        <v>1174020</v>
      </c>
      <c r="AK952">
        <v>959413</v>
      </c>
      <c r="AL952">
        <v>760231</v>
      </c>
      <c r="AM952">
        <v>567439</v>
      </c>
      <c r="AN952">
        <v>381589</v>
      </c>
      <c r="AO952">
        <v>201374</v>
      </c>
      <c r="AP952">
        <v>27620.5</v>
      </c>
    </row>
    <row r="953" spans="1:42" x14ac:dyDescent="0.2">
      <c r="A953" t="str">
        <f t="shared" si="42"/>
        <v>natural gas</v>
      </c>
      <c r="B953" t="str">
        <f t="shared" si="43"/>
        <v>other mining and quarrying 07T08</v>
      </c>
      <c r="C953" t="str">
        <f t="shared" si="41"/>
        <v>energy pipelines and gas processing 352T353,NOx</v>
      </c>
      <c r="D953" t="s">
        <v>1510</v>
      </c>
      <c r="E953" s="1">
        <v>13917700</v>
      </c>
      <c r="F953" s="1">
        <v>13251600</v>
      </c>
      <c r="G953" s="1">
        <v>12602200</v>
      </c>
      <c r="H953" s="1">
        <v>12147300</v>
      </c>
      <c r="I953" s="1">
        <v>11700200</v>
      </c>
      <c r="J953" s="1">
        <v>11259000</v>
      </c>
      <c r="K953" s="1">
        <v>10823500</v>
      </c>
      <c r="L953" s="1">
        <v>10393900</v>
      </c>
      <c r="M953" s="1">
        <v>9894090</v>
      </c>
      <c r="N953" s="1">
        <v>9405160</v>
      </c>
      <c r="O953" s="1">
        <v>8927620</v>
      </c>
      <c r="P953" s="1">
        <v>8460420</v>
      </c>
      <c r="Q953" s="1">
        <v>8003900</v>
      </c>
      <c r="R953" s="1">
        <v>7558270</v>
      </c>
      <c r="S953" s="1">
        <v>7062740</v>
      </c>
      <c r="T953" s="1">
        <v>6582840</v>
      </c>
      <c r="U953" s="1">
        <v>6118730</v>
      </c>
      <c r="V953" s="1">
        <v>5670420</v>
      </c>
      <c r="W953" s="1">
        <v>5287850</v>
      </c>
      <c r="X953" s="1">
        <v>4868540</v>
      </c>
      <c r="Y953" s="1">
        <v>4509850</v>
      </c>
      <c r="Z953" s="1">
        <v>4124060</v>
      </c>
      <c r="AA953" s="1">
        <v>3765280</v>
      </c>
      <c r="AB953" s="1">
        <v>3442320</v>
      </c>
      <c r="AC953" s="1">
        <v>3133400</v>
      </c>
      <c r="AD953" s="1">
        <v>2831440</v>
      </c>
      <c r="AE953" s="1">
        <v>2542970</v>
      </c>
      <c r="AF953" s="1">
        <v>2261880</v>
      </c>
      <c r="AG953" s="1">
        <v>1993670</v>
      </c>
      <c r="AH953" s="1">
        <v>1735440</v>
      </c>
      <c r="AI953" s="1">
        <v>1487200</v>
      </c>
      <c r="AJ953" s="1">
        <v>1248960</v>
      </c>
      <c r="AK953" s="1">
        <v>1020650</v>
      </c>
      <c r="AL953">
        <v>808757</v>
      </c>
      <c r="AM953">
        <v>603659</v>
      </c>
      <c r="AN953">
        <v>405946</v>
      </c>
      <c r="AO953">
        <v>214228</v>
      </c>
      <c r="AP953">
        <v>29383.5</v>
      </c>
    </row>
    <row r="954" spans="1:42" x14ac:dyDescent="0.2">
      <c r="A954" t="str">
        <f t="shared" si="42"/>
        <v>natural gas</v>
      </c>
      <c r="B954" t="str">
        <f t="shared" si="43"/>
        <v>other mining and quarrying 07T08</v>
      </c>
      <c r="C954" t="str">
        <f t="shared" si="41"/>
        <v>energy pipelines and gas processing 352T353,PM10</v>
      </c>
      <c r="D954" t="s">
        <v>1511</v>
      </c>
      <c r="E954" s="1">
        <v>1391770</v>
      </c>
      <c r="F954" s="1">
        <v>1325160</v>
      </c>
      <c r="G954" s="1">
        <v>1260220</v>
      </c>
      <c r="H954" s="1">
        <v>1214730</v>
      </c>
      <c r="I954" s="1">
        <v>1170020</v>
      </c>
      <c r="J954" s="1">
        <v>1125900</v>
      </c>
      <c r="K954" s="1">
        <v>1082350</v>
      </c>
      <c r="L954" s="1">
        <v>1039390</v>
      </c>
      <c r="M954">
        <v>989409</v>
      </c>
      <c r="N954">
        <v>940516</v>
      </c>
      <c r="O954">
        <v>892762</v>
      </c>
      <c r="P954">
        <v>846042</v>
      </c>
      <c r="Q954">
        <v>800390</v>
      </c>
      <c r="R954">
        <v>755827</v>
      </c>
      <c r="S954">
        <v>706274</v>
      </c>
      <c r="T954">
        <v>658284</v>
      </c>
      <c r="U954">
        <v>611873</v>
      </c>
      <c r="V954">
        <v>567042</v>
      </c>
      <c r="W954">
        <v>528785</v>
      </c>
      <c r="X954">
        <v>486854</v>
      </c>
      <c r="Y954">
        <v>450985</v>
      </c>
      <c r="Z954">
        <v>412406</v>
      </c>
      <c r="AA954">
        <v>376528</v>
      </c>
      <c r="AB954">
        <v>344232</v>
      </c>
      <c r="AC954">
        <v>313340</v>
      </c>
      <c r="AD954">
        <v>283144</v>
      </c>
      <c r="AE954">
        <v>254297</v>
      </c>
      <c r="AF954">
        <v>226188</v>
      </c>
      <c r="AG954">
        <v>199367</v>
      </c>
      <c r="AH954">
        <v>173544</v>
      </c>
      <c r="AI954">
        <v>148720</v>
      </c>
      <c r="AJ954">
        <v>124896</v>
      </c>
      <c r="AK954">
        <v>102065</v>
      </c>
      <c r="AL954">
        <v>80875.7</v>
      </c>
      <c r="AM954">
        <v>60365.9</v>
      </c>
      <c r="AN954">
        <v>40594.6</v>
      </c>
      <c r="AO954">
        <v>21422.799999999999</v>
      </c>
      <c r="AP954">
        <v>2938.35</v>
      </c>
    </row>
    <row r="955" spans="1:42" x14ac:dyDescent="0.2">
      <c r="A955" t="str">
        <f t="shared" si="42"/>
        <v>natural gas</v>
      </c>
      <c r="B955" t="str">
        <f t="shared" si="43"/>
        <v>other mining and quarrying 07T08</v>
      </c>
      <c r="C955" t="str">
        <f t="shared" si="41"/>
        <v>energy pipelines and gas processing 352T353,PM25</v>
      </c>
      <c r="D955" t="s">
        <v>1512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</row>
    <row r="956" spans="1:42" x14ac:dyDescent="0.2">
      <c r="A956" t="str">
        <f t="shared" si="42"/>
        <v>natural gas</v>
      </c>
      <c r="B956" t="str">
        <f t="shared" si="43"/>
        <v>food beverage and tobacco 10T12</v>
      </c>
      <c r="C956" t="str">
        <f t="shared" si="41"/>
        <v>energy pipelines and gas processing 352T353,SOx</v>
      </c>
      <c r="D956" t="s">
        <v>1513</v>
      </c>
      <c r="E956" s="1">
        <v>17042500000000</v>
      </c>
      <c r="F956" s="1">
        <v>16575300000000</v>
      </c>
      <c r="G956" s="1">
        <v>16157700000000</v>
      </c>
      <c r="H956" s="1">
        <v>15879500000000</v>
      </c>
      <c r="I956" s="1">
        <v>15592300000000</v>
      </c>
      <c r="J956" s="1">
        <v>15339500000000</v>
      </c>
      <c r="K956" s="1">
        <v>15030200000000</v>
      </c>
      <c r="L956" s="1">
        <v>14710400000000</v>
      </c>
      <c r="M956" s="1">
        <v>14299700000000</v>
      </c>
      <c r="N956" s="1">
        <v>13884200000000</v>
      </c>
      <c r="O956" s="1">
        <v>13426500000000</v>
      </c>
      <c r="P956" s="1">
        <v>12893500000000</v>
      </c>
      <c r="Q956" s="1">
        <v>12328700000000</v>
      </c>
      <c r="R956" s="1">
        <v>11736400000000</v>
      </c>
      <c r="S956" s="1">
        <v>11152200000000</v>
      </c>
      <c r="T956" s="1">
        <v>10545600000000</v>
      </c>
      <c r="U956" s="1">
        <v>9920910000000</v>
      </c>
      <c r="V956" s="1">
        <v>9282060000000</v>
      </c>
      <c r="W956" s="1">
        <v>8686320000000</v>
      </c>
      <c r="X956" s="1">
        <v>8079530000000</v>
      </c>
      <c r="Y956" s="1">
        <v>7489540000000</v>
      </c>
      <c r="Z956" s="1">
        <v>6938890000000</v>
      </c>
      <c r="AA956" s="1">
        <v>6381420000000</v>
      </c>
      <c r="AB956" s="1">
        <v>5860430000000</v>
      </c>
      <c r="AC956" s="1">
        <v>5353620000000</v>
      </c>
      <c r="AD956" s="1">
        <v>4877780000000</v>
      </c>
      <c r="AE956" s="1">
        <v>4428730000000</v>
      </c>
      <c r="AF956" s="1">
        <v>3988350000000</v>
      </c>
      <c r="AG956" s="1">
        <v>3569170000000</v>
      </c>
      <c r="AH956" s="1">
        <v>3155830000000</v>
      </c>
      <c r="AI956" s="1">
        <v>2768110000000</v>
      </c>
      <c r="AJ956" s="1">
        <v>2389250000000</v>
      </c>
      <c r="AK956" s="1">
        <v>2015020000000</v>
      </c>
      <c r="AL956" s="1">
        <v>1641320000000</v>
      </c>
      <c r="AM956" s="1">
        <v>1268340000000</v>
      </c>
      <c r="AN956" s="1">
        <v>884838000000</v>
      </c>
      <c r="AO956" s="1">
        <v>488258000000</v>
      </c>
      <c r="AP956" s="1">
        <v>70351100000</v>
      </c>
    </row>
    <row r="957" spans="1:42" x14ac:dyDescent="0.2">
      <c r="A957" t="str">
        <f t="shared" si="42"/>
        <v>natural gas</v>
      </c>
      <c r="B957" t="str">
        <f t="shared" si="43"/>
        <v>food beverage and tobacco 10T12</v>
      </c>
      <c r="C957" t="str">
        <f t="shared" si="41"/>
        <v>energy pipelines and gas processing 352T353,BC</v>
      </c>
      <c r="D957" t="s">
        <v>1514</v>
      </c>
      <c r="E957" s="1">
        <v>1939360000</v>
      </c>
      <c r="F957" s="1">
        <v>1886190000</v>
      </c>
      <c r="G957" s="1">
        <v>1838680000</v>
      </c>
      <c r="H957" s="1">
        <v>1807020000</v>
      </c>
      <c r="I957" s="1">
        <v>1774340000</v>
      </c>
      <c r="J957" s="1">
        <v>1745570000</v>
      </c>
      <c r="K957" s="1">
        <v>1710380000</v>
      </c>
      <c r="L957" s="1">
        <v>1673990000</v>
      </c>
      <c r="M957" s="1">
        <v>1627240000</v>
      </c>
      <c r="N957" s="1">
        <v>1579960000</v>
      </c>
      <c r="O957" s="1">
        <v>1527880000</v>
      </c>
      <c r="P957" s="1">
        <v>1467230000</v>
      </c>
      <c r="Q957" s="1">
        <v>1402950000</v>
      </c>
      <c r="R957" s="1">
        <v>1335560000</v>
      </c>
      <c r="S957" s="1">
        <v>1269080000</v>
      </c>
      <c r="T957" s="1">
        <v>1200050000</v>
      </c>
      <c r="U957" s="1">
        <v>1128960000</v>
      </c>
      <c r="V957" s="1">
        <v>1056260000</v>
      </c>
      <c r="W957" s="1">
        <v>988466000</v>
      </c>
      <c r="X957" s="1">
        <v>919415000</v>
      </c>
      <c r="Y957" s="1">
        <v>852277000</v>
      </c>
      <c r="Z957" s="1">
        <v>789616000</v>
      </c>
      <c r="AA957" s="1">
        <v>726178000</v>
      </c>
      <c r="AB957" s="1">
        <v>666892000</v>
      </c>
      <c r="AC957" s="1">
        <v>609218000</v>
      </c>
      <c r="AD957" s="1">
        <v>555071000</v>
      </c>
      <c r="AE957" s="1">
        <v>503970000</v>
      </c>
      <c r="AF957" s="1">
        <v>453857000</v>
      </c>
      <c r="AG957" s="1">
        <v>406156000</v>
      </c>
      <c r="AH957" s="1">
        <v>359120000</v>
      </c>
      <c r="AI957" s="1">
        <v>314999000</v>
      </c>
      <c r="AJ957" s="1">
        <v>271886000</v>
      </c>
      <c r="AK957" s="1">
        <v>229300000</v>
      </c>
      <c r="AL957" s="1">
        <v>186776000</v>
      </c>
      <c r="AM957" s="1">
        <v>144331000</v>
      </c>
      <c r="AN957" s="1">
        <v>100691000</v>
      </c>
      <c r="AO957" s="1">
        <v>55561700</v>
      </c>
      <c r="AP957" s="1">
        <v>8005660</v>
      </c>
    </row>
    <row r="958" spans="1:42" x14ac:dyDescent="0.2">
      <c r="A958" t="str">
        <f t="shared" si="42"/>
        <v>natural gas</v>
      </c>
      <c r="B958" t="str">
        <f t="shared" si="43"/>
        <v>food beverage and tobacco 10T12</v>
      </c>
      <c r="C958" t="str">
        <f t="shared" si="41"/>
        <v>energy pipelines and gas processing 352T353,OC</v>
      </c>
      <c r="D958" t="s">
        <v>1515</v>
      </c>
      <c r="E958" s="1">
        <v>10353000000</v>
      </c>
      <c r="F958" s="1">
        <v>10069200000</v>
      </c>
      <c r="G958" s="1">
        <v>9815510000</v>
      </c>
      <c r="H958" s="1">
        <v>9646510000</v>
      </c>
      <c r="I958" s="1">
        <v>9472070000</v>
      </c>
      <c r="J958" s="1">
        <v>9318480000</v>
      </c>
      <c r="K958" s="1">
        <v>9130600000</v>
      </c>
      <c r="L958" s="1">
        <v>8936330000</v>
      </c>
      <c r="M958" s="1">
        <v>8686800000</v>
      </c>
      <c r="N958" s="1">
        <v>8434410000</v>
      </c>
      <c r="O958" s="1">
        <v>8156380000</v>
      </c>
      <c r="P958" s="1">
        <v>7832580000</v>
      </c>
      <c r="Q958" s="1">
        <v>7489460000</v>
      </c>
      <c r="R958" s="1">
        <v>7129670000</v>
      </c>
      <c r="S958" s="1">
        <v>6774780000</v>
      </c>
      <c r="T958" s="1">
        <v>6406290000</v>
      </c>
      <c r="U958" s="1">
        <v>6026770000</v>
      </c>
      <c r="V958" s="1">
        <v>5638680000</v>
      </c>
      <c r="W958" s="1">
        <v>5276780000</v>
      </c>
      <c r="X958" s="1">
        <v>4908170000</v>
      </c>
      <c r="Y958" s="1">
        <v>4549760000</v>
      </c>
      <c r="Z958" s="1">
        <v>4215250000</v>
      </c>
      <c r="AA958" s="1">
        <v>3876600000</v>
      </c>
      <c r="AB958" s="1">
        <v>3560110000</v>
      </c>
      <c r="AC958" s="1">
        <v>3252230000</v>
      </c>
      <c r="AD958" s="1">
        <v>2963170000</v>
      </c>
      <c r="AE958" s="1">
        <v>2690370000</v>
      </c>
      <c r="AF958" s="1">
        <v>2422850000</v>
      </c>
      <c r="AG958" s="1">
        <v>2168210000</v>
      </c>
      <c r="AH958" s="1">
        <v>1917110000</v>
      </c>
      <c r="AI958" s="1">
        <v>1681580000</v>
      </c>
      <c r="AJ958" s="1">
        <v>1451420000</v>
      </c>
      <c r="AK958" s="1">
        <v>1224090000</v>
      </c>
      <c r="AL958" s="1">
        <v>997075000</v>
      </c>
      <c r="AM958" s="1">
        <v>770492000</v>
      </c>
      <c r="AN958" s="1">
        <v>537523000</v>
      </c>
      <c r="AO958" s="1">
        <v>296608000</v>
      </c>
      <c r="AP958" s="1">
        <v>42737100</v>
      </c>
    </row>
    <row r="959" spans="1:42" x14ac:dyDescent="0.2">
      <c r="A959" t="str">
        <f t="shared" si="42"/>
        <v>natural gas</v>
      </c>
      <c r="B959" t="str">
        <f t="shared" si="43"/>
        <v>food beverage and tobacco 10T12</v>
      </c>
      <c r="C959" t="str">
        <f t="shared" si="41"/>
        <v>energy pipelines and gas processing 352T353,CH4</v>
      </c>
      <c r="D959" t="s">
        <v>1516</v>
      </c>
      <c r="E959" s="1">
        <v>18208700000</v>
      </c>
      <c r="F959" s="1">
        <v>17709500000</v>
      </c>
      <c r="G959" s="1">
        <v>17263400000</v>
      </c>
      <c r="H959" s="1">
        <v>16966200000</v>
      </c>
      <c r="I959" s="1">
        <v>16659400000</v>
      </c>
      <c r="J959" s="1">
        <v>16389200000</v>
      </c>
      <c r="K959" s="1">
        <v>16058800000</v>
      </c>
      <c r="L959" s="1">
        <v>15717100000</v>
      </c>
      <c r="M959" s="1">
        <v>15278200000</v>
      </c>
      <c r="N959" s="1">
        <v>14834300000</v>
      </c>
      <c r="O959" s="1">
        <v>14345300000</v>
      </c>
      <c r="P959" s="1">
        <v>13775800000</v>
      </c>
      <c r="Q959" s="1">
        <v>13172400000</v>
      </c>
      <c r="R959" s="1">
        <v>12539600000</v>
      </c>
      <c r="S959" s="1">
        <v>11915400000</v>
      </c>
      <c r="T959" s="1">
        <v>11267300000</v>
      </c>
      <c r="U959" s="1">
        <v>10599800000</v>
      </c>
      <c r="V959" s="1">
        <v>9917240000</v>
      </c>
      <c r="W959" s="1">
        <v>9280740000</v>
      </c>
      <c r="X959" s="1">
        <v>8632420000</v>
      </c>
      <c r="Y959" s="1">
        <v>8002060000</v>
      </c>
      <c r="Z959" s="1">
        <v>7413730000</v>
      </c>
      <c r="AA959" s="1">
        <v>6818110000</v>
      </c>
      <c r="AB959" s="1">
        <v>6261470000</v>
      </c>
      <c r="AC959" s="1">
        <v>5719970000</v>
      </c>
      <c r="AD959" s="1">
        <v>5211580000</v>
      </c>
      <c r="AE959" s="1">
        <v>4731790000</v>
      </c>
      <c r="AF959" s="1">
        <v>4261280000</v>
      </c>
      <c r="AG959" s="1">
        <v>3813410000</v>
      </c>
      <c r="AH959" s="1">
        <v>3371790000</v>
      </c>
      <c r="AI959" s="1">
        <v>2957540000</v>
      </c>
      <c r="AJ959" s="1">
        <v>2552750000</v>
      </c>
      <c r="AK959" s="1">
        <v>2152910000</v>
      </c>
      <c r="AL959" s="1">
        <v>1753640000</v>
      </c>
      <c r="AM959" s="1">
        <v>1355130000</v>
      </c>
      <c r="AN959" s="1">
        <v>945389000</v>
      </c>
      <c r="AO959" s="1">
        <v>521671000</v>
      </c>
      <c r="AP959" s="1">
        <v>75165400</v>
      </c>
    </row>
    <row r="960" spans="1:42" x14ac:dyDescent="0.2">
      <c r="A960" t="str">
        <f t="shared" si="42"/>
        <v>natural gas</v>
      </c>
      <c r="B960" t="str">
        <f t="shared" si="43"/>
        <v>food beverage and tobacco 10T12</v>
      </c>
      <c r="C960" t="str">
        <f t="shared" si="41"/>
        <v>energy pipelines and gas processing 352T353,N2O</v>
      </c>
      <c r="D960" t="s">
        <v>1517</v>
      </c>
      <c r="E960" s="1">
        <v>717544000</v>
      </c>
      <c r="F960" s="1">
        <v>697873000</v>
      </c>
      <c r="G960" s="1">
        <v>680292000</v>
      </c>
      <c r="H960" s="1">
        <v>668579000</v>
      </c>
      <c r="I960" s="1">
        <v>656489000</v>
      </c>
      <c r="J960" s="1">
        <v>645844000</v>
      </c>
      <c r="K960" s="1">
        <v>632822000</v>
      </c>
      <c r="L960" s="1">
        <v>619358000</v>
      </c>
      <c r="M960" s="1">
        <v>602064000</v>
      </c>
      <c r="N960" s="1">
        <v>584571000</v>
      </c>
      <c r="O960" s="1">
        <v>565301000</v>
      </c>
      <c r="P960" s="1">
        <v>542859000</v>
      </c>
      <c r="Q960" s="1">
        <v>519078000</v>
      </c>
      <c r="R960" s="1">
        <v>494142000</v>
      </c>
      <c r="S960" s="1">
        <v>469546000</v>
      </c>
      <c r="T960" s="1">
        <v>444006000</v>
      </c>
      <c r="U960" s="1">
        <v>417703000</v>
      </c>
      <c r="V960" s="1">
        <v>390805000</v>
      </c>
      <c r="W960" s="1">
        <v>365722000</v>
      </c>
      <c r="X960" s="1">
        <v>340175000</v>
      </c>
      <c r="Y960" s="1">
        <v>315334000</v>
      </c>
      <c r="Z960" s="1">
        <v>292150000</v>
      </c>
      <c r="AA960" s="1">
        <v>268679000</v>
      </c>
      <c r="AB960" s="1">
        <v>246743000</v>
      </c>
      <c r="AC960" s="1">
        <v>225405000</v>
      </c>
      <c r="AD960" s="1">
        <v>205371000</v>
      </c>
      <c r="AE960" s="1">
        <v>186464000</v>
      </c>
      <c r="AF960" s="1">
        <v>167922000</v>
      </c>
      <c r="AG960" s="1">
        <v>150274000</v>
      </c>
      <c r="AH960" s="1">
        <v>132871000</v>
      </c>
      <c r="AI960" s="1">
        <v>116547000</v>
      </c>
      <c r="AJ960" s="1">
        <v>100595000</v>
      </c>
      <c r="AK960" s="1">
        <v>84838800</v>
      </c>
      <c r="AL960" s="1">
        <v>69105100</v>
      </c>
      <c r="AM960" s="1">
        <v>53401200</v>
      </c>
      <c r="AN960" s="1">
        <v>37254600</v>
      </c>
      <c r="AO960" s="1">
        <v>20557300</v>
      </c>
      <c r="AP960" s="1">
        <v>2962010</v>
      </c>
    </row>
    <row r="961" spans="1:42" x14ac:dyDescent="0.2">
      <c r="A961" t="str">
        <f t="shared" si="42"/>
        <v>natural gas</v>
      </c>
      <c r="B961" t="str">
        <f t="shared" si="43"/>
        <v>food beverage and tobacco 10T12</v>
      </c>
      <c r="C961" t="str">
        <f t="shared" si="41"/>
        <v>energy pipelines and gas processing 352T353,F gases</v>
      </c>
      <c r="D961" t="s">
        <v>1518</v>
      </c>
      <c r="E961" s="1">
        <v>676110000</v>
      </c>
      <c r="F961" s="1">
        <v>657575000</v>
      </c>
      <c r="G961" s="1">
        <v>641009000</v>
      </c>
      <c r="H961" s="1">
        <v>629972000</v>
      </c>
      <c r="I961" s="1">
        <v>618580000</v>
      </c>
      <c r="J961" s="1">
        <v>608550000</v>
      </c>
      <c r="K961" s="1">
        <v>596280000</v>
      </c>
      <c r="L961" s="1">
        <v>583594000</v>
      </c>
      <c r="M961" s="1">
        <v>567298000</v>
      </c>
      <c r="N961" s="1">
        <v>550815000</v>
      </c>
      <c r="O961" s="1">
        <v>532659000</v>
      </c>
      <c r="P961" s="1">
        <v>511512000</v>
      </c>
      <c r="Q961" s="1">
        <v>489105000</v>
      </c>
      <c r="R961" s="1">
        <v>465609000</v>
      </c>
      <c r="S961" s="1">
        <v>442432000</v>
      </c>
      <c r="T961" s="1">
        <v>418368000</v>
      </c>
      <c r="U961" s="1">
        <v>393583000</v>
      </c>
      <c r="V961" s="1">
        <v>368238000</v>
      </c>
      <c r="W961" s="1">
        <v>344604000</v>
      </c>
      <c r="X961" s="1">
        <v>320532000</v>
      </c>
      <c r="Y961" s="1">
        <v>297126000</v>
      </c>
      <c r="Z961" s="1">
        <v>275280000</v>
      </c>
      <c r="AA961" s="1">
        <v>253164000</v>
      </c>
      <c r="AB961" s="1">
        <v>232495000</v>
      </c>
      <c r="AC961" s="1">
        <v>212389000</v>
      </c>
      <c r="AD961" s="1">
        <v>193512000</v>
      </c>
      <c r="AE961" s="1">
        <v>175697000</v>
      </c>
      <c r="AF961" s="1">
        <v>158226000</v>
      </c>
      <c r="AG961" s="1">
        <v>141596000</v>
      </c>
      <c r="AH961" s="1">
        <v>125198000</v>
      </c>
      <c r="AI961" s="1">
        <v>109817000</v>
      </c>
      <c r="AJ961" s="1">
        <v>94786300</v>
      </c>
      <c r="AK961" s="1">
        <v>79939800</v>
      </c>
      <c r="AL961" s="1">
        <v>65114700</v>
      </c>
      <c r="AM961" s="1">
        <v>50317600</v>
      </c>
      <c r="AN961" s="1">
        <v>35103300</v>
      </c>
      <c r="AO961" s="1">
        <v>19370200</v>
      </c>
      <c r="AP961" s="1">
        <v>2790980</v>
      </c>
    </row>
    <row r="962" spans="1:42" x14ac:dyDescent="0.2">
      <c r="A962" t="str">
        <f t="shared" si="42"/>
        <v>natural gas</v>
      </c>
      <c r="B962" t="str">
        <f t="shared" si="43"/>
        <v>food beverage and tobacco 10T12</v>
      </c>
      <c r="C962" t="str">
        <f t="shared" si="41"/>
        <v>water and waste 36T39,CO2</v>
      </c>
      <c r="D962" t="s">
        <v>1519</v>
      </c>
      <c r="E962" s="1">
        <v>481468000</v>
      </c>
      <c r="F962" s="1">
        <v>468268000</v>
      </c>
      <c r="G962" s="1">
        <v>456472000</v>
      </c>
      <c r="H962" s="1">
        <v>448612000</v>
      </c>
      <c r="I962" s="1">
        <v>440500000</v>
      </c>
      <c r="J962" s="1">
        <v>433357000</v>
      </c>
      <c r="K962" s="1">
        <v>424620000</v>
      </c>
      <c r="L962" s="1">
        <v>415585000</v>
      </c>
      <c r="M962" s="1">
        <v>403981000</v>
      </c>
      <c r="N962" s="1">
        <v>392243000</v>
      </c>
      <c r="O962" s="1">
        <v>379314000</v>
      </c>
      <c r="P962" s="1">
        <v>364255000</v>
      </c>
      <c r="Q962" s="1">
        <v>348298000</v>
      </c>
      <c r="R962" s="1">
        <v>331566000</v>
      </c>
      <c r="S962" s="1">
        <v>315062000</v>
      </c>
      <c r="T962" s="1">
        <v>297925000</v>
      </c>
      <c r="U962" s="1">
        <v>280276000</v>
      </c>
      <c r="V962" s="1">
        <v>262228000</v>
      </c>
      <c r="W962" s="1">
        <v>245397000</v>
      </c>
      <c r="X962" s="1">
        <v>228255000</v>
      </c>
      <c r="Y962" s="1">
        <v>211587000</v>
      </c>
      <c r="Z962" s="1">
        <v>196031000</v>
      </c>
      <c r="AA962" s="1">
        <v>180282000</v>
      </c>
      <c r="AB962" s="1">
        <v>165563000</v>
      </c>
      <c r="AC962" s="1">
        <v>151245000</v>
      </c>
      <c r="AD962" s="1">
        <v>137802000</v>
      </c>
      <c r="AE962" s="1">
        <v>125116000</v>
      </c>
      <c r="AF962" s="1">
        <v>112675000</v>
      </c>
      <c r="AG962" s="1">
        <v>100833000</v>
      </c>
      <c r="AH962" s="1">
        <v>89155400</v>
      </c>
      <c r="AI962" s="1">
        <v>78202100</v>
      </c>
      <c r="AJ962" s="1">
        <v>67498600</v>
      </c>
      <c r="AK962" s="1">
        <v>56926300</v>
      </c>
      <c r="AL962" s="1">
        <v>46369100</v>
      </c>
      <c r="AM962" s="1">
        <v>35831800</v>
      </c>
      <c r="AN962" s="1">
        <v>24997600</v>
      </c>
      <c r="AO962" s="1">
        <v>13793800</v>
      </c>
      <c r="AP962" s="1">
        <v>1987490</v>
      </c>
    </row>
    <row r="963" spans="1:42" x14ac:dyDescent="0.2">
      <c r="A963" t="str">
        <f t="shared" si="42"/>
        <v>natural gas</v>
      </c>
      <c r="B963" t="str">
        <f t="shared" si="43"/>
        <v>food beverage and tobacco 10T12</v>
      </c>
      <c r="C963" t="str">
        <f t="shared" si="41"/>
        <v>water and waste 36T39,VOC</v>
      </c>
      <c r="D963" t="s">
        <v>1520</v>
      </c>
      <c r="E963" s="1">
        <v>44966900</v>
      </c>
      <c r="F963" s="1">
        <v>43734200</v>
      </c>
      <c r="G963" s="1">
        <v>42632500</v>
      </c>
      <c r="H963" s="1">
        <v>41898400</v>
      </c>
      <c r="I963" s="1">
        <v>41140700</v>
      </c>
      <c r="J963" s="1">
        <v>40473600</v>
      </c>
      <c r="K963" s="1">
        <v>39657600</v>
      </c>
      <c r="L963" s="1">
        <v>38813800</v>
      </c>
      <c r="M963" s="1">
        <v>37730000</v>
      </c>
      <c r="N963" s="1">
        <v>36633800</v>
      </c>
      <c r="O963" s="1">
        <v>35426200</v>
      </c>
      <c r="P963" s="1">
        <v>34019800</v>
      </c>
      <c r="Q963" s="1">
        <v>32529500</v>
      </c>
      <c r="R963" s="1">
        <v>30966800</v>
      </c>
      <c r="S963" s="1">
        <v>29425400</v>
      </c>
      <c r="T963" s="1">
        <v>27824900</v>
      </c>
      <c r="U963" s="1">
        <v>26176500</v>
      </c>
      <c r="V963" s="1">
        <v>24490900</v>
      </c>
      <c r="W963" s="1">
        <v>22919000</v>
      </c>
      <c r="X963" s="1">
        <v>21318000</v>
      </c>
      <c r="Y963" s="1">
        <v>19761300</v>
      </c>
      <c r="Z963" s="1">
        <v>18308400</v>
      </c>
      <c r="AA963" s="1">
        <v>16837500</v>
      </c>
      <c r="AB963" s="1">
        <v>15462900</v>
      </c>
      <c r="AC963" s="1">
        <v>14125600</v>
      </c>
      <c r="AD963" s="1">
        <v>12870100</v>
      </c>
      <c r="AE963" s="1">
        <v>11685300</v>
      </c>
      <c r="AF963" s="1">
        <v>10523300</v>
      </c>
      <c r="AG963" s="1">
        <v>9417330</v>
      </c>
      <c r="AH963" s="1">
        <v>8326730</v>
      </c>
      <c r="AI963" s="1">
        <v>7303730</v>
      </c>
      <c r="AJ963" s="1">
        <v>6304080</v>
      </c>
      <c r="AK963" s="1">
        <v>5316660</v>
      </c>
      <c r="AL963" s="1">
        <v>4330670</v>
      </c>
      <c r="AM963" s="1">
        <v>3346540</v>
      </c>
      <c r="AN963" s="1">
        <v>2334660</v>
      </c>
      <c r="AO963" s="1">
        <v>1288280</v>
      </c>
      <c r="AP963">
        <v>185623</v>
      </c>
    </row>
    <row r="964" spans="1:42" x14ac:dyDescent="0.2">
      <c r="A964" t="str">
        <f t="shared" si="42"/>
        <v>natural gas</v>
      </c>
      <c r="B964" t="str">
        <f t="shared" si="43"/>
        <v>food beverage and tobacco 10T12</v>
      </c>
      <c r="C964" t="str">
        <f t="shared" si="41"/>
        <v>water and waste 36T39,CO</v>
      </c>
      <c r="D964" t="s">
        <v>1521</v>
      </c>
      <c r="E964" s="1">
        <v>301921000</v>
      </c>
      <c r="F964" s="1">
        <v>293644000</v>
      </c>
      <c r="G964" s="1">
        <v>286246000</v>
      </c>
      <c r="H964" s="1">
        <v>281318000</v>
      </c>
      <c r="I964" s="1">
        <v>276231000</v>
      </c>
      <c r="J964" s="1">
        <v>271752000</v>
      </c>
      <c r="K964" s="1">
        <v>266272000</v>
      </c>
      <c r="L964" s="1">
        <v>260607000</v>
      </c>
      <c r="M964" s="1">
        <v>253330000</v>
      </c>
      <c r="N964" s="1">
        <v>245970000</v>
      </c>
      <c r="O964" s="1">
        <v>237862000</v>
      </c>
      <c r="P964" s="1">
        <v>228419000</v>
      </c>
      <c r="Q964" s="1">
        <v>218413000</v>
      </c>
      <c r="R964" s="1">
        <v>207920000</v>
      </c>
      <c r="S964" s="1">
        <v>197571000</v>
      </c>
      <c r="T964" s="1">
        <v>186824000</v>
      </c>
      <c r="U964" s="1">
        <v>175757000</v>
      </c>
      <c r="V964" s="1">
        <v>164439000</v>
      </c>
      <c r="W964" s="1">
        <v>153885000</v>
      </c>
      <c r="X964" s="1">
        <v>143135000</v>
      </c>
      <c r="Y964" s="1">
        <v>132683000</v>
      </c>
      <c r="Z964" s="1">
        <v>122928000</v>
      </c>
      <c r="AA964" s="1">
        <v>113052000</v>
      </c>
      <c r="AB964" s="1">
        <v>103822000</v>
      </c>
      <c r="AC964" s="1">
        <v>94843600</v>
      </c>
      <c r="AD964" s="1">
        <v>86413800</v>
      </c>
      <c r="AE964" s="1">
        <v>78458400</v>
      </c>
      <c r="AF964" s="1">
        <v>70656700</v>
      </c>
      <c r="AG964" s="1">
        <v>63230600</v>
      </c>
      <c r="AH964" s="1">
        <v>55908000</v>
      </c>
      <c r="AI964" s="1">
        <v>49039300</v>
      </c>
      <c r="AJ964" s="1">
        <v>42327400</v>
      </c>
      <c r="AK964" s="1">
        <v>35697600</v>
      </c>
      <c r="AL964" s="1">
        <v>29077400</v>
      </c>
      <c r="AM964" s="1">
        <v>22469600</v>
      </c>
      <c r="AN964" s="1">
        <v>15675600</v>
      </c>
      <c r="AO964" s="1">
        <v>8649880</v>
      </c>
      <c r="AP964" s="1">
        <v>1246330</v>
      </c>
    </row>
    <row r="965" spans="1:42" x14ac:dyDescent="0.2">
      <c r="A965" t="str">
        <f t="shared" si="42"/>
        <v>natural gas</v>
      </c>
      <c r="B965" t="str">
        <f t="shared" si="43"/>
        <v>food beverage and tobacco 10T12</v>
      </c>
      <c r="C965" t="str">
        <f t="shared" si="41"/>
        <v>water and waste 36T39,NOx</v>
      </c>
      <c r="D965" t="s">
        <v>1522</v>
      </c>
      <c r="E965" s="1">
        <v>321192000</v>
      </c>
      <c r="F965" s="1">
        <v>312387000</v>
      </c>
      <c r="G965" s="1">
        <v>304518000</v>
      </c>
      <c r="H965" s="1">
        <v>299274000</v>
      </c>
      <c r="I965" s="1">
        <v>293862000</v>
      </c>
      <c r="J965" s="1">
        <v>289097000</v>
      </c>
      <c r="K965" s="1">
        <v>283269000</v>
      </c>
      <c r="L965" s="1">
        <v>277242000</v>
      </c>
      <c r="M965" s="1">
        <v>269500000</v>
      </c>
      <c r="N965" s="1">
        <v>261670000</v>
      </c>
      <c r="O965" s="1">
        <v>253044000</v>
      </c>
      <c r="P965" s="1">
        <v>242999000</v>
      </c>
      <c r="Q965" s="1">
        <v>232354000</v>
      </c>
      <c r="R965" s="1">
        <v>221192000</v>
      </c>
      <c r="S965" s="1">
        <v>210182000</v>
      </c>
      <c r="T965" s="1">
        <v>198749000</v>
      </c>
      <c r="U965" s="1">
        <v>186975000</v>
      </c>
      <c r="V965" s="1">
        <v>174935000</v>
      </c>
      <c r="W965" s="1">
        <v>163707000</v>
      </c>
      <c r="X965" s="1">
        <v>152272000</v>
      </c>
      <c r="Y965" s="1">
        <v>141152000</v>
      </c>
      <c r="Z965" s="1">
        <v>130774000</v>
      </c>
      <c r="AA965" s="1">
        <v>120268000</v>
      </c>
      <c r="AB965" s="1">
        <v>110449000</v>
      </c>
      <c r="AC965" s="1">
        <v>100897000</v>
      </c>
      <c r="AD965" s="1">
        <v>91929600</v>
      </c>
      <c r="AE965" s="1">
        <v>83466400</v>
      </c>
      <c r="AF965" s="1">
        <v>75166700</v>
      </c>
      <c r="AG965" s="1">
        <v>67266600</v>
      </c>
      <c r="AH965" s="1">
        <v>59476600</v>
      </c>
      <c r="AI965" s="1">
        <v>52169500</v>
      </c>
      <c r="AJ965" s="1">
        <v>45029100</v>
      </c>
      <c r="AK965" s="1">
        <v>37976200</v>
      </c>
      <c r="AL965" s="1">
        <v>30933400</v>
      </c>
      <c r="AM965" s="1">
        <v>23903800</v>
      </c>
      <c r="AN965" s="1">
        <v>16676200</v>
      </c>
      <c r="AO965" s="1">
        <v>9202000</v>
      </c>
      <c r="AP965" s="1">
        <v>1325880</v>
      </c>
    </row>
    <row r="966" spans="1:42" x14ac:dyDescent="0.2">
      <c r="A966" t="str">
        <f t="shared" si="42"/>
        <v>natural gas</v>
      </c>
      <c r="B966" t="str">
        <f t="shared" si="43"/>
        <v>food beverage and tobacco 10T12</v>
      </c>
      <c r="C966" t="str">
        <f t="shared" si="41"/>
        <v>water and waste 36T39,PM10</v>
      </c>
      <c r="D966" t="s">
        <v>1523</v>
      </c>
      <c r="E966" s="1">
        <v>32119200</v>
      </c>
      <c r="F966" s="1">
        <v>31238700</v>
      </c>
      <c r="G966" s="1">
        <v>30451800</v>
      </c>
      <c r="H966" s="1">
        <v>29927400</v>
      </c>
      <c r="I966" s="1">
        <v>29386200</v>
      </c>
      <c r="J966" s="1">
        <v>28909700</v>
      </c>
      <c r="K966" s="1">
        <v>28326900</v>
      </c>
      <c r="L966" s="1">
        <v>27724200</v>
      </c>
      <c r="M966" s="1">
        <v>26950000</v>
      </c>
      <c r="N966" s="1">
        <v>26167000</v>
      </c>
      <c r="O966" s="1">
        <v>25304400</v>
      </c>
      <c r="P966" s="1">
        <v>24299900</v>
      </c>
      <c r="Q966" s="1">
        <v>23235400</v>
      </c>
      <c r="R966" s="1">
        <v>22119200</v>
      </c>
      <c r="S966" s="1">
        <v>21018200</v>
      </c>
      <c r="T966" s="1">
        <v>19874900</v>
      </c>
      <c r="U966" s="1">
        <v>18697500</v>
      </c>
      <c r="V966" s="1">
        <v>17493500</v>
      </c>
      <c r="W966" s="1">
        <v>16370700</v>
      </c>
      <c r="X966" s="1">
        <v>15227200</v>
      </c>
      <c r="Y966" s="1">
        <v>14115200</v>
      </c>
      <c r="Z966" s="1">
        <v>13077400</v>
      </c>
      <c r="AA966" s="1">
        <v>12026800</v>
      </c>
      <c r="AB966" s="1">
        <v>11044900</v>
      </c>
      <c r="AC966" s="1">
        <v>10089700</v>
      </c>
      <c r="AD966" s="1">
        <v>9192960</v>
      </c>
      <c r="AE966" s="1">
        <v>8346640</v>
      </c>
      <c r="AF966" s="1">
        <v>7516670</v>
      </c>
      <c r="AG966" s="1">
        <v>6726660</v>
      </c>
      <c r="AH966" s="1">
        <v>5947660</v>
      </c>
      <c r="AI966" s="1">
        <v>5216950</v>
      </c>
      <c r="AJ966" s="1">
        <v>4502910</v>
      </c>
      <c r="AK966" s="1">
        <v>3797620</v>
      </c>
      <c r="AL966" s="1">
        <v>3093340</v>
      </c>
      <c r="AM966" s="1">
        <v>2390380</v>
      </c>
      <c r="AN966" s="1">
        <v>1667620</v>
      </c>
      <c r="AO966">
        <v>920200</v>
      </c>
      <c r="AP966">
        <v>132588</v>
      </c>
    </row>
    <row r="967" spans="1:42" x14ac:dyDescent="0.2">
      <c r="A967" t="str">
        <f t="shared" si="42"/>
        <v>natural gas</v>
      </c>
      <c r="B967" t="str">
        <f t="shared" si="43"/>
        <v>food beverage and tobacco 10T12</v>
      </c>
      <c r="C967" t="str">
        <f t="shared" si="41"/>
        <v>water and waste 36T39,PM25</v>
      </c>
      <c r="D967" t="s">
        <v>1524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</row>
    <row r="968" spans="1:42" x14ac:dyDescent="0.2">
      <c r="A968" t="str">
        <f t="shared" si="42"/>
        <v>natural gas</v>
      </c>
      <c r="B968" t="str">
        <f t="shared" si="43"/>
        <v>textiles apparel and leather 13T15</v>
      </c>
      <c r="C968" t="str">
        <f t="shared" si="41"/>
        <v>water and waste 36T39,SOx</v>
      </c>
      <c r="D968" t="s">
        <v>1525</v>
      </c>
      <c r="E968" s="1">
        <v>11092100000000</v>
      </c>
      <c r="F968" s="1">
        <v>10706800000000</v>
      </c>
      <c r="G968" s="1">
        <v>10250700000000</v>
      </c>
      <c r="H968" s="1">
        <v>9901690000000</v>
      </c>
      <c r="I968" s="1">
        <v>9425490000000</v>
      </c>
      <c r="J968" s="1">
        <v>9005560000000</v>
      </c>
      <c r="K968" s="1">
        <v>8595850000000</v>
      </c>
      <c r="L968" s="1">
        <v>8195760000000</v>
      </c>
      <c r="M968" s="1">
        <v>7805170000000</v>
      </c>
      <c r="N968" s="1">
        <v>7423910000000</v>
      </c>
      <c r="O968" s="1">
        <v>7088030000000</v>
      </c>
      <c r="P968" s="1">
        <v>6723150000000</v>
      </c>
      <c r="Q968" s="1">
        <v>6366680000000</v>
      </c>
      <c r="R968" s="1">
        <v>6050060000000</v>
      </c>
      <c r="S968" s="1">
        <v>5709120000000</v>
      </c>
      <c r="T968" s="1">
        <v>5375870000000</v>
      </c>
      <c r="U968" s="1">
        <v>5050950000000</v>
      </c>
      <c r="V968" s="1">
        <v>4734090000000</v>
      </c>
      <c r="W968" s="1">
        <v>4425380000000</v>
      </c>
      <c r="X968" s="1">
        <v>4102080000000</v>
      </c>
      <c r="Y968" s="1">
        <v>3810700000000</v>
      </c>
      <c r="Z968" s="1">
        <v>3507580000000</v>
      </c>
      <c r="AA968" s="1">
        <v>3214810000000</v>
      </c>
      <c r="AB968" s="1">
        <v>2932470000000</v>
      </c>
      <c r="AC968" s="1">
        <v>2660430000000</v>
      </c>
      <c r="AD968" s="1">
        <v>2398660000000</v>
      </c>
      <c r="AE968" s="1">
        <v>2133520000000</v>
      </c>
      <c r="AF968" s="1">
        <v>1892880000000</v>
      </c>
      <c r="AG968" s="1">
        <v>1651210000000</v>
      </c>
      <c r="AH968" s="1">
        <v>1421590000000</v>
      </c>
      <c r="AI968" s="1">
        <v>1212230000000</v>
      </c>
      <c r="AJ968" s="1">
        <v>1005140000000</v>
      </c>
      <c r="AK968" s="1">
        <v>809659000000</v>
      </c>
      <c r="AL968" s="1">
        <v>620944000000</v>
      </c>
      <c r="AM968" s="1">
        <v>449289000000</v>
      </c>
      <c r="AN968" s="1">
        <v>288683000000</v>
      </c>
      <c r="AO968" s="1">
        <v>137833000000</v>
      </c>
      <c r="AP968">
        <v>0</v>
      </c>
    </row>
    <row r="969" spans="1:42" x14ac:dyDescent="0.2">
      <c r="A969" t="str">
        <f t="shared" si="42"/>
        <v>natural gas</v>
      </c>
      <c r="B969" t="str">
        <f t="shared" si="43"/>
        <v>textiles apparel and leather 13T15</v>
      </c>
      <c r="C969" t="str">
        <f t="shared" si="41"/>
        <v>water and waste 36T39,BC</v>
      </c>
      <c r="D969" t="s">
        <v>1526</v>
      </c>
      <c r="E969" s="1">
        <v>1262240000</v>
      </c>
      <c r="F969" s="1">
        <v>1218390000</v>
      </c>
      <c r="G969" s="1">
        <v>1166480000</v>
      </c>
      <c r="H969" s="1">
        <v>1126770000</v>
      </c>
      <c r="I969" s="1">
        <v>1072580000</v>
      </c>
      <c r="J969" s="1">
        <v>1024790000</v>
      </c>
      <c r="K969" s="1">
        <v>978171000</v>
      </c>
      <c r="L969" s="1">
        <v>932642000</v>
      </c>
      <c r="M969" s="1">
        <v>888194000</v>
      </c>
      <c r="N969" s="1">
        <v>844809000</v>
      </c>
      <c r="O969" s="1">
        <v>806587000</v>
      </c>
      <c r="P969" s="1">
        <v>765066000</v>
      </c>
      <c r="Q969" s="1">
        <v>724500000</v>
      </c>
      <c r="R969" s="1">
        <v>688471000</v>
      </c>
      <c r="S969" s="1">
        <v>649673000</v>
      </c>
      <c r="T969" s="1">
        <v>611751000</v>
      </c>
      <c r="U969" s="1">
        <v>574777000</v>
      </c>
      <c r="V969" s="1">
        <v>538719000</v>
      </c>
      <c r="W969" s="1">
        <v>503590000</v>
      </c>
      <c r="X969" s="1">
        <v>466799000</v>
      </c>
      <c r="Y969" s="1">
        <v>433641000</v>
      </c>
      <c r="Z969" s="1">
        <v>399147000</v>
      </c>
      <c r="AA969" s="1">
        <v>365832000</v>
      </c>
      <c r="AB969" s="1">
        <v>333703000</v>
      </c>
      <c r="AC969" s="1">
        <v>302746000</v>
      </c>
      <c r="AD969" s="1">
        <v>272958000</v>
      </c>
      <c r="AE969" s="1">
        <v>242786000</v>
      </c>
      <c r="AF969" s="1">
        <v>215402000</v>
      </c>
      <c r="AG969" s="1">
        <v>187901000</v>
      </c>
      <c r="AH969" s="1">
        <v>161771000</v>
      </c>
      <c r="AI969" s="1">
        <v>137946000</v>
      </c>
      <c r="AJ969" s="1">
        <v>114380000</v>
      </c>
      <c r="AK969" s="1">
        <v>92135700</v>
      </c>
      <c r="AL969" s="1">
        <v>70660800</v>
      </c>
      <c r="AM969" s="1">
        <v>51127100</v>
      </c>
      <c r="AN969" s="1">
        <v>32850800</v>
      </c>
      <c r="AO969" s="1">
        <v>15684800</v>
      </c>
      <c r="AP969">
        <v>0</v>
      </c>
    </row>
    <row r="970" spans="1:42" x14ac:dyDescent="0.2">
      <c r="A970" t="str">
        <f t="shared" si="42"/>
        <v>natural gas</v>
      </c>
      <c r="B970" t="str">
        <f t="shared" si="43"/>
        <v>textiles apparel and leather 13T15</v>
      </c>
      <c r="C970" t="str">
        <f t="shared" si="41"/>
        <v>water and waste 36T39,OC</v>
      </c>
      <c r="D970" t="s">
        <v>1527</v>
      </c>
      <c r="E970" s="1">
        <v>6738270000</v>
      </c>
      <c r="F970" s="1">
        <v>6504210000</v>
      </c>
      <c r="G970" s="1">
        <v>6227100000</v>
      </c>
      <c r="H970" s="1">
        <v>6015100000</v>
      </c>
      <c r="I970" s="1">
        <v>5725810000</v>
      </c>
      <c r="J970" s="1">
        <v>5470720000</v>
      </c>
      <c r="K970" s="1">
        <v>5221820000</v>
      </c>
      <c r="L970" s="1">
        <v>4978780000</v>
      </c>
      <c r="M970" s="1">
        <v>4741500000</v>
      </c>
      <c r="N970" s="1">
        <v>4509890000</v>
      </c>
      <c r="O970" s="1">
        <v>4305850000</v>
      </c>
      <c r="P970" s="1">
        <v>4084200000</v>
      </c>
      <c r="Q970" s="1">
        <v>3867640000</v>
      </c>
      <c r="R970" s="1">
        <v>3675300000</v>
      </c>
      <c r="S970" s="1">
        <v>3468190000</v>
      </c>
      <c r="T970" s="1">
        <v>3265750000</v>
      </c>
      <c r="U970" s="1">
        <v>3068360000</v>
      </c>
      <c r="V970" s="1">
        <v>2875870000</v>
      </c>
      <c r="W970" s="1">
        <v>2688340000</v>
      </c>
      <c r="X970" s="1">
        <v>2491940000</v>
      </c>
      <c r="Y970" s="1">
        <v>2314930000</v>
      </c>
      <c r="Z970" s="1">
        <v>2130790000</v>
      </c>
      <c r="AA970" s="1">
        <v>1952940000</v>
      </c>
      <c r="AB970" s="1">
        <v>1781430000</v>
      </c>
      <c r="AC970" s="1">
        <v>1616160000</v>
      </c>
      <c r="AD970" s="1">
        <v>1457150000</v>
      </c>
      <c r="AE970" s="1">
        <v>1296080000</v>
      </c>
      <c r="AF970" s="1">
        <v>1149890000</v>
      </c>
      <c r="AG970" s="1">
        <v>1003080000</v>
      </c>
      <c r="AH970" s="1">
        <v>863590000</v>
      </c>
      <c r="AI970" s="1">
        <v>736407000</v>
      </c>
      <c r="AJ970" s="1">
        <v>610604000</v>
      </c>
      <c r="AK970" s="1">
        <v>491853000</v>
      </c>
      <c r="AL970" s="1">
        <v>377212000</v>
      </c>
      <c r="AM970" s="1">
        <v>272935000</v>
      </c>
      <c r="AN970" s="1">
        <v>175370000</v>
      </c>
      <c r="AO970" s="1">
        <v>83731200</v>
      </c>
      <c r="AP970">
        <v>0</v>
      </c>
    </row>
    <row r="971" spans="1:42" x14ac:dyDescent="0.2">
      <c r="A971" t="str">
        <f t="shared" si="42"/>
        <v>natural gas</v>
      </c>
      <c r="B971" t="str">
        <f t="shared" si="43"/>
        <v>textiles apparel and leather 13T15</v>
      </c>
      <c r="C971" t="str">
        <f t="shared" si="41"/>
        <v>water and waste 36T39,CH4</v>
      </c>
      <c r="D971" t="s">
        <v>1528</v>
      </c>
      <c r="E971" s="1">
        <v>11851200000</v>
      </c>
      <c r="F971" s="1">
        <v>11439500000</v>
      </c>
      <c r="G971" s="1">
        <v>10952100000</v>
      </c>
      <c r="H971" s="1">
        <v>10579300000</v>
      </c>
      <c r="I971" s="1">
        <v>10070500000</v>
      </c>
      <c r="J971" s="1">
        <v>9621830000</v>
      </c>
      <c r="K971" s="1">
        <v>9184080000</v>
      </c>
      <c r="L971" s="1">
        <v>8756610000</v>
      </c>
      <c r="M971" s="1">
        <v>8339290000</v>
      </c>
      <c r="N971" s="1">
        <v>7931940000</v>
      </c>
      <c r="O971" s="1">
        <v>7573080000</v>
      </c>
      <c r="P971" s="1">
        <v>7183230000</v>
      </c>
      <c r="Q971" s="1">
        <v>6802360000</v>
      </c>
      <c r="R971" s="1">
        <v>6464080000</v>
      </c>
      <c r="S971" s="1">
        <v>6099800000</v>
      </c>
      <c r="T971" s="1">
        <v>5743760000</v>
      </c>
      <c r="U971" s="1">
        <v>5396600000</v>
      </c>
      <c r="V971" s="1">
        <v>5058050000</v>
      </c>
      <c r="W971" s="1">
        <v>4728220000</v>
      </c>
      <c r="X971" s="1">
        <v>4382790000</v>
      </c>
      <c r="Y971" s="1">
        <v>4071470000</v>
      </c>
      <c r="Z971" s="1">
        <v>3747610000</v>
      </c>
      <c r="AA971" s="1">
        <v>3434810000</v>
      </c>
      <c r="AB971" s="1">
        <v>3133150000</v>
      </c>
      <c r="AC971" s="1">
        <v>2842490000</v>
      </c>
      <c r="AD971" s="1">
        <v>2562810000</v>
      </c>
      <c r="AE971" s="1">
        <v>2279520000</v>
      </c>
      <c r="AF971" s="1">
        <v>2022410000</v>
      </c>
      <c r="AG971" s="1">
        <v>1764210000</v>
      </c>
      <c r="AH971" s="1">
        <v>1518870000</v>
      </c>
      <c r="AI971" s="1">
        <v>1295180000</v>
      </c>
      <c r="AJ971" s="1">
        <v>1073920000</v>
      </c>
      <c r="AK971" s="1">
        <v>865065000</v>
      </c>
      <c r="AL971" s="1">
        <v>663436000</v>
      </c>
      <c r="AM971" s="1">
        <v>480034000</v>
      </c>
      <c r="AN971" s="1">
        <v>308438000</v>
      </c>
      <c r="AO971" s="1">
        <v>147265000</v>
      </c>
      <c r="AP971">
        <v>0</v>
      </c>
    </row>
    <row r="972" spans="1:42" x14ac:dyDescent="0.2">
      <c r="A972" t="str">
        <f t="shared" si="42"/>
        <v>natural gas</v>
      </c>
      <c r="B972" t="str">
        <f t="shared" si="43"/>
        <v>textiles apparel and leather 13T15</v>
      </c>
      <c r="C972" t="str">
        <f t="shared" si="41"/>
        <v>water and waste 36T39,N2O</v>
      </c>
      <c r="D972" t="s">
        <v>1529</v>
      </c>
      <c r="E972" s="1">
        <v>467015000</v>
      </c>
      <c r="F972" s="1">
        <v>450793000</v>
      </c>
      <c r="G972" s="1">
        <v>431587000</v>
      </c>
      <c r="H972" s="1">
        <v>416894000</v>
      </c>
      <c r="I972" s="1">
        <v>396844000</v>
      </c>
      <c r="J972" s="1">
        <v>379164000</v>
      </c>
      <c r="K972" s="1">
        <v>361913000</v>
      </c>
      <c r="L972" s="1">
        <v>345068000</v>
      </c>
      <c r="M972" s="1">
        <v>328623000</v>
      </c>
      <c r="N972" s="1">
        <v>312571000</v>
      </c>
      <c r="O972" s="1">
        <v>298429000</v>
      </c>
      <c r="P972" s="1">
        <v>283067000</v>
      </c>
      <c r="Q972" s="1">
        <v>268058000</v>
      </c>
      <c r="R972" s="1">
        <v>254727000</v>
      </c>
      <c r="S972" s="1">
        <v>240373000</v>
      </c>
      <c r="T972" s="1">
        <v>226342000</v>
      </c>
      <c r="U972" s="1">
        <v>212662000</v>
      </c>
      <c r="V972" s="1">
        <v>199321000</v>
      </c>
      <c r="W972" s="1">
        <v>186323000</v>
      </c>
      <c r="X972" s="1">
        <v>172711000</v>
      </c>
      <c r="Y972" s="1">
        <v>160443000</v>
      </c>
      <c r="Z972" s="1">
        <v>147681000</v>
      </c>
      <c r="AA972" s="1">
        <v>135354000</v>
      </c>
      <c r="AB972" s="1">
        <v>123467000</v>
      </c>
      <c r="AC972" s="1">
        <v>112013000</v>
      </c>
      <c r="AD972" s="1">
        <v>100992000</v>
      </c>
      <c r="AE972" s="1">
        <v>89828300</v>
      </c>
      <c r="AF972" s="1">
        <v>79696500</v>
      </c>
      <c r="AG972" s="1">
        <v>69521300</v>
      </c>
      <c r="AH972" s="1">
        <v>59853600</v>
      </c>
      <c r="AI972" s="1">
        <v>51038800</v>
      </c>
      <c r="AJ972" s="1">
        <v>42319600</v>
      </c>
      <c r="AK972" s="1">
        <v>34089300</v>
      </c>
      <c r="AL972" s="1">
        <v>26143800</v>
      </c>
      <c r="AM972" s="1">
        <v>18916500</v>
      </c>
      <c r="AN972" s="1">
        <v>12154500</v>
      </c>
      <c r="AO972" s="1">
        <v>5803230</v>
      </c>
      <c r="AP972">
        <v>0</v>
      </c>
    </row>
    <row r="973" spans="1:42" x14ac:dyDescent="0.2">
      <c r="A973" t="str">
        <f t="shared" si="42"/>
        <v>natural gas</v>
      </c>
      <c r="B973" t="str">
        <f t="shared" si="43"/>
        <v>textiles apparel and leather 13T15</v>
      </c>
      <c r="C973" t="str">
        <f t="shared" si="41"/>
        <v>water and waste 36T39,F gases</v>
      </c>
      <c r="D973" t="s">
        <v>1530</v>
      </c>
      <c r="E973" s="1">
        <v>440048000</v>
      </c>
      <c r="F973" s="1">
        <v>424762000</v>
      </c>
      <c r="G973" s="1">
        <v>406665000</v>
      </c>
      <c r="H973" s="1">
        <v>392821000</v>
      </c>
      <c r="I973" s="1">
        <v>373929000</v>
      </c>
      <c r="J973" s="1">
        <v>357269000</v>
      </c>
      <c r="K973" s="1">
        <v>341015000</v>
      </c>
      <c r="L973" s="1">
        <v>325143000</v>
      </c>
      <c r="M973" s="1">
        <v>309647000</v>
      </c>
      <c r="N973" s="1">
        <v>294522000</v>
      </c>
      <c r="O973" s="1">
        <v>281197000</v>
      </c>
      <c r="P973" s="1">
        <v>266721000</v>
      </c>
      <c r="Q973" s="1">
        <v>252579000</v>
      </c>
      <c r="R973" s="1">
        <v>240018000</v>
      </c>
      <c r="S973" s="1">
        <v>226492000</v>
      </c>
      <c r="T973" s="1">
        <v>213272000</v>
      </c>
      <c r="U973" s="1">
        <v>200382000</v>
      </c>
      <c r="V973" s="1">
        <v>187811000</v>
      </c>
      <c r="W973" s="1">
        <v>175564000</v>
      </c>
      <c r="X973" s="1">
        <v>162738000</v>
      </c>
      <c r="Y973" s="1">
        <v>151178000</v>
      </c>
      <c r="Z973" s="1">
        <v>139153000</v>
      </c>
      <c r="AA973" s="1">
        <v>127538000</v>
      </c>
      <c r="AB973" s="1">
        <v>116337000</v>
      </c>
      <c r="AC973" s="1">
        <v>105545000</v>
      </c>
      <c r="AD973" s="1">
        <v>95159900</v>
      </c>
      <c r="AE973" s="1">
        <v>84641200</v>
      </c>
      <c r="AF973" s="1">
        <v>75094500</v>
      </c>
      <c r="AG973" s="1">
        <v>65506900</v>
      </c>
      <c r="AH973" s="1">
        <v>56397400</v>
      </c>
      <c r="AI973" s="1">
        <v>48091600</v>
      </c>
      <c r="AJ973" s="1">
        <v>39875900</v>
      </c>
      <c r="AK973" s="1">
        <v>32120800</v>
      </c>
      <c r="AL973" s="1">
        <v>24634100</v>
      </c>
      <c r="AM973" s="1">
        <v>17824200</v>
      </c>
      <c r="AN973" s="1">
        <v>11452600</v>
      </c>
      <c r="AO973" s="1">
        <v>5468130</v>
      </c>
      <c r="AP973">
        <v>0</v>
      </c>
    </row>
    <row r="974" spans="1:42" x14ac:dyDescent="0.2">
      <c r="A974" t="str">
        <f t="shared" si="42"/>
        <v>natural gas</v>
      </c>
      <c r="B974" t="str">
        <f t="shared" si="43"/>
        <v>textiles apparel and leather 13T15</v>
      </c>
      <c r="C974" t="str">
        <f t="shared" si="41"/>
        <v>construction 41T43,CO2</v>
      </c>
      <c r="D974" t="s">
        <v>1531</v>
      </c>
      <c r="E974" s="1">
        <v>313364000</v>
      </c>
      <c r="F974" s="1">
        <v>302479000</v>
      </c>
      <c r="G974" s="1">
        <v>289592000</v>
      </c>
      <c r="H974" s="1">
        <v>279733000</v>
      </c>
      <c r="I974" s="1">
        <v>266280000</v>
      </c>
      <c r="J974" s="1">
        <v>254416000</v>
      </c>
      <c r="K974" s="1">
        <v>242842000</v>
      </c>
      <c r="L974" s="1">
        <v>231539000</v>
      </c>
      <c r="M974" s="1">
        <v>220504000</v>
      </c>
      <c r="N974" s="1">
        <v>209733000</v>
      </c>
      <c r="O974" s="1">
        <v>200244000</v>
      </c>
      <c r="P974" s="1">
        <v>189936000</v>
      </c>
      <c r="Q974" s="1">
        <v>179865000</v>
      </c>
      <c r="R974" s="1">
        <v>170920000</v>
      </c>
      <c r="S974" s="1">
        <v>161288000</v>
      </c>
      <c r="T974" s="1">
        <v>151874000</v>
      </c>
      <c r="U974" s="1">
        <v>142695000</v>
      </c>
      <c r="V974" s="1">
        <v>133743000</v>
      </c>
      <c r="W974" s="1">
        <v>125022000</v>
      </c>
      <c r="X974" s="1">
        <v>115888000</v>
      </c>
      <c r="Y974" s="1">
        <v>107656000</v>
      </c>
      <c r="Z974" s="1">
        <v>99092700</v>
      </c>
      <c r="AA974" s="1">
        <v>90821800</v>
      </c>
      <c r="AB974" s="1">
        <v>82845400</v>
      </c>
      <c r="AC974" s="1">
        <v>75160000</v>
      </c>
      <c r="AD974" s="1">
        <v>67764700</v>
      </c>
      <c r="AE974" s="1">
        <v>60274200</v>
      </c>
      <c r="AF974" s="1">
        <v>53475800</v>
      </c>
      <c r="AG974" s="1">
        <v>46648400</v>
      </c>
      <c r="AH974" s="1">
        <v>40161400</v>
      </c>
      <c r="AI974" s="1">
        <v>34246700</v>
      </c>
      <c r="AJ974" s="1">
        <v>28396200</v>
      </c>
      <c r="AK974" s="1">
        <v>22873700</v>
      </c>
      <c r="AL974" s="1">
        <v>17542300</v>
      </c>
      <c r="AM974" s="1">
        <v>12692900</v>
      </c>
      <c r="AN974" s="1">
        <v>8155590</v>
      </c>
      <c r="AO974" s="1">
        <v>3893930</v>
      </c>
      <c r="AP974">
        <v>0</v>
      </c>
    </row>
    <row r="975" spans="1:42" x14ac:dyDescent="0.2">
      <c r="A975" t="str">
        <f t="shared" si="42"/>
        <v>natural gas</v>
      </c>
      <c r="B975" t="str">
        <f t="shared" si="43"/>
        <v>textiles apparel and leather 13T15</v>
      </c>
      <c r="C975" t="str">
        <f t="shared" si="41"/>
        <v>construction 41T43,VOC</v>
      </c>
      <c r="D975" t="s">
        <v>1532</v>
      </c>
      <c r="E975" s="1">
        <v>29266900</v>
      </c>
      <c r="F975" s="1">
        <v>28250200</v>
      </c>
      <c r="G975" s="1">
        <v>27046600</v>
      </c>
      <c r="H975" s="1">
        <v>26125800</v>
      </c>
      <c r="I975" s="1">
        <v>24869400</v>
      </c>
      <c r="J975" s="1">
        <v>23761400</v>
      </c>
      <c r="K975" s="1">
        <v>22680300</v>
      </c>
      <c r="L975" s="1">
        <v>21624700</v>
      </c>
      <c r="M975" s="1">
        <v>20594100</v>
      </c>
      <c r="N975" s="1">
        <v>19588200</v>
      </c>
      <c r="O975" s="1">
        <v>18701900</v>
      </c>
      <c r="P975" s="1">
        <v>17739200</v>
      </c>
      <c r="Q975" s="1">
        <v>16798600</v>
      </c>
      <c r="R975" s="1">
        <v>15963200</v>
      </c>
      <c r="S975" s="1">
        <v>15063600</v>
      </c>
      <c r="T975" s="1">
        <v>14184400</v>
      </c>
      <c r="U975" s="1">
        <v>13327000</v>
      </c>
      <c r="V975" s="1">
        <v>12491000</v>
      </c>
      <c r="W975" s="1">
        <v>11676500</v>
      </c>
      <c r="X975" s="1">
        <v>10823400</v>
      </c>
      <c r="Y975" s="1">
        <v>10054600</v>
      </c>
      <c r="Z975" s="1">
        <v>9254820</v>
      </c>
      <c r="AA975" s="1">
        <v>8482360</v>
      </c>
      <c r="AB975" s="1">
        <v>7737400</v>
      </c>
      <c r="AC975" s="1">
        <v>7019610</v>
      </c>
      <c r="AD975" s="1">
        <v>6328930</v>
      </c>
      <c r="AE975" s="1">
        <v>5629340</v>
      </c>
      <c r="AF975" s="1">
        <v>4994410</v>
      </c>
      <c r="AG975" s="1">
        <v>4356750</v>
      </c>
      <c r="AH975" s="1">
        <v>3750890</v>
      </c>
      <c r="AI975" s="1">
        <v>3198490</v>
      </c>
      <c r="AJ975" s="1">
        <v>2652080</v>
      </c>
      <c r="AK975" s="1">
        <v>2136300</v>
      </c>
      <c r="AL975" s="1">
        <v>1638370</v>
      </c>
      <c r="AM975" s="1">
        <v>1185460</v>
      </c>
      <c r="AN975">
        <v>761696</v>
      </c>
      <c r="AO975">
        <v>363676</v>
      </c>
      <c r="AP975">
        <v>0</v>
      </c>
    </row>
    <row r="976" spans="1:42" x14ac:dyDescent="0.2">
      <c r="A976" t="str">
        <f t="shared" si="42"/>
        <v>natural gas</v>
      </c>
      <c r="B976" t="str">
        <f t="shared" si="43"/>
        <v>textiles apparel and leather 13T15</v>
      </c>
      <c r="C976" t="str">
        <f t="shared" si="41"/>
        <v>construction 41T43,CO</v>
      </c>
      <c r="D976" t="s">
        <v>1533</v>
      </c>
      <c r="E976" s="1">
        <v>196506000</v>
      </c>
      <c r="F976" s="1">
        <v>189680000</v>
      </c>
      <c r="G976" s="1">
        <v>181599000</v>
      </c>
      <c r="H976" s="1">
        <v>175416000</v>
      </c>
      <c r="I976" s="1">
        <v>166980000</v>
      </c>
      <c r="J976" s="1">
        <v>159541000</v>
      </c>
      <c r="K976" s="1">
        <v>152282000</v>
      </c>
      <c r="L976" s="1">
        <v>145194000</v>
      </c>
      <c r="M976" s="1">
        <v>138275000</v>
      </c>
      <c r="N976" s="1">
        <v>131520000</v>
      </c>
      <c r="O976" s="1">
        <v>125570000</v>
      </c>
      <c r="P976" s="1">
        <v>119106000</v>
      </c>
      <c r="Q976" s="1">
        <v>112791000</v>
      </c>
      <c r="R976" s="1">
        <v>107182000</v>
      </c>
      <c r="S976" s="1">
        <v>101142000</v>
      </c>
      <c r="T976" s="1">
        <v>95237900</v>
      </c>
      <c r="U976" s="1">
        <v>89481600</v>
      </c>
      <c r="V976" s="1">
        <v>83868100</v>
      </c>
      <c r="W976" s="1">
        <v>78399200</v>
      </c>
      <c r="X976" s="1">
        <v>72671600</v>
      </c>
      <c r="Y976" s="1">
        <v>67509500</v>
      </c>
      <c r="Z976" s="1">
        <v>62139500</v>
      </c>
      <c r="AA976" s="1">
        <v>56953000</v>
      </c>
      <c r="AB976" s="1">
        <v>51951100</v>
      </c>
      <c r="AC976" s="1">
        <v>47131700</v>
      </c>
      <c r="AD976" s="1">
        <v>42494200</v>
      </c>
      <c r="AE976" s="1">
        <v>37797000</v>
      </c>
      <c r="AF976" s="1">
        <v>33533900</v>
      </c>
      <c r="AG976" s="1">
        <v>29252500</v>
      </c>
      <c r="AH976" s="1">
        <v>25184600</v>
      </c>
      <c r="AI976" s="1">
        <v>21475600</v>
      </c>
      <c r="AJ976" s="1">
        <v>17806800</v>
      </c>
      <c r="AK976" s="1">
        <v>14343700</v>
      </c>
      <c r="AL976" s="1">
        <v>11000500</v>
      </c>
      <c r="AM976" s="1">
        <v>7959510</v>
      </c>
      <c r="AN976" s="1">
        <v>5114240</v>
      </c>
      <c r="AO976" s="1">
        <v>2441820</v>
      </c>
      <c r="AP976">
        <v>0</v>
      </c>
    </row>
    <row r="977" spans="1:42" x14ac:dyDescent="0.2">
      <c r="A977" t="str">
        <f t="shared" si="42"/>
        <v>natural gas</v>
      </c>
      <c r="B977" t="str">
        <f t="shared" si="43"/>
        <v>textiles apparel and leather 13T15</v>
      </c>
      <c r="C977" t="str">
        <f t="shared" si="41"/>
        <v>construction 41T43,NOx</v>
      </c>
      <c r="D977" t="s">
        <v>1534</v>
      </c>
      <c r="E977" s="1">
        <v>209049000</v>
      </c>
      <c r="F977" s="1">
        <v>201787000</v>
      </c>
      <c r="G977" s="1">
        <v>193190000</v>
      </c>
      <c r="H977" s="1">
        <v>186613000</v>
      </c>
      <c r="I977" s="1">
        <v>177638000</v>
      </c>
      <c r="J977" s="1">
        <v>169724000</v>
      </c>
      <c r="K977" s="1">
        <v>162002000</v>
      </c>
      <c r="L977" s="1">
        <v>154462000</v>
      </c>
      <c r="M977" s="1">
        <v>147101000</v>
      </c>
      <c r="N977" s="1">
        <v>139915000</v>
      </c>
      <c r="O977" s="1">
        <v>133585000</v>
      </c>
      <c r="P977" s="1">
        <v>126709000</v>
      </c>
      <c r="Q977" s="1">
        <v>119990000</v>
      </c>
      <c r="R977" s="1">
        <v>114023000</v>
      </c>
      <c r="S977" s="1">
        <v>107597000</v>
      </c>
      <c r="T977" s="1">
        <v>101317000</v>
      </c>
      <c r="U977" s="1">
        <v>95193200</v>
      </c>
      <c r="V977" s="1">
        <v>89221400</v>
      </c>
      <c r="W977" s="1">
        <v>83403400</v>
      </c>
      <c r="X977" s="1">
        <v>77310200</v>
      </c>
      <c r="Y977" s="1">
        <v>71818700</v>
      </c>
      <c r="Z977" s="1">
        <v>66105900</v>
      </c>
      <c r="AA977" s="1">
        <v>60588300</v>
      </c>
      <c r="AB977" s="1">
        <v>55267100</v>
      </c>
      <c r="AC977" s="1">
        <v>50140100</v>
      </c>
      <c r="AD977" s="1">
        <v>45206600</v>
      </c>
      <c r="AE977" s="1">
        <v>40209600</v>
      </c>
      <c r="AF977" s="1">
        <v>35674300</v>
      </c>
      <c r="AG977" s="1">
        <v>31119700</v>
      </c>
      <c r="AH977" s="1">
        <v>26792100</v>
      </c>
      <c r="AI977" s="1">
        <v>22846400</v>
      </c>
      <c r="AJ977" s="1">
        <v>18943400</v>
      </c>
      <c r="AK977" s="1">
        <v>15259300</v>
      </c>
      <c r="AL977" s="1">
        <v>11702700</v>
      </c>
      <c r="AM977" s="1">
        <v>8467560</v>
      </c>
      <c r="AN977" s="1">
        <v>5440680</v>
      </c>
      <c r="AO977" s="1">
        <v>2597690</v>
      </c>
      <c r="AP977">
        <v>0</v>
      </c>
    </row>
    <row r="978" spans="1:42" x14ac:dyDescent="0.2">
      <c r="A978" t="str">
        <f t="shared" si="42"/>
        <v>natural gas</v>
      </c>
      <c r="B978" t="str">
        <f t="shared" si="43"/>
        <v>textiles apparel and leather 13T15</v>
      </c>
      <c r="C978" t="str">
        <f t="shared" si="41"/>
        <v>construction 41T43,PM10</v>
      </c>
      <c r="D978" t="s">
        <v>1535</v>
      </c>
      <c r="E978" s="1">
        <v>20904900</v>
      </c>
      <c r="F978" s="1">
        <v>20178700</v>
      </c>
      <c r="G978" s="1">
        <v>19319000</v>
      </c>
      <c r="H978" s="1">
        <v>18661300</v>
      </c>
      <c r="I978" s="1">
        <v>17763800</v>
      </c>
      <c r="J978" s="1">
        <v>16972400</v>
      </c>
      <c r="K978" s="1">
        <v>16200200</v>
      </c>
      <c r="L978" s="1">
        <v>15446200</v>
      </c>
      <c r="M978" s="1">
        <v>14710100</v>
      </c>
      <c r="N978" s="1">
        <v>13991500</v>
      </c>
      <c r="O978" s="1">
        <v>13358500</v>
      </c>
      <c r="P978" s="1">
        <v>12670900</v>
      </c>
      <c r="Q978" s="1">
        <v>11999000</v>
      </c>
      <c r="R978" s="1">
        <v>11402300</v>
      </c>
      <c r="S978" s="1">
        <v>10759700</v>
      </c>
      <c r="T978" s="1">
        <v>10131700</v>
      </c>
      <c r="U978" s="1">
        <v>9519320</v>
      </c>
      <c r="V978" s="1">
        <v>8922140</v>
      </c>
      <c r="W978" s="1">
        <v>8340340</v>
      </c>
      <c r="X978" s="1">
        <v>7731020</v>
      </c>
      <c r="Y978" s="1">
        <v>7181870</v>
      </c>
      <c r="Z978" s="1">
        <v>6610590</v>
      </c>
      <c r="AA978" s="1">
        <v>6058820</v>
      </c>
      <c r="AB978" s="1">
        <v>5526710</v>
      </c>
      <c r="AC978" s="1">
        <v>5014010</v>
      </c>
      <c r="AD978" s="1">
        <v>4520660</v>
      </c>
      <c r="AE978" s="1">
        <v>4020960</v>
      </c>
      <c r="AF978" s="1">
        <v>3567430</v>
      </c>
      <c r="AG978" s="1">
        <v>3111970</v>
      </c>
      <c r="AH978" s="1">
        <v>2679210</v>
      </c>
      <c r="AI978" s="1">
        <v>2284640</v>
      </c>
      <c r="AJ978" s="1">
        <v>1894340</v>
      </c>
      <c r="AK978" s="1">
        <v>1525930</v>
      </c>
      <c r="AL978" s="1">
        <v>1170270</v>
      </c>
      <c r="AM978">
        <v>846756</v>
      </c>
      <c r="AN978">
        <v>544068</v>
      </c>
      <c r="AO978">
        <v>259769</v>
      </c>
      <c r="AP978">
        <v>0</v>
      </c>
    </row>
    <row r="979" spans="1:42" x14ac:dyDescent="0.2">
      <c r="A979" t="str">
        <f t="shared" si="42"/>
        <v>natural gas</v>
      </c>
      <c r="B979" t="str">
        <f t="shared" si="43"/>
        <v>textiles apparel and leather 13T15</v>
      </c>
      <c r="C979" t="str">
        <f t="shared" si="41"/>
        <v>construction 41T43,PM25</v>
      </c>
      <c r="D979" t="s">
        <v>1536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</row>
    <row r="980" spans="1:42" x14ac:dyDescent="0.2">
      <c r="A980" t="str">
        <f t="shared" si="42"/>
        <v>natural gas</v>
      </c>
      <c r="B980" t="str">
        <f t="shared" si="43"/>
        <v>wood products 16</v>
      </c>
      <c r="C980" t="str">
        <f t="shared" si="41"/>
        <v>construction 41T43,SOx</v>
      </c>
      <c r="D980" t="s">
        <v>1537</v>
      </c>
      <c r="E980" s="1">
        <v>1069040000000</v>
      </c>
      <c r="F980" s="1">
        <v>1024710000000</v>
      </c>
      <c r="G980" s="1">
        <v>981235000000</v>
      </c>
      <c r="H980" s="1">
        <v>952868000000</v>
      </c>
      <c r="I980" s="1">
        <v>919985000000</v>
      </c>
      <c r="J980" s="1">
        <v>887373000000</v>
      </c>
      <c r="K980" s="1">
        <v>855067000000</v>
      </c>
      <c r="L980" s="1">
        <v>827245000000</v>
      </c>
      <c r="M980" s="1">
        <v>791375000000</v>
      </c>
      <c r="N980" s="1">
        <v>759986000000</v>
      </c>
      <c r="O980" s="1">
        <v>725163000000</v>
      </c>
      <c r="P980" s="1">
        <v>687285000000</v>
      </c>
      <c r="Q980" s="1">
        <v>650262000000</v>
      </c>
      <c r="R980" s="1">
        <v>614104000000</v>
      </c>
      <c r="S980" s="1">
        <v>575591000000</v>
      </c>
      <c r="T980" s="1">
        <v>538204000000</v>
      </c>
      <c r="U980" s="1">
        <v>501945000000</v>
      </c>
      <c r="V980" s="1">
        <v>464032000000</v>
      </c>
      <c r="W980" s="1">
        <v>430170000000</v>
      </c>
      <c r="X980" s="1">
        <v>394938000000</v>
      </c>
      <c r="Y980" s="1">
        <v>363472000000</v>
      </c>
      <c r="Z980" s="1">
        <v>330923000000</v>
      </c>
      <c r="AA980" s="1">
        <v>301853000000</v>
      </c>
      <c r="AB980" s="1">
        <v>273912000000</v>
      </c>
      <c r="AC980" s="1">
        <v>248903000000</v>
      </c>
      <c r="AD980" s="1">
        <v>223079000000</v>
      </c>
      <c r="AE980" s="1">
        <v>199905000000</v>
      </c>
      <c r="AF980" s="1">
        <v>178965000000</v>
      </c>
      <c r="AG980" s="1">
        <v>157341000000</v>
      </c>
      <c r="AH980" s="1">
        <v>138781000000</v>
      </c>
      <c r="AI980" s="1">
        <v>119539000000</v>
      </c>
      <c r="AJ980" s="1">
        <v>101695000000</v>
      </c>
      <c r="AK980" s="1">
        <v>84832800000</v>
      </c>
      <c r="AL980" s="1">
        <v>67979300000</v>
      </c>
      <c r="AM980" s="1">
        <v>51133600000</v>
      </c>
      <c r="AN980" s="1">
        <v>34858000000</v>
      </c>
      <c r="AO980" s="1">
        <v>17893800000</v>
      </c>
      <c r="AP980" s="1">
        <v>671299000</v>
      </c>
    </row>
    <row r="981" spans="1:42" x14ac:dyDescent="0.2">
      <c r="A981" t="str">
        <f t="shared" si="42"/>
        <v>natural gas</v>
      </c>
      <c r="B981" t="str">
        <f t="shared" si="43"/>
        <v>wood products 16</v>
      </c>
      <c r="C981" t="str">
        <f t="shared" si="41"/>
        <v>construction 41T43,BC</v>
      </c>
      <c r="D981" t="s">
        <v>1538</v>
      </c>
      <c r="E981" s="1">
        <v>121652000</v>
      </c>
      <c r="F981" s="1">
        <v>116608000</v>
      </c>
      <c r="G981" s="1">
        <v>111660000</v>
      </c>
      <c r="H981" s="1">
        <v>108432000</v>
      </c>
      <c r="I981" s="1">
        <v>104690000</v>
      </c>
      <c r="J981" s="1">
        <v>100979000</v>
      </c>
      <c r="K981" s="1">
        <v>97303000</v>
      </c>
      <c r="L981" s="1">
        <v>94136900</v>
      </c>
      <c r="M981" s="1">
        <v>90055100</v>
      </c>
      <c r="N981" s="1">
        <v>86483200</v>
      </c>
      <c r="O981" s="1">
        <v>82520500</v>
      </c>
      <c r="P981" s="1">
        <v>78210100</v>
      </c>
      <c r="Q981" s="1">
        <v>73997000</v>
      </c>
      <c r="R981" s="1">
        <v>69882400</v>
      </c>
      <c r="S981" s="1">
        <v>65499800</v>
      </c>
      <c r="T981" s="1">
        <v>61245300</v>
      </c>
      <c r="U981" s="1">
        <v>57119100</v>
      </c>
      <c r="V981" s="1">
        <v>52804900</v>
      </c>
      <c r="W981" s="1">
        <v>48951500</v>
      </c>
      <c r="X981" s="1">
        <v>44942200</v>
      </c>
      <c r="Y981" s="1">
        <v>41361600</v>
      </c>
      <c r="Z981" s="1">
        <v>37657600</v>
      </c>
      <c r="AA981" s="1">
        <v>34349600</v>
      </c>
      <c r="AB981" s="1">
        <v>31170000</v>
      </c>
      <c r="AC981" s="1">
        <v>28324100</v>
      </c>
      <c r="AD981" s="1">
        <v>25385400</v>
      </c>
      <c r="AE981" s="1">
        <v>22748400</v>
      </c>
      <c r="AF981" s="1">
        <v>20365500</v>
      </c>
      <c r="AG981" s="1">
        <v>17904800</v>
      </c>
      <c r="AH981" s="1">
        <v>15792700</v>
      </c>
      <c r="AI981" s="1">
        <v>13603000</v>
      </c>
      <c r="AJ981" s="1">
        <v>11572500</v>
      </c>
      <c r="AK981" s="1">
        <v>9653610</v>
      </c>
      <c r="AL981" s="1">
        <v>7735760</v>
      </c>
      <c r="AM981" s="1">
        <v>5818790</v>
      </c>
      <c r="AN981" s="1">
        <v>3966690</v>
      </c>
      <c r="AO981" s="1">
        <v>2036240</v>
      </c>
      <c r="AP981">
        <v>76391</v>
      </c>
    </row>
    <row r="982" spans="1:42" x14ac:dyDescent="0.2">
      <c r="A982" t="str">
        <f t="shared" si="42"/>
        <v>natural gas</v>
      </c>
      <c r="B982" t="str">
        <f t="shared" si="43"/>
        <v>wood products 16</v>
      </c>
      <c r="C982" t="str">
        <f t="shared" si="41"/>
        <v>construction 41T43,OC</v>
      </c>
      <c r="D982" t="s">
        <v>1539</v>
      </c>
      <c r="E982" s="1">
        <v>649424000</v>
      </c>
      <c r="F982" s="1">
        <v>622493000</v>
      </c>
      <c r="G982" s="1">
        <v>596083000</v>
      </c>
      <c r="H982" s="1">
        <v>578850000</v>
      </c>
      <c r="I982" s="1">
        <v>558874000</v>
      </c>
      <c r="J982" s="1">
        <v>539063000</v>
      </c>
      <c r="K982" s="1">
        <v>519438000</v>
      </c>
      <c r="L982" s="1">
        <v>502536000</v>
      </c>
      <c r="M982" s="1">
        <v>480746000</v>
      </c>
      <c r="N982" s="1">
        <v>461678000</v>
      </c>
      <c r="O982" s="1">
        <v>440524000</v>
      </c>
      <c r="P982" s="1">
        <v>417513000</v>
      </c>
      <c r="Q982" s="1">
        <v>395023000</v>
      </c>
      <c r="R982" s="1">
        <v>373057000</v>
      </c>
      <c r="S982" s="1">
        <v>349661000</v>
      </c>
      <c r="T982" s="1">
        <v>326949000</v>
      </c>
      <c r="U982" s="1">
        <v>304922000</v>
      </c>
      <c r="V982" s="1">
        <v>281891000</v>
      </c>
      <c r="W982" s="1">
        <v>261321000</v>
      </c>
      <c r="X982" s="1">
        <v>239918000</v>
      </c>
      <c r="Y982" s="1">
        <v>220803000</v>
      </c>
      <c r="Z982" s="1">
        <v>201030000</v>
      </c>
      <c r="AA982" s="1">
        <v>183370000</v>
      </c>
      <c r="AB982" s="1">
        <v>166397000</v>
      </c>
      <c r="AC982" s="1">
        <v>151204000</v>
      </c>
      <c r="AD982" s="1">
        <v>135516000</v>
      </c>
      <c r="AE982" s="1">
        <v>121439000</v>
      </c>
      <c r="AF982" s="1">
        <v>108718000</v>
      </c>
      <c r="AG982" s="1">
        <v>95582100</v>
      </c>
      <c r="AH982" s="1">
        <v>84306900</v>
      </c>
      <c r="AI982" s="1">
        <v>72617700</v>
      </c>
      <c r="AJ982" s="1">
        <v>61778100</v>
      </c>
      <c r="AK982" s="1">
        <v>51534400</v>
      </c>
      <c r="AL982" s="1">
        <v>41296200</v>
      </c>
      <c r="AM982" s="1">
        <v>31062800</v>
      </c>
      <c r="AN982" s="1">
        <v>21175600</v>
      </c>
      <c r="AO982" s="1">
        <v>10870200</v>
      </c>
      <c r="AP982">
        <v>407802</v>
      </c>
    </row>
    <row r="983" spans="1:42" x14ac:dyDescent="0.2">
      <c r="A983" t="str">
        <f t="shared" si="42"/>
        <v>natural gas</v>
      </c>
      <c r="B983" t="str">
        <f t="shared" si="43"/>
        <v>wood products 16</v>
      </c>
      <c r="C983" t="str">
        <f t="shared" si="41"/>
        <v>construction 41T43,CH4</v>
      </c>
      <c r="D983" t="s">
        <v>1540</v>
      </c>
      <c r="E983" s="1">
        <v>1142200000</v>
      </c>
      <c r="F983" s="1">
        <v>1094830000</v>
      </c>
      <c r="G983" s="1">
        <v>1048380000</v>
      </c>
      <c r="H983" s="1">
        <v>1018070000</v>
      </c>
      <c r="I983" s="1">
        <v>982941000</v>
      </c>
      <c r="J983" s="1">
        <v>948098000</v>
      </c>
      <c r="K983" s="1">
        <v>913581000</v>
      </c>
      <c r="L983" s="1">
        <v>883855000</v>
      </c>
      <c r="M983" s="1">
        <v>845530000</v>
      </c>
      <c r="N983" s="1">
        <v>811994000</v>
      </c>
      <c r="O983" s="1">
        <v>774788000</v>
      </c>
      <c r="P983" s="1">
        <v>734317000</v>
      </c>
      <c r="Q983" s="1">
        <v>694761000</v>
      </c>
      <c r="R983" s="1">
        <v>656129000</v>
      </c>
      <c r="S983" s="1">
        <v>614980000</v>
      </c>
      <c r="T983" s="1">
        <v>575034000</v>
      </c>
      <c r="U983" s="1">
        <v>536294000</v>
      </c>
      <c r="V983" s="1">
        <v>495787000</v>
      </c>
      <c r="W983" s="1">
        <v>459607000</v>
      </c>
      <c r="X983" s="1">
        <v>421964000</v>
      </c>
      <c r="Y983" s="1">
        <v>388346000</v>
      </c>
      <c r="Z983" s="1">
        <v>353568000</v>
      </c>
      <c r="AA983" s="1">
        <v>322509000</v>
      </c>
      <c r="AB983" s="1">
        <v>292656000</v>
      </c>
      <c r="AC983" s="1">
        <v>265936000</v>
      </c>
      <c r="AD983" s="1">
        <v>238345000</v>
      </c>
      <c r="AE983" s="1">
        <v>213585000</v>
      </c>
      <c r="AF983" s="1">
        <v>191212000</v>
      </c>
      <c r="AG983" s="1">
        <v>168109000</v>
      </c>
      <c r="AH983" s="1">
        <v>148278000</v>
      </c>
      <c r="AI983" s="1">
        <v>127719000</v>
      </c>
      <c r="AJ983" s="1">
        <v>108655000</v>
      </c>
      <c r="AK983" s="1">
        <v>90638100</v>
      </c>
      <c r="AL983" s="1">
        <v>72631300</v>
      </c>
      <c r="AM983" s="1">
        <v>54632800</v>
      </c>
      <c r="AN983" s="1">
        <v>37243400</v>
      </c>
      <c r="AO983" s="1">
        <v>19118400</v>
      </c>
      <c r="AP983">
        <v>717238</v>
      </c>
    </row>
    <row r="984" spans="1:42" x14ac:dyDescent="0.2">
      <c r="A984" t="str">
        <f t="shared" si="42"/>
        <v>natural gas</v>
      </c>
      <c r="B984" t="str">
        <f t="shared" si="43"/>
        <v>wood products 16</v>
      </c>
      <c r="C984" t="str">
        <f t="shared" si="41"/>
        <v>construction 41T43,N2O</v>
      </c>
      <c r="D984" t="s">
        <v>1541</v>
      </c>
      <c r="E984" s="1">
        <v>45010200</v>
      </c>
      <c r="F984" s="1">
        <v>43143700</v>
      </c>
      <c r="G984" s="1">
        <v>41313200</v>
      </c>
      <c r="H984" s="1">
        <v>40118900</v>
      </c>
      <c r="I984" s="1">
        <v>38734400</v>
      </c>
      <c r="J984" s="1">
        <v>37361300</v>
      </c>
      <c r="K984" s="1">
        <v>36001100</v>
      </c>
      <c r="L984" s="1">
        <v>34829700</v>
      </c>
      <c r="M984" s="1">
        <v>33319500</v>
      </c>
      <c r="N984" s="1">
        <v>31997900</v>
      </c>
      <c r="O984" s="1">
        <v>30531800</v>
      </c>
      <c r="P984" s="1">
        <v>28937000</v>
      </c>
      <c r="Q984" s="1">
        <v>27378200</v>
      </c>
      <c r="R984" s="1">
        <v>25855800</v>
      </c>
      <c r="S984" s="1">
        <v>24234300</v>
      </c>
      <c r="T984" s="1">
        <v>22660100</v>
      </c>
      <c r="U984" s="1">
        <v>21133500</v>
      </c>
      <c r="V984" s="1">
        <v>19537300</v>
      </c>
      <c r="W984" s="1">
        <v>18111600</v>
      </c>
      <c r="X984" s="1">
        <v>16628200</v>
      </c>
      <c r="Y984" s="1">
        <v>15303400</v>
      </c>
      <c r="Z984" s="1">
        <v>13932900</v>
      </c>
      <c r="AA984" s="1">
        <v>12709000</v>
      </c>
      <c r="AB984" s="1">
        <v>11532600</v>
      </c>
      <c r="AC984" s="1">
        <v>10479600</v>
      </c>
      <c r="AD984" s="1">
        <v>9392350</v>
      </c>
      <c r="AE984" s="1">
        <v>8416670</v>
      </c>
      <c r="AF984" s="1">
        <v>7535020</v>
      </c>
      <c r="AG984" s="1">
        <v>6624590</v>
      </c>
      <c r="AH984" s="1">
        <v>5843130</v>
      </c>
      <c r="AI984" s="1">
        <v>5032980</v>
      </c>
      <c r="AJ984" s="1">
        <v>4281710</v>
      </c>
      <c r="AK984" s="1">
        <v>3571740</v>
      </c>
      <c r="AL984" s="1">
        <v>2862150</v>
      </c>
      <c r="AM984" s="1">
        <v>2152890</v>
      </c>
      <c r="AN984" s="1">
        <v>1467640</v>
      </c>
      <c r="AO984">
        <v>753389</v>
      </c>
      <c r="AP984">
        <v>28263.9</v>
      </c>
    </row>
    <row r="985" spans="1:42" x14ac:dyDescent="0.2">
      <c r="A985" t="str">
        <f t="shared" si="42"/>
        <v>natural gas</v>
      </c>
      <c r="B985" t="str">
        <f t="shared" si="43"/>
        <v>wood products 16</v>
      </c>
      <c r="C985" t="str">
        <f t="shared" si="41"/>
        <v>construction 41T43,F gases</v>
      </c>
      <c r="D985" t="s">
        <v>1542</v>
      </c>
      <c r="E985" s="1">
        <v>42411100</v>
      </c>
      <c r="F985" s="1">
        <v>40652400</v>
      </c>
      <c r="G985" s="1">
        <v>38927600</v>
      </c>
      <c r="H985" s="1">
        <v>37802200</v>
      </c>
      <c r="I985" s="1">
        <v>36497700</v>
      </c>
      <c r="J985" s="1">
        <v>35203900</v>
      </c>
      <c r="K985" s="1">
        <v>33922300</v>
      </c>
      <c r="L985" s="1">
        <v>32818500</v>
      </c>
      <c r="M985" s="1">
        <v>31395500</v>
      </c>
      <c r="N985" s="1">
        <v>30150200</v>
      </c>
      <c r="O985" s="1">
        <v>28768700</v>
      </c>
      <c r="P985" s="1">
        <v>27266000</v>
      </c>
      <c r="Q985" s="1">
        <v>25797200</v>
      </c>
      <c r="R985" s="1">
        <v>24362800</v>
      </c>
      <c r="S985" s="1">
        <v>22834900</v>
      </c>
      <c r="T985" s="1">
        <v>21351700</v>
      </c>
      <c r="U985" s="1">
        <v>19913200</v>
      </c>
      <c r="V985" s="1">
        <v>18409100</v>
      </c>
      <c r="W985" s="1">
        <v>17065700</v>
      </c>
      <c r="X985" s="1">
        <v>15668000</v>
      </c>
      <c r="Y985" s="1">
        <v>14419700</v>
      </c>
      <c r="Z985" s="1">
        <v>13128400</v>
      </c>
      <c r="AA985" s="1">
        <v>11975100</v>
      </c>
      <c r="AB985" s="1">
        <v>10866700</v>
      </c>
      <c r="AC985" s="1">
        <v>9874480</v>
      </c>
      <c r="AD985" s="1">
        <v>8850000</v>
      </c>
      <c r="AE985" s="1">
        <v>7930660</v>
      </c>
      <c r="AF985" s="1">
        <v>7099910</v>
      </c>
      <c r="AG985" s="1">
        <v>6242060</v>
      </c>
      <c r="AH985" s="1">
        <v>5505730</v>
      </c>
      <c r="AI985" s="1">
        <v>4742360</v>
      </c>
      <c r="AJ985" s="1">
        <v>4034460</v>
      </c>
      <c r="AK985" s="1">
        <v>3365490</v>
      </c>
      <c r="AL985" s="1">
        <v>2696880</v>
      </c>
      <c r="AM985" s="1">
        <v>2028580</v>
      </c>
      <c r="AN985" s="1">
        <v>1382890</v>
      </c>
      <c r="AO985">
        <v>709886</v>
      </c>
      <c r="AP985">
        <v>26631.8</v>
      </c>
    </row>
    <row r="986" spans="1:42" x14ac:dyDescent="0.2">
      <c r="A986" t="str">
        <f t="shared" si="42"/>
        <v>natural gas</v>
      </c>
      <c r="B986" t="str">
        <f t="shared" si="43"/>
        <v>wood products 16</v>
      </c>
      <c r="C986" t="str">
        <f t="shared" si="41"/>
        <v>agriculture and forestry 01T03,CO2</v>
      </c>
      <c r="D986" t="s">
        <v>1543</v>
      </c>
      <c r="E986" s="1">
        <v>30201500</v>
      </c>
      <c r="F986" s="1">
        <v>28949100</v>
      </c>
      <c r="G986" s="1">
        <v>27720900</v>
      </c>
      <c r="H986" s="1">
        <v>26919500</v>
      </c>
      <c r="I986" s="1">
        <v>25990500</v>
      </c>
      <c r="J986" s="1">
        <v>25069200</v>
      </c>
      <c r="K986" s="1">
        <v>24156500</v>
      </c>
      <c r="L986" s="1">
        <v>23370500</v>
      </c>
      <c r="M986" s="1">
        <v>22357200</v>
      </c>
      <c r="N986" s="1">
        <v>21470400</v>
      </c>
      <c r="O986" s="1">
        <v>20486600</v>
      </c>
      <c r="P986" s="1">
        <v>19416500</v>
      </c>
      <c r="Q986" s="1">
        <v>18370600</v>
      </c>
      <c r="R986" s="1">
        <v>17349100</v>
      </c>
      <c r="S986" s="1">
        <v>16261000</v>
      </c>
      <c r="T986" s="1">
        <v>15204800</v>
      </c>
      <c r="U986" s="1">
        <v>14180500</v>
      </c>
      <c r="V986" s="1">
        <v>13109400</v>
      </c>
      <c r="W986" s="1">
        <v>12152800</v>
      </c>
      <c r="X986" s="1">
        <v>11157400</v>
      </c>
      <c r="Y986" s="1">
        <v>10268500</v>
      </c>
      <c r="Z986" s="1">
        <v>9348910</v>
      </c>
      <c r="AA986" s="1">
        <v>8527660</v>
      </c>
      <c r="AB986" s="1">
        <v>7738300</v>
      </c>
      <c r="AC986" s="1">
        <v>7031760</v>
      </c>
      <c r="AD986" s="1">
        <v>6302210</v>
      </c>
      <c r="AE986" s="1">
        <v>5647530</v>
      </c>
      <c r="AF986" s="1">
        <v>5055950</v>
      </c>
      <c r="AG986" s="1">
        <v>4445060</v>
      </c>
      <c r="AH986" s="1">
        <v>3920700</v>
      </c>
      <c r="AI986" s="1">
        <v>3377100</v>
      </c>
      <c r="AJ986" s="1">
        <v>2873000</v>
      </c>
      <c r="AK986" s="1">
        <v>2396620</v>
      </c>
      <c r="AL986" s="1">
        <v>1920490</v>
      </c>
      <c r="AM986" s="1">
        <v>1444580</v>
      </c>
      <c r="AN986">
        <v>984775</v>
      </c>
      <c r="AO986">
        <v>505520</v>
      </c>
      <c r="AP986">
        <v>18964.900000000001</v>
      </c>
    </row>
    <row r="987" spans="1:42" x14ac:dyDescent="0.2">
      <c r="A987" t="str">
        <f t="shared" si="42"/>
        <v>natural gas</v>
      </c>
      <c r="B987" t="str">
        <f t="shared" si="43"/>
        <v>wood products 16</v>
      </c>
      <c r="C987" t="str">
        <f t="shared" si="41"/>
        <v>agriculture and forestry 01T03,VOC</v>
      </c>
      <c r="D987" t="s">
        <v>1544</v>
      </c>
      <c r="E987" s="1">
        <v>2820690</v>
      </c>
      <c r="F987" s="1">
        <v>2703720</v>
      </c>
      <c r="G987" s="1">
        <v>2589010</v>
      </c>
      <c r="H987" s="1">
        <v>2514160</v>
      </c>
      <c r="I987" s="1">
        <v>2427400</v>
      </c>
      <c r="J987" s="1">
        <v>2341350</v>
      </c>
      <c r="K987" s="1">
        <v>2256110</v>
      </c>
      <c r="L987" s="1">
        <v>2182700</v>
      </c>
      <c r="M987" s="1">
        <v>2088060</v>
      </c>
      <c r="N987" s="1">
        <v>2005240</v>
      </c>
      <c r="O987" s="1">
        <v>1913360</v>
      </c>
      <c r="P987" s="1">
        <v>1813420</v>
      </c>
      <c r="Q987" s="1">
        <v>1715730</v>
      </c>
      <c r="R987" s="1">
        <v>1620330</v>
      </c>
      <c r="S987" s="1">
        <v>1518710</v>
      </c>
      <c r="T987" s="1">
        <v>1420060</v>
      </c>
      <c r="U987" s="1">
        <v>1324390</v>
      </c>
      <c r="V987" s="1">
        <v>1224360</v>
      </c>
      <c r="W987" s="1">
        <v>1135010</v>
      </c>
      <c r="X987" s="1">
        <v>1042050</v>
      </c>
      <c r="Y987">
        <v>959030</v>
      </c>
      <c r="Z987">
        <v>873147</v>
      </c>
      <c r="AA987">
        <v>796446</v>
      </c>
      <c r="AB987">
        <v>722723</v>
      </c>
      <c r="AC987">
        <v>656735</v>
      </c>
      <c r="AD987">
        <v>588598</v>
      </c>
      <c r="AE987">
        <v>527455</v>
      </c>
      <c r="AF987">
        <v>472203</v>
      </c>
      <c r="AG987">
        <v>415149</v>
      </c>
      <c r="AH987">
        <v>366176</v>
      </c>
      <c r="AI987">
        <v>315406</v>
      </c>
      <c r="AJ987">
        <v>268325</v>
      </c>
      <c r="AK987">
        <v>223833</v>
      </c>
      <c r="AL987">
        <v>179365</v>
      </c>
      <c r="AM987">
        <v>134917</v>
      </c>
      <c r="AN987">
        <v>91973.7</v>
      </c>
      <c r="AO987">
        <v>47213.3</v>
      </c>
      <c r="AP987">
        <v>1771.24</v>
      </c>
    </row>
    <row r="988" spans="1:42" x14ac:dyDescent="0.2">
      <c r="A988" t="str">
        <f t="shared" si="42"/>
        <v>natural gas</v>
      </c>
      <c r="B988" t="str">
        <f t="shared" si="43"/>
        <v>wood products 16</v>
      </c>
      <c r="C988" t="str">
        <f t="shared" si="41"/>
        <v>agriculture and forestry 01T03,CO</v>
      </c>
      <c r="D988" t="s">
        <v>1545</v>
      </c>
      <c r="E988" s="1">
        <v>18938900</v>
      </c>
      <c r="F988" s="1">
        <v>18153600</v>
      </c>
      <c r="G988" s="1">
        <v>17383400</v>
      </c>
      <c r="H988" s="1">
        <v>16880800</v>
      </c>
      <c r="I988" s="1">
        <v>16298300</v>
      </c>
      <c r="J988" s="1">
        <v>15720500</v>
      </c>
      <c r="K988" s="1">
        <v>15148200</v>
      </c>
      <c r="L988" s="1">
        <v>14655300</v>
      </c>
      <c r="M988" s="1">
        <v>14019800</v>
      </c>
      <c r="N988" s="1">
        <v>13463800</v>
      </c>
      <c r="O988" s="1">
        <v>12846800</v>
      </c>
      <c r="P988" s="1">
        <v>12175800</v>
      </c>
      <c r="Q988" s="1">
        <v>11519900</v>
      </c>
      <c r="R988" s="1">
        <v>10879300</v>
      </c>
      <c r="S988" s="1">
        <v>10197100</v>
      </c>
      <c r="T988" s="1">
        <v>9534710</v>
      </c>
      <c r="U988" s="1">
        <v>8892350</v>
      </c>
      <c r="V988" s="1">
        <v>8220700</v>
      </c>
      <c r="W988" s="1">
        <v>7620800</v>
      </c>
      <c r="X988" s="1">
        <v>6996640</v>
      </c>
      <c r="Y988" s="1">
        <v>6439200</v>
      </c>
      <c r="Z988" s="1">
        <v>5862560</v>
      </c>
      <c r="AA988" s="1">
        <v>5347560</v>
      </c>
      <c r="AB988" s="1">
        <v>4852570</v>
      </c>
      <c r="AC988" s="1">
        <v>4409510</v>
      </c>
      <c r="AD988" s="1">
        <v>3952020</v>
      </c>
      <c r="AE988" s="1">
        <v>3541480</v>
      </c>
      <c r="AF988" s="1">
        <v>3170510</v>
      </c>
      <c r="AG988" s="1">
        <v>2787430</v>
      </c>
      <c r="AH988" s="1">
        <v>2458610</v>
      </c>
      <c r="AI988" s="1">
        <v>2117730</v>
      </c>
      <c r="AJ988" s="1">
        <v>1801610</v>
      </c>
      <c r="AK988" s="1">
        <v>1502880</v>
      </c>
      <c r="AL988" s="1">
        <v>1204310</v>
      </c>
      <c r="AM988">
        <v>905873</v>
      </c>
      <c r="AN988">
        <v>617538</v>
      </c>
      <c r="AO988">
        <v>317004</v>
      </c>
      <c r="AP988">
        <v>11892.6</v>
      </c>
    </row>
    <row r="989" spans="1:42" x14ac:dyDescent="0.2">
      <c r="A989" t="str">
        <f t="shared" si="42"/>
        <v>natural gas</v>
      </c>
      <c r="B989" t="str">
        <f t="shared" si="43"/>
        <v>wood products 16</v>
      </c>
      <c r="C989" t="str">
        <f t="shared" si="41"/>
        <v>agriculture and forestry 01T03,NOx</v>
      </c>
      <c r="D989" t="s">
        <v>1546</v>
      </c>
      <c r="E989" s="1">
        <v>20147800</v>
      </c>
      <c r="F989" s="1">
        <v>19312300</v>
      </c>
      <c r="G989" s="1">
        <v>18492900</v>
      </c>
      <c r="H989" s="1">
        <v>17958300</v>
      </c>
      <c r="I989" s="1">
        <v>17338600</v>
      </c>
      <c r="J989" s="1">
        <v>16724000</v>
      </c>
      <c r="K989" s="1">
        <v>16115100</v>
      </c>
      <c r="L989" s="1">
        <v>15590700</v>
      </c>
      <c r="M989" s="1">
        <v>14914700</v>
      </c>
      <c r="N989" s="1">
        <v>14323200</v>
      </c>
      <c r="O989" s="1">
        <v>13666900</v>
      </c>
      <c r="P989" s="1">
        <v>12953000</v>
      </c>
      <c r="Q989" s="1">
        <v>12255200</v>
      </c>
      <c r="R989" s="1">
        <v>11573800</v>
      </c>
      <c r="S989" s="1">
        <v>10847900</v>
      </c>
      <c r="T989" s="1">
        <v>10143300</v>
      </c>
      <c r="U989" s="1">
        <v>9459940</v>
      </c>
      <c r="V989" s="1">
        <v>8745420</v>
      </c>
      <c r="W989" s="1">
        <v>8107240</v>
      </c>
      <c r="X989" s="1">
        <v>7443230</v>
      </c>
      <c r="Y989" s="1">
        <v>6850210</v>
      </c>
      <c r="Z989" s="1">
        <v>6236760</v>
      </c>
      <c r="AA989" s="1">
        <v>5688900</v>
      </c>
      <c r="AB989" s="1">
        <v>5162310</v>
      </c>
      <c r="AC989" s="1">
        <v>4690970</v>
      </c>
      <c r="AD989" s="1">
        <v>4204270</v>
      </c>
      <c r="AE989" s="1">
        <v>3767530</v>
      </c>
      <c r="AF989" s="1">
        <v>3372880</v>
      </c>
      <c r="AG989" s="1">
        <v>2965350</v>
      </c>
      <c r="AH989" s="1">
        <v>2615550</v>
      </c>
      <c r="AI989" s="1">
        <v>2252900</v>
      </c>
      <c r="AJ989" s="1">
        <v>1916610</v>
      </c>
      <c r="AK989" s="1">
        <v>1598810</v>
      </c>
      <c r="AL989" s="1">
        <v>1281180</v>
      </c>
      <c r="AM989">
        <v>963694</v>
      </c>
      <c r="AN989">
        <v>656955</v>
      </c>
      <c r="AO989">
        <v>337238</v>
      </c>
      <c r="AP989">
        <v>12651.7</v>
      </c>
    </row>
    <row r="990" spans="1:42" x14ac:dyDescent="0.2">
      <c r="A990" t="str">
        <f t="shared" si="42"/>
        <v>natural gas</v>
      </c>
      <c r="B990" t="str">
        <f t="shared" si="43"/>
        <v>wood products 16</v>
      </c>
      <c r="C990" t="str">
        <f t="shared" si="41"/>
        <v>agriculture and forestry 01T03,PM10</v>
      </c>
      <c r="D990" t="s">
        <v>1547</v>
      </c>
      <c r="E990" s="1">
        <v>2014780</v>
      </c>
      <c r="F990" s="1">
        <v>1931230</v>
      </c>
      <c r="G990" s="1">
        <v>1849290</v>
      </c>
      <c r="H990" s="1">
        <v>1795830</v>
      </c>
      <c r="I990" s="1">
        <v>1733860</v>
      </c>
      <c r="J990" s="1">
        <v>1672400</v>
      </c>
      <c r="K990" s="1">
        <v>1611510</v>
      </c>
      <c r="L990" s="1">
        <v>1559070</v>
      </c>
      <c r="M990" s="1">
        <v>1491470</v>
      </c>
      <c r="N990" s="1">
        <v>1432320</v>
      </c>
      <c r="O990" s="1">
        <v>1366690</v>
      </c>
      <c r="P990" s="1">
        <v>1295300</v>
      </c>
      <c r="Q990" s="1">
        <v>1225520</v>
      </c>
      <c r="R990" s="1">
        <v>1157380</v>
      </c>
      <c r="S990" s="1">
        <v>1084790</v>
      </c>
      <c r="T990" s="1">
        <v>1014330</v>
      </c>
      <c r="U990">
        <v>945994</v>
      </c>
      <c r="V990">
        <v>874542</v>
      </c>
      <c r="W990">
        <v>810724</v>
      </c>
      <c r="X990">
        <v>744323</v>
      </c>
      <c r="Y990">
        <v>685021</v>
      </c>
      <c r="Z990">
        <v>623676</v>
      </c>
      <c r="AA990">
        <v>568890</v>
      </c>
      <c r="AB990">
        <v>516231</v>
      </c>
      <c r="AC990">
        <v>469097</v>
      </c>
      <c r="AD990">
        <v>420427</v>
      </c>
      <c r="AE990">
        <v>376753</v>
      </c>
      <c r="AF990">
        <v>337288</v>
      </c>
      <c r="AG990">
        <v>296535</v>
      </c>
      <c r="AH990">
        <v>261555</v>
      </c>
      <c r="AI990">
        <v>225290</v>
      </c>
      <c r="AJ990">
        <v>191661</v>
      </c>
      <c r="AK990">
        <v>159881</v>
      </c>
      <c r="AL990">
        <v>128118</v>
      </c>
      <c r="AM990">
        <v>96369.4</v>
      </c>
      <c r="AN990">
        <v>65695.5</v>
      </c>
      <c r="AO990">
        <v>33723.800000000003</v>
      </c>
      <c r="AP990">
        <v>1265.17</v>
      </c>
    </row>
    <row r="991" spans="1:42" x14ac:dyDescent="0.2">
      <c r="A991" t="str">
        <f t="shared" si="42"/>
        <v>natural gas</v>
      </c>
      <c r="B991" t="str">
        <f t="shared" si="43"/>
        <v>wood products 16</v>
      </c>
      <c r="C991" t="str">
        <f t="shared" si="41"/>
        <v>agriculture and forestry 01T03,PM25</v>
      </c>
      <c r="D991" t="s">
        <v>1548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</row>
    <row r="992" spans="1:42" x14ac:dyDescent="0.2">
      <c r="A992" t="str">
        <f t="shared" si="42"/>
        <v>natural gas</v>
      </c>
      <c r="B992" t="str">
        <f t="shared" si="43"/>
        <v>pulp paper and printing 17T18</v>
      </c>
      <c r="C992" t="str">
        <f t="shared" si="41"/>
        <v>agriculture and forestry 01T03,SOx</v>
      </c>
      <c r="D992" t="s">
        <v>1549</v>
      </c>
      <c r="E992" s="1">
        <v>6425680000000</v>
      </c>
      <c r="F992" s="1">
        <v>6267090000000</v>
      </c>
      <c r="G992" s="1">
        <v>6062380000000</v>
      </c>
      <c r="H992" s="1">
        <v>5952490000000</v>
      </c>
      <c r="I992" s="1">
        <v>5839270000000</v>
      </c>
      <c r="J992" s="1">
        <v>5678620000000</v>
      </c>
      <c r="K992" s="1">
        <v>5558750000000</v>
      </c>
      <c r="L992" s="1">
        <v>5394500000000</v>
      </c>
      <c r="M992" s="1">
        <v>5229240000000</v>
      </c>
      <c r="N992" s="1">
        <v>5062990000000</v>
      </c>
      <c r="O992" s="1">
        <v>4896000000000</v>
      </c>
      <c r="P992" s="1">
        <v>4693330000000</v>
      </c>
      <c r="Q992" s="1">
        <v>4525210000000</v>
      </c>
      <c r="R992" s="1">
        <v>4293380000000</v>
      </c>
      <c r="S992" s="1">
        <v>4066080000000</v>
      </c>
      <c r="T992" s="1">
        <v>3843290000000</v>
      </c>
      <c r="U992" s="1">
        <v>3624970000000</v>
      </c>
      <c r="V992" s="1">
        <v>3411040000000</v>
      </c>
      <c r="W992" s="1">
        <v>3201550000000</v>
      </c>
      <c r="X992" s="1">
        <v>2973630000000</v>
      </c>
      <c r="Y992" s="1">
        <v>2752890000000</v>
      </c>
      <c r="Z992" s="1">
        <v>2539250000000</v>
      </c>
      <c r="AA992" s="1">
        <v>2351400000000</v>
      </c>
      <c r="AB992" s="1">
        <v>2132880000000</v>
      </c>
      <c r="AC992" s="1">
        <v>1940060000000</v>
      </c>
      <c r="AD992" s="1">
        <v>1754140000000</v>
      </c>
      <c r="AE992" s="1">
        <v>1574880000000</v>
      </c>
      <c r="AF992" s="1">
        <v>1402270000000</v>
      </c>
      <c r="AG992" s="1">
        <v>1236250000000</v>
      </c>
      <c r="AH992" s="1">
        <v>1076720000000</v>
      </c>
      <c r="AI992" s="1">
        <v>923669000000</v>
      </c>
      <c r="AJ992" s="1">
        <v>784339000000</v>
      </c>
      <c r="AK992" s="1">
        <v>648882000000</v>
      </c>
      <c r="AL992" s="1">
        <v>517271000000</v>
      </c>
      <c r="AM992" s="1">
        <v>389456000000</v>
      </c>
      <c r="AN992" s="1">
        <v>267981000000</v>
      </c>
      <c r="AO992" s="1">
        <v>146494000000</v>
      </c>
      <c r="AP992" s="1">
        <v>28993000000</v>
      </c>
    </row>
    <row r="993" spans="1:42" x14ac:dyDescent="0.2">
      <c r="A993" t="str">
        <f t="shared" si="42"/>
        <v>natural gas</v>
      </c>
      <c r="B993" t="str">
        <f t="shared" si="43"/>
        <v>pulp paper and printing 17T18</v>
      </c>
      <c r="C993" t="str">
        <f t="shared" si="41"/>
        <v>agriculture and forestry 01T03,BC</v>
      </c>
      <c r="D993" t="s">
        <v>1550</v>
      </c>
      <c r="E993" s="1">
        <v>731214000</v>
      </c>
      <c r="F993" s="1">
        <v>713168000</v>
      </c>
      <c r="G993" s="1">
        <v>689872000</v>
      </c>
      <c r="H993" s="1">
        <v>677367000</v>
      </c>
      <c r="I993" s="1">
        <v>664484000</v>
      </c>
      <c r="J993" s="1">
        <v>646202000</v>
      </c>
      <c r="K993" s="1">
        <v>632562000</v>
      </c>
      <c r="L993" s="1">
        <v>613870000</v>
      </c>
      <c r="M993" s="1">
        <v>595065000</v>
      </c>
      <c r="N993" s="1">
        <v>576147000</v>
      </c>
      <c r="O993" s="1">
        <v>557143000</v>
      </c>
      <c r="P993" s="1">
        <v>534081000</v>
      </c>
      <c r="Q993" s="1">
        <v>514949000</v>
      </c>
      <c r="R993" s="1">
        <v>488569000</v>
      </c>
      <c r="S993" s="1">
        <v>462702000</v>
      </c>
      <c r="T993" s="1">
        <v>437350000</v>
      </c>
      <c r="U993" s="1">
        <v>412506000</v>
      </c>
      <c r="V993" s="1">
        <v>388161000</v>
      </c>
      <c r="W993" s="1">
        <v>364323000</v>
      </c>
      <c r="X993" s="1">
        <v>338386000</v>
      </c>
      <c r="Y993" s="1">
        <v>313267000</v>
      </c>
      <c r="Z993" s="1">
        <v>288955000</v>
      </c>
      <c r="AA993" s="1">
        <v>267579000</v>
      </c>
      <c r="AB993" s="1">
        <v>242713000</v>
      </c>
      <c r="AC993" s="1">
        <v>220771000</v>
      </c>
      <c r="AD993" s="1">
        <v>199613000</v>
      </c>
      <c r="AE993" s="1">
        <v>179215000</v>
      </c>
      <c r="AF993" s="1">
        <v>159573000</v>
      </c>
      <c r="AG993" s="1">
        <v>140680000</v>
      </c>
      <c r="AH993" s="1">
        <v>122526000</v>
      </c>
      <c r="AI993" s="1">
        <v>105110000</v>
      </c>
      <c r="AJ993" s="1">
        <v>89254400</v>
      </c>
      <c r="AK993" s="1">
        <v>73840000</v>
      </c>
      <c r="AL993" s="1">
        <v>58863200</v>
      </c>
      <c r="AM993" s="1">
        <v>44318400</v>
      </c>
      <c r="AN993" s="1">
        <v>30495100</v>
      </c>
      <c r="AO993" s="1">
        <v>16670400</v>
      </c>
      <c r="AP993" s="1">
        <v>3299280</v>
      </c>
    </row>
    <row r="994" spans="1:42" x14ac:dyDescent="0.2">
      <c r="A994" t="str">
        <f t="shared" si="42"/>
        <v>natural gas</v>
      </c>
      <c r="B994" t="str">
        <f t="shared" si="43"/>
        <v>pulp paper and printing 17T18</v>
      </c>
      <c r="C994" t="str">
        <f t="shared" si="41"/>
        <v>agriculture and forestry 01T03,OC</v>
      </c>
      <c r="D994" t="s">
        <v>1551</v>
      </c>
      <c r="E994" s="1">
        <v>3903480000</v>
      </c>
      <c r="F994" s="1">
        <v>3807150000</v>
      </c>
      <c r="G994" s="1">
        <v>3682790000</v>
      </c>
      <c r="H994" s="1">
        <v>3616030000</v>
      </c>
      <c r="I994" s="1">
        <v>3547250000</v>
      </c>
      <c r="J994" s="1">
        <v>3449660000</v>
      </c>
      <c r="K994" s="1">
        <v>3376840000</v>
      </c>
      <c r="L994" s="1">
        <v>3277060000</v>
      </c>
      <c r="M994" s="1">
        <v>3176670000</v>
      </c>
      <c r="N994" s="1">
        <v>3075680000</v>
      </c>
      <c r="O994" s="1">
        <v>2974230000</v>
      </c>
      <c r="P994" s="1">
        <v>2851120000</v>
      </c>
      <c r="Q994" s="1">
        <v>2748980000</v>
      </c>
      <c r="R994" s="1">
        <v>2608150000</v>
      </c>
      <c r="S994" s="1">
        <v>2470070000</v>
      </c>
      <c r="T994" s="1">
        <v>2334730000</v>
      </c>
      <c r="U994" s="1">
        <v>2202100000</v>
      </c>
      <c r="V994" s="1">
        <v>2072140000</v>
      </c>
      <c r="W994" s="1">
        <v>1944880000</v>
      </c>
      <c r="X994" s="1">
        <v>1806430000</v>
      </c>
      <c r="Y994" s="1">
        <v>1672330000</v>
      </c>
      <c r="Z994" s="1">
        <v>1542550000</v>
      </c>
      <c r="AA994" s="1">
        <v>1428430000</v>
      </c>
      <c r="AB994" s="1">
        <v>1295690000</v>
      </c>
      <c r="AC994" s="1">
        <v>1178550000</v>
      </c>
      <c r="AD994" s="1">
        <v>1065610000</v>
      </c>
      <c r="AE994" s="1">
        <v>956713000</v>
      </c>
      <c r="AF994" s="1">
        <v>851856000</v>
      </c>
      <c r="AG994" s="1">
        <v>750998000</v>
      </c>
      <c r="AH994" s="1">
        <v>654087000</v>
      </c>
      <c r="AI994" s="1">
        <v>561113000</v>
      </c>
      <c r="AJ994" s="1">
        <v>476472000</v>
      </c>
      <c r="AK994" s="1">
        <v>394184000</v>
      </c>
      <c r="AL994" s="1">
        <v>314233000</v>
      </c>
      <c r="AM994" s="1">
        <v>236587000</v>
      </c>
      <c r="AN994" s="1">
        <v>162794000</v>
      </c>
      <c r="AO994" s="1">
        <v>88992800</v>
      </c>
      <c r="AP994" s="1">
        <v>17612700</v>
      </c>
    </row>
    <row r="995" spans="1:42" x14ac:dyDescent="0.2">
      <c r="A995" t="str">
        <f t="shared" si="42"/>
        <v>natural gas</v>
      </c>
      <c r="B995" t="str">
        <f t="shared" si="43"/>
        <v>pulp paper and printing 17T18</v>
      </c>
      <c r="C995" t="str">
        <f t="shared" si="41"/>
        <v>agriculture and forestry 01T03,CH4</v>
      </c>
      <c r="D995" t="s">
        <v>1552</v>
      </c>
      <c r="E995" s="1">
        <v>6865400000</v>
      </c>
      <c r="F995" s="1">
        <v>6695960000</v>
      </c>
      <c r="G995" s="1">
        <v>6477240000</v>
      </c>
      <c r="H995" s="1">
        <v>6359830000</v>
      </c>
      <c r="I995" s="1">
        <v>6238860000</v>
      </c>
      <c r="J995" s="1">
        <v>6067220000</v>
      </c>
      <c r="K995" s="1">
        <v>5939140000</v>
      </c>
      <c r="L995" s="1">
        <v>5763650000</v>
      </c>
      <c r="M995" s="1">
        <v>5587090000</v>
      </c>
      <c r="N995" s="1">
        <v>5409460000</v>
      </c>
      <c r="O995" s="1">
        <v>5231040000</v>
      </c>
      <c r="P995" s="1">
        <v>5014510000</v>
      </c>
      <c r="Q995" s="1">
        <v>4834880000</v>
      </c>
      <c r="R995" s="1">
        <v>4587190000</v>
      </c>
      <c r="S995" s="1">
        <v>4344330000</v>
      </c>
      <c r="T995" s="1">
        <v>4106290000</v>
      </c>
      <c r="U995" s="1">
        <v>3873030000</v>
      </c>
      <c r="V995" s="1">
        <v>3644460000</v>
      </c>
      <c r="W995" s="1">
        <v>3420640000</v>
      </c>
      <c r="X995" s="1">
        <v>3177120000</v>
      </c>
      <c r="Y995" s="1">
        <v>2941270000</v>
      </c>
      <c r="Z995" s="1">
        <v>2713010000</v>
      </c>
      <c r="AA995" s="1">
        <v>2512310000</v>
      </c>
      <c r="AB995" s="1">
        <v>2278840000</v>
      </c>
      <c r="AC995" s="1">
        <v>2072830000</v>
      </c>
      <c r="AD995" s="1">
        <v>1874180000</v>
      </c>
      <c r="AE995" s="1">
        <v>1682650000</v>
      </c>
      <c r="AF995" s="1">
        <v>1498230000</v>
      </c>
      <c r="AG995" s="1">
        <v>1320850000</v>
      </c>
      <c r="AH995" s="1">
        <v>1150400000</v>
      </c>
      <c r="AI995" s="1">
        <v>986878000</v>
      </c>
      <c r="AJ995" s="1">
        <v>838013000</v>
      </c>
      <c r="AK995" s="1">
        <v>693287000</v>
      </c>
      <c r="AL995" s="1">
        <v>552669000</v>
      </c>
      <c r="AM995" s="1">
        <v>416107000</v>
      </c>
      <c r="AN995" s="1">
        <v>286319000</v>
      </c>
      <c r="AO995" s="1">
        <v>156519000</v>
      </c>
      <c r="AP995" s="1">
        <v>30977000</v>
      </c>
    </row>
    <row r="996" spans="1:42" x14ac:dyDescent="0.2">
      <c r="A996" t="str">
        <f t="shared" si="42"/>
        <v>natural gas</v>
      </c>
      <c r="B996" t="str">
        <f t="shared" si="43"/>
        <v>pulp paper and printing 17T18</v>
      </c>
      <c r="C996" t="str">
        <f t="shared" si="41"/>
        <v>agriculture and forestry 01T03,N2O</v>
      </c>
      <c r="D996" t="s">
        <v>1553</v>
      </c>
      <c r="E996" s="1">
        <v>270542000</v>
      </c>
      <c r="F996" s="1">
        <v>263865000</v>
      </c>
      <c r="G996" s="1">
        <v>255246000</v>
      </c>
      <c r="H996" s="1">
        <v>250619000</v>
      </c>
      <c r="I996" s="1">
        <v>245852000</v>
      </c>
      <c r="J996" s="1">
        <v>239088000</v>
      </c>
      <c r="K996" s="1">
        <v>234042000</v>
      </c>
      <c r="L996" s="1">
        <v>227126000</v>
      </c>
      <c r="M996" s="1">
        <v>220168000</v>
      </c>
      <c r="N996" s="1">
        <v>213169000</v>
      </c>
      <c r="O996" s="1">
        <v>206138000</v>
      </c>
      <c r="P996" s="1">
        <v>197605000</v>
      </c>
      <c r="Q996" s="1">
        <v>190526000</v>
      </c>
      <c r="R996" s="1">
        <v>180766000</v>
      </c>
      <c r="S996" s="1">
        <v>171195000</v>
      </c>
      <c r="T996" s="1">
        <v>161815000</v>
      </c>
      <c r="U996" s="1">
        <v>152623000</v>
      </c>
      <c r="V996" s="1">
        <v>143616000</v>
      </c>
      <c r="W996" s="1">
        <v>134796000</v>
      </c>
      <c r="X996" s="1">
        <v>125199000</v>
      </c>
      <c r="Y996" s="1">
        <v>115906000</v>
      </c>
      <c r="Z996" s="1">
        <v>106911000</v>
      </c>
      <c r="AA996" s="1">
        <v>99001700</v>
      </c>
      <c r="AB996" s="1">
        <v>89801300</v>
      </c>
      <c r="AC996" s="1">
        <v>81683000</v>
      </c>
      <c r="AD996" s="1">
        <v>73855000</v>
      </c>
      <c r="AE996" s="1">
        <v>66307700</v>
      </c>
      <c r="AF996" s="1">
        <v>59040300</v>
      </c>
      <c r="AG996" s="1">
        <v>52050100</v>
      </c>
      <c r="AH996" s="1">
        <v>45333300</v>
      </c>
      <c r="AI996" s="1">
        <v>38889500</v>
      </c>
      <c r="AJ996" s="1">
        <v>33023200</v>
      </c>
      <c r="AK996" s="1">
        <v>27320100</v>
      </c>
      <c r="AL996" s="1">
        <v>21778800</v>
      </c>
      <c r="AM996" s="1">
        <v>16397400</v>
      </c>
      <c r="AN996" s="1">
        <v>11282900</v>
      </c>
      <c r="AO996" s="1">
        <v>6167900</v>
      </c>
      <c r="AP996" s="1">
        <v>1220700</v>
      </c>
    </row>
    <row r="997" spans="1:42" x14ac:dyDescent="0.2">
      <c r="A997" t="str">
        <f t="shared" si="42"/>
        <v>natural gas</v>
      </c>
      <c r="B997" t="str">
        <f t="shared" si="43"/>
        <v>pulp paper and printing 17T18</v>
      </c>
      <c r="C997" t="str">
        <f t="shared" si="41"/>
        <v>agriculture and forestry 01T03,F gases</v>
      </c>
      <c r="D997" t="s">
        <v>1554</v>
      </c>
      <c r="E997" s="1">
        <v>254920000</v>
      </c>
      <c r="F997" s="1">
        <v>248629000</v>
      </c>
      <c r="G997" s="1">
        <v>240507000</v>
      </c>
      <c r="H997" s="1">
        <v>236147000</v>
      </c>
      <c r="I997" s="1">
        <v>231656000</v>
      </c>
      <c r="J997" s="1">
        <v>225282000</v>
      </c>
      <c r="K997" s="1">
        <v>220527000</v>
      </c>
      <c r="L997" s="1">
        <v>214011000</v>
      </c>
      <c r="M997" s="1">
        <v>207455000</v>
      </c>
      <c r="N997" s="1">
        <v>200859000</v>
      </c>
      <c r="O997" s="1">
        <v>194234000</v>
      </c>
      <c r="P997" s="1">
        <v>186194000</v>
      </c>
      <c r="Q997" s="1">
        <v>179524000</v>
      </c>
      <c r="R997" s="1">
        <v>170327000</v>
      </c>
      <c r="S997" s="1">
        <v>161310000</v>
      </c>
      <c r="T997" s="1">
        <v>152471000</v>
      </c>
      <c r="U997" s="1">
        <v>143810000</v>
      </c>
      <c r="V997" s="1">
        <v>135323000</v>
      </c>
      <c r="W997" s="1">
        <v>127012000</v>
      </c>
      <c r="X997" s="1">
        <v>117970000</v>
      </c>
      <c r="Y997" s="1">
        <v>109213000</v>
      </c>
      <c r="Z997" s="1">
        <v>100737000</v>
      </c>
      <c r="AA997" s="1">
        <v>93284900</v>
      </c>
      <c r="AB997" s="1">
        <v>84615800</v>
      </c>
      <c r="AC997" s="1">
        <v>76966300</v>
      </c>
      <c r="AD997" s="1">
        <v>69590300</v>
      </c>
      <c r="AE997" s="1">
        <v>62478900</v>
      </c>
      <c r="AF997" s="1">
        <v>55631100</v>
      </c>
      <c r="AG997" s="1">
        <v>49044500</v>
      </c>
      <c r="AH997" s="1">
        <v>42715600</v>
      </c>
      <c r="AI997" s="1">
        <v>36643900</v>
      </c>
      <c r="AJ997" s="1">
        <v>31116400</v>
      </c>
      <c r="AK997" s="1">
        <v>25742500</v>
      </c>
      <c r="AL997" s="1">
        <v>20521200</v>
      </c>
      <c r="AM997" s="1">
        <v>15450500</v>
      </c>
      <c r="AN997" s="1">
        <v>10631400</v>
      </c>
      <c r="AO997" s="1">
        <v>5811740</v>
      </c>
      <c r="AP997" s="1">
        <v>1150210</v>
      </c>
    </row>
    <row r="998" spans="1:42" x14ac:dyDescent="0.2">
      <c r="A998" t="str">
        <f t="shared" si="42"/>
        <v>natural gas</v>
      </c>
      <c r="B998" t="str">
        <f t="shared" si="43"/>
        <v>pulp paper and printing 17T18</v>
      </c>
      <c r="C998" t="str">
        <f t="shared" si="41"/>
        <v>coal mining 05,CO2</v>
      </c>
      <c r="D998" t="s">
        <v>1555</v>
      </c>
      <c r="E998" s="1">
        <v>181532000</v>
      </c>
      <c r="F998" s="1">
        <v>177052000</v>
      </c>
      <c r="G998" s="1">
        <v>171268000</v>
      </c>
      <c r="H998" s="1">
        <v>168164000</v>
      </c>
      <c r="I998" s="1">
        <v>164965000</v>
      </c>
      <c r="J998" s="1">
        <v>160427000</v>
      </c>
      <c r="K998" s="1">
        <v>157040000</v>
      </c>
      <c r="L998" s="1">
        <v>152400000</v>
      </c>
      <c r="M998" s="1">
        <v>147731000</v>
      </c>
      <c r="N998" s="1">
        <v>143035000</v>
      </c>
      <c r="O998" s="1">
        <v>138317000</v>
      </c>
      <c r="P998" s="1">
        <v>132592000</v>
      </c>
      <c r="Q998" s="1">
        <v>127842000</v>
      </c>
      <c r="R998" s="1">
        <v>121293000</v>
      </c>
      <c r="S998" s="1">
        <v>114871000</v>
      </c>
      <c r="T998" s="1">
        <v>108577000</v>
      </c>
      <c r="U998" s="1">
        <v>102409000</v>
      </c>
      <c r="V998" s="1">
        <v>96365400</v>
      </c>
      <c r="W998" s="1">
        <v>90447100</v>
      </c>
      <c r="X998" s="1">
        <v>84008100</v>
      </c>
      <c r="Y998" s="1">
        <v>77771900</v>
      </c>
      <c r="Z998" s="1">
        <v>71736400</v>
      </c>
      <c r="AA998" s="1">
        <v>66429500</v>
      </c>
      <c r="AB998" s="1">
        <v>60256100</v>
      </c>
      <c r="AC998" s="1">
        <v>54808800</v>
      </c>
      <c r="AD998" s="1">
        <v>49556200</v>
      </c>
      <c r="AE998" s="1">
        <v>44492100</v>
      </c>
      <c r="AF998" s="1">
        <v>39615700</v>
      </c>
      <c r="AG998" s="1">
        <v>34925300</v>
      </c>
      <c r="AH998" s="1">
        <v>30418400</v>
      </c>
      <c r="AI998" s="1">
        <v>26094600</v>
      </c>
      <c r="AJ998" s="1">
        <v>22158400</v>
      </c>
      <c r="AK998" s="1">
        <v>18331600</v>
      </c>
      <c r="AL998" s="1">
        <v>14613400</v>
      </c>
      <c r="AM998" s="1">
        <v>11002500</v>
      </c>
      <c r="AN998" s="1">
        <v>7570740</v>
      </c>
      <c r="AO998" s="1">
        <v>4138620</v>
      </c>
      <c r="AP998">
        <v>819082</v>
      </c>
    </row>
    <row r="999" spans="1:42" x14ac:dyDescent="0.2">
      <c r="A999" t="str">
        <f t="shared" si="42"/>
        <v>natural gas</v>
      </c>
      <c r="B999" t="str">
        <f t="shared" si="43"/>
        <v>pulp paper and printing 17T18</v>
      </c>
      <c r="C999" t="str">
        <f t="shared" si="41"/>
        <v>coal mining 05,VOC</v>
      </c>
      <c r="D999" t="s">
        <v>1556</v>
      </c>
      <c r="E999" s="1">
        <v>16954300</v>
      </c>
      <c r="F999" s="1">
        <v>16535900</v>
      </c>
      <c r="G999" s="1">
        <v>15995700</v>
      </c>
      <c r="H999" s="1">
        <v>15705800</v>
      </c>
      <c r="I999" s="1">
        <v>15407000</v>
      </c>
      <c r="J999" s="1">
        <v>14983200</v>
      </c>
      <c r="K999" s="1">
        <v>14666900</v>
      </c>
      <c r="L999" s="1">
        <v>14233500</v>
      </c>
      <c r="M999" s="1">
        <v>13797500</v>
      </c>
      <c r="N999" s="1">
        <v>13358800</v>
      </c>
      <c r="O999" s="1">
        <v>12918200</v>
      </c>
      <c r="P999" s="1">
        <v>12383500</v>
      </c>
      <c r="Q999" s="1">
        <v>11939900</v>
      </c>
      <c r="R999" s="1">
        <v>11328200</v>
      </c>
      <c r="S999" s="1">
        <v>10728400</v>
      </c>
      <c r="T999" s="1">
        <v>10140600</v>
      </c>
      <c r="U999" s="1">
        <v>9564560</v>
      </c>
      <c r="V999" s="1">
        <v>9000100</v>
      </c>
      <c r="W999" s="1">
        <v>8447360</v>
      </c>
      <c r="X999" s="1">
        <v>7845980</v>
      </c>
      <c r="Y999" s="1">
        <v>7263560</v>
      </c>
      <c r="Z999" s="1">
        <v>6699860</v>
      </c>
      <c r="AA999" s="1">
        <v>6204220</v>
      </c>
      <c r="AB999" s="1">
        <v>5627650</v>
      </c>
      <c r="AC999" s="1">
        <v>5118900</v>
      </c>
      <c r="AD999" s="1">
        <v>4628330</v>
      </c>
      <c r="AE999" s="1">
        <v>4155360</v>
      </c>
      <c r="AF999" s="1">
        <v>3699930</v>
      </c>
      <c r="AG999" s="1">
        <v>3261870</v>
      </c>
      <c r="AH999" s="1">
        <v>2840940</v>
      </c>
      <c r="AI999" s="1">
        <v>2437120</v>
      </c>
      <c r="AJ999" s="1">
        <v>2069500</v>
      </c>
      <c r="AK999" s="1">
        <v>1712090</v>
      </c>
      <c r="AL999" s="1">
        <v>1364830</v>
      </c>
      <c r="AM999" s="1">
        <v>1027590</v>
      </c>
      <c r="AN999">
        <v>707073</v>
      </c>
      <c r="AO999">
        <v>386529</v>
      </c>
      <c r="AP999">
        <v>76498.7</v>
      </c>
    </row>
    <row r="1000" spans="1:42" x14ac:dyDescent="0.2">
      <c r="A1000" t="str">
        <f t="shared" si="42"/>
        <v>natural gas</v>
      </c>
      <c r="B1000" t="str">
        <f t="shared" si="43"/>
        <v>pulp paper and printing 17T18</v>
      </c>
      <c r="C1000" t="str">
        <f t="shared" si="41"/>
        <v>coal mining 05,CO</v>
      </c>
      <c r="D1000" t="s">
        <v>1557</v>
      </c>
      <c r="E1000" s="1">
        <v>113836000</v>
      </c>
      <c r="F1000" s="1">
        <v>111027000</v>
      </c>
      <c r="G1000" s="1">
        <v>107400000</v>
      </c>
      <c r="H1000" s="1">
        <v>105453000</v>
      </c>
      <c r="I1000" s="1">
        <v>103447000</v>
      </c>
      <c r="J1000" s="1">
        <v>100601000</v>
      </c>
      <c r="K1000" s="1">
        <v>98477600</v>
      </c>
      <c r="L1000" s="1">
        <v>95567800</v>
      </c>
      <c r="M1000" s="1">
        <v>92640100</v>
      </c>
      <c r="N1000" s="1">
        <v>89694900</v>
      </c>
      <c r="O1000" s="1">
        <v>86736500</v>
      </c>
      <c r="P1000" s="1">
        <v>83146100</v>
      </c>
      <c r="Q1000" s="1">
        <v>80167600</v>
      </c>
      <c r="R1000" s="1">
        <v>76060700</v>
      </c>
      <c r="S1000" s="1">
        <v>72033800</v>
      </c>
      <c r="T1000" s="1">
        <v>68086900</v>
      </c>
      <c r="U1000" s="1">
        <v>64219200</v>
      </c>
      <c r="V1000" s="1">
        <v>60429200</v>
      </c>
      <c r="W1000" s="1">
        <v>56718000</v>
      </c>
      <c r="X1000" s="1">
        <v>52680200</v>
      </c>
      <c r="Y1000" s="1">
        <v>48769600</v>
      </c>
      <c r="Z1000" s="1">
        <v>44984800</v>
      </c>
      <c r="AA1000" s="1">
        <v>41656900</v>
      </c>
      <c r="AB1000" s="1">
        <v>37785700</v>
      </c>
      <c r="AC1000" s="1">
        <v>34369800</v>
      </c>
      <c r="AD1000" s="1">
        <v>31075900</v>
      </c>
      <c r="AE1000" s="1">
        <v>27900300</v>
      </c>
      <c r="AF1000" s="1">
        <v>24842400</v>
      </c>
      <c r="AG1000" s="1">
        <v>21901100</v>
      </c>
      <c r="AH1000" s="1">
        <v>19074900</v>
      </c>
      <c r="AI1000" s="1">
        <v>16363500</v>
      </c>
      <c r="AJ1000" s="1">
        <v>13895200</v>
      </c>
      <c r="AK1000" s="1">
        <v>11495500</v>
      </c>
      <c r="AL1000" s="1">
        <v>9163860</v>
      </c>
      <c r="AM1000" s="1">
        <v>6899510</v>
      </c>
      <c r="AN1000" s="1">
        <v>4747490</v>
      </c>
      <c r="AO1000" s="1">
        <v>2595270</v>
      </c>
      <c r="AP1000">
        <v>513634</v>
      </c>
    </row>
    <row r="1001" spans="1:42" x14ac:dyDescent="0.2">
      <c r="A1001" t="str">
        <f t="shared" si="42"/>
        <v>natural gas</v>
      </c>
      <c r="B1001" t="str">
        <f t="shared" si="43"/>
        <v>pulp paper and printing 17T18</v>
      </c>
      <c r="C1001" t="str">
        <f t="shared" si="41"/>
        <v>coal mining 05,NOx</v>
      </c>
      <c r="D1001" t="s">
        <v>1558</v>
      </c>
      <c r="E1001" s="1">
        <v>121102000</v>
      </c>
      <c r="F1001" s="1">
        <v>118113000</v>
      </c>
      <c r="G1001" s="1">
        <v>114255000</v>
      </c>
      <c r="H1001" s="1">
        <v>112184000</v>
      </c>
      <c r="I1001" s="1">
        <v>110050000</v>
      </c>
      <c r="J1001" s="1">
        <v>107023000</v>
      </c>
      <c r="K1001" s="1">
        <v>104763000</v>
      </c>
      <c r="L1001" s="1">
        <v>101668000</v>
      </c>
      <c r="M1001" s="1">
        <v>98553300</v>
      </c>
      <c r="N1001" s="1">
        <v>95420100</v>
      </c>
      <c r="O1001" s="1">
        <v>92272800</v>
      </c>
      <c r="P1001" s="1">
        <v>88453300</v>
      </c>
      <c r="Q1001" s="1">
        <v>85284700</v>
      </c>
      <c r="R1001" s="1">
        <v>80915600</v>
      </c>
      <c r="S1001" s="1">
        <v>76631700</v>
      </c>
      <c r="T1001" s="1">
        <v>72432900</v>
      </c>
      <c r="U1001" s="1">
        <v>68318300</v>
      </c>
      <c r="V1001" s="1">
        <v>64286400</v>
      </c>
      <c r="W1001" s="1">
        <v>60338300</v>
      </c>
      <c r="X1001" s="1">
        <v>56042700</v>
      </c>
      <c r="Y1001" s="1">
        <v>51882500</v>
      </c>
      <c r="Z1001" s="1">
        <v>47856200</v>
      </c>
      <c r="AA1001" s="1">
        <v>44315900</v>
      </c>
      <c r="AB1001" s="1">
        <v>40197500</v>
      </c>
      <c r="AC1001" s="1">
        <v>36563600</v>
      </c>
      <c r="AD1001" s="1">
        <v>33059500</v>
      </c>
      <c r="AE1001" s="1">
        <v>29681200</v>
      </c>
      <c r="AF1001" s="1">
        <v>26428100</v>
      </c>
      <c r="AG1001" s="1">
        <v>23299100</v>
      </c>
      <c r="AH1001" s="1">
        <v>20292400</v>
      </c>
      <c r="AI1001" s="1">
        <v>17408000</v>
      </c>
      <c r="AJ1001" s="1">
        <v>14782100</v>
      </c>
      <c r="AK1001" s="1">
        <v>12229200</v>
      </c>
      <c r="AL1001" s="1">
        <v>9748790</v>
      </c>
      <c r="AM1001" s="1">
        <v>7339910</v>
      </c>
      <c r="AN1001" s="1">
        <v>5050520</v>
      </c>
      <c r="AO1001" s="1">
        <v>2760920</v>
      </c>
      <c r="AP1001">
        <v>546419</v>
      </c>
    </row>
    <row r="1002" spans="1:42" x14ac:dyDescent="0.2">
      <c r="A1002" t="str">
        <f t="shared" si="42"/>
        <v>natural gas</v>
      </c>
      <c r="B1002" t="str">
        <f t="shared" si="43"/>
        <v>pulp paper and printing 17T18</v>
      </c>
      <c r="C1002" t="str">
        <f t="shared" si="41"/>
        <v>coal mining 05,PM10</v>
      </c>
      <c r="D1002" t="s">
        <v>1559</v>
      </c>
      <c r="E1002" s="1">
        <v>12110200</v>
      </c>
      <c r="F1002" s="1">
        <v>11811300</v>
      </c>
      <c r="G1002" s="1">
        <v>11425500</v>
      </c>
      <c r="H1002" s="1">
        <v>11218400</v>
      </c>
      <c r="I1002" s="1">
        <v>11005000</v>
      </c>
      <c r="J1002" s="1">
        <v>10702300</v>
      </c>
      <c r="K1002" s="1">
        <v>10476300</v>
      </c>
      <c r="L1002" s="1">
        <v>10166800</v>
      </c>
      <c r="M1002" s="1">
        <v>9855330</v>
      </c>
      <c r="N1002" s="1">
        <v>9542010</v>
      </c>
      <c r="O1002" s="1">
        <v>9227280</v>
      </c>
      <c r="P1002" s="1">
        <v>8845330</v>
      </c>
      <c r="Q1002" s="1">
        <v>8528470</v>
      </c>
      <c r="R1002" s="1">
        <v>8091560</v>
      </c>
      <c r="S1002" s="1">
        <v>7663170</v>
      </c>
      <c r="T1002" s="1">
        <v>7243290</v>
      </c>
      <c r="U1002" s="1">
        <v>6831830</v>
      </c>
      <c r="V1002" s="1">
        <v>6428640</v>
      </c>
      <c r="W1002" s="1">
        <v>6033830</v>
      </c>
      <c r="X1002" s="1">
        <v>5604270</v>
      </c>
      <c r="Y1002" s="1">
        <v>5188250</v>
      </c>
      <c r="Z1002" s="1">
        <v>4785620</v>
      </c>
      <c r="AA1002" s="1">
        <v>4431590</v>
      </c>
      <c r="AB1002" s="1">
        <v>4019750</v>
      </c>
      <c r="AC1002" s="1">
        <v>3656360</v>
      </c>
      <c r="AD1002" s="1">
        <v>3305950</v>
      </c>
      <c r="AE1002" s="1">
        <v>2968120</v>
      </c>
      <c r="AF1002" s="1">
        <v>2642810</v>
      </c>
      <c r="AG1002" s="1">
        <v>2329910</v>
      </c>
      <c r="AH1002" s="1">
        <v>2029240</v>
      </c>
      <c r="AI1002" s="1">
        <v>1740800</v>
      </c>
      <c r="AJ1002" s="1">
        <v>1478210</v>
      </c>
      <c r="AK1002" s="1">
        <v>1222920</v>
      </c>
      <c r="AL1002">
        <v>974879</v>
      </c>
      <c r="AM1002">
        <v>733991</v>
      </c>
      <c r="AN1002">
        <v>505052</v>
      </c>
      <c r="AO1002">
        <v>276092</v>
      </c>
      <c r="AP1002">
        <v>54641.9</v>
      </c>
    </row>
    <row r="1003" spans="1:42" x14ac:dyDescent="0.2">
      <c r="A1003" t="str">
        <f t="shared" si="42"/>
        <v>natural gas</v>
      </c>
      <c r="B1003" t="str">
        <f t="shared" si="43"/>
        <v>pulp paper and printing 17T18</v>
      </c>
      <c r="C1003" t="str">
        <f t="shared" si="41"/>
        <v>coal mining 05,PM25</v>
      </c>
      <c r="D1003" t="s">
        <v>1560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</row>
    <row r="1004" spans="1:42" x14ac:dyDescent="0.2">
      <c r="A1004" t="str">
        <f t="shared" si="42"/>
        <v>natural gas</v>
      </c>
      <c r="B1004" t="str">
        <f t="shared" si="43"/>
        <v>refined petroleum and coke 19</v>
      </c>
      <c r="C1004" t="str">
        <f t="shared" si="41"/>
        <v>coal mining 05,SOx</v>
      </c>
      <c r="D1004" t="s">
        <v>1561</v>
      </c>
      <c r="E1004" s="1">
        <v>22588400000000</v>
      </c>
      <c r="F1004" s="1">
        <v>22022300000000</v>
      </c>
      <c r="G1004" s="1">
        <v>21106000000000</v>
      </c>
      <c r="H1004" s="1">
        <v>20313100000000</v>
      </c>
      <c r="I1004" s="1">
        <v>19686300000000</v>
      </c>
      <c r="J1004" s="1">
        <v>19054400000000</v>
      </c>
      <c r="K1004" s="1">
        <v>18382200000000</v>
      </c>
      <c r="L1004" s="1">
        <v>17712100000000</v>
      </c>
      <c r="M1004" s="1">
        <v>16950700000000</v>
      </c>
      <c r="N1004" s="1">
        <v>16260500000000</v>
      </c>
      <c r="O1004" s="1">
        <v>15551500000000</v>
      </c>
      <c r="P1004" s="1">
        <v>14834100000000</v>
      </c>
      <c r="Q1004" s="1">
        <v>14171200000000</v>
      </c>
      <c r="R1004" s="1">
        <v>13433300000000</v>
      </c>
      <c r="S1004" s="1">
        <v>12702900000000</v>
      </c>
      <c r="T1004" s="1">
        <v>12000700000000</v>
      </c>
      <c r="U1004" s="1">
        <v>11353300000000</v>
      </c>
      <c r="V1004" s="1">
        <v>10705700000000</v>
      </c>
      <c r="W1004" s="1">
        <v>10180300000000</v>
      </c>
      <c r="X1004" s="1">
        <v>9641660000000</v>
      </c>
      <c r="Y1004" s="1">
        <v>9150810000000</v>
      </c>
      <c r="Z1004" s="1">
        <v>8654400000000</v>
      </c>
      <c r="AA1004" s="1">
        <v>8200760000000</v>
      </c>
      <c r="AB1004" s="1">
        <v>7744300000000</v>
      </c>
      <c r="AC1004" s="1">
        <v>7327720000000</v>
      </c>
      <c r="AD1004" s="1">
        <v>6908100000000</v>
      </c>
      <c r="AE1004" s="1">
        <v>6527220000000</v>
      </c>
      <c r="AF1004" s="1">
        <v>6141060000000</v>
      </c>
      <c r="AG1004" s="1">
        <v>5862130000000</v>
      </c>
      <c r="AH1004" s="1">
        <v>5584210000000</v>
      </c>
      <c r="AI1004" s="1">
        <v>5315830000000</v>
      </c>
      <c r="AJ1004" s="1">
        <v>5042400000000</v>
      </c>
      <c r="AK1004" s="1">
        <v>4794210000000</v>
      </c>
      <c r="AL1004" s="1">
        <v>4600580000000</v>
      </c>
      <c r="AM1004" s="1">
        <v>4409830000000</v>
      </c>
      <c r="AN1004" s="1">
        <v>4208010000000</v>
      </c>
      <c r="AO1004" s="1">
        <v>4025970000000</v>
      </c>
      <c r="AP1004" s="1">
        <v>3847800000000</v>
      </c>
    </row>
    <row r="1005" spans="1:42" x14ac:dyDescent="0.2">
      <c r="A1005" t="str">
        <f t="shared" si="42"/>
        <v>natural gas</v>
      </c>
      <c r="B1005" t="str">
        <f t="shared" si="43"/>
        <v>refined petroleum and coke 19</v>
      </c>
      <c r="C1005" t="str">
        <f t="shared" si="41"/>
        <v>coal mining 05,BC</v>
      </c>
      <c r="D1005" t="s">
        <v>1562</v>
      </c>
      <c r="E1005" s="1">
        <v>2571410000</v>
      </c>
      <c r="F1005" s="1">
        <v>2507160000</v>
      </c>
      <c r="G1005" s="1">
        <v>2403030000</v>
      </c>
      <c r="H1005" s="1">
        <v>2312950000</v>
      </c>
      <c r="I1005" s="1">
        <v>2241650000</v>
      </c>
      <c r="J1005" s="1">
        <v>2170530000</v>
      </c>
      <c r="K1005" s="1">
        <v>2094780000</v>
      </c>
      <c r="L1005" s="1">
        <v>2019300000</v>
      </c>
      <c r="M1005" s="1">
        <v>1933390000</v>
      </c>
      <c r="N1005" s="1">
        <v>1855530000</v>
      </c>
      <c r="O1005" s="1">
        <v>1775510000</v>
      </c>
      <c r="P1005" s="1">
        <v>1694430000</v>
      </c>
      <c r="Q1005" s="1">
        <v>1619590000</v>
      </c>
      <c r="R1005" s="1">
        <v>1535440000</v>
      </c>
      <c r="S1005" s="1">
        <v>1452150000</v>
      </c>
      <c r="T1005" s="1">
        <v>1372110000</v>
      </c>
      <c r="U1005" s="1">
        <v>1298290000</v>
      </c>
      <c r="V1005" s="1">
        <v>1224510000</v>
      </c>
      <c r="W1005" s="1">
        <v>1164610000</v>
      </c>
      <c r="X1005" s="1">
        <v>1103180000</v>
      </c>
      <c r="Y1005" s="1">
        <v>1047240000</v>
      </c>
      <c r="Z1005" s="1">
        <v>990611000</v>
      </c>
      <c r="AA1005" s="1">
        <v>938882000</v>
      </c>
      <c r="AB1005" s="1">
        <v>886876000</v>
      </c>
      <c r="AC1005" s="1">
        <v>839379000</v>
      </c>
      <c r="AD1005" s="1">
        <v>791531000</v>
      </c>
      <c r="AE1005" s="1">
        <v>748118000</v>
      </c>
      <c r="AF1005" s="1">
        <v>704046000</v>
      </c>
      <c r="AG1005" s="1">
        <v>672235000</v>
      </c>
      <c r="AH1005" s="1">
        <v>640527000</v>
      </c>
      <c r="AI1005" s="1">
        <v>609908000</v>
      </c>
      <c r="AJ1005" s="1">
        <v>578691000</v>
      </c>
      <c r="AK1005" s="1">
        <v>550373000</v>
      </c>
      <c r="AL1005" s="1">
        <v>528276000</v>
      </c>
      <c r="AM1005" s="1">
        <v>506508000</v>
      </c>
      <c r="AN1005" s="1">
        <v>483445000</v>
      </c>
      <c r="AO1005" s="1">
        <v>462666000</v>
      </c>
      <c r="AP1005" s="1">
        <v>442326000</v>
      </c>
    </row>
    <row r="1006" spans="1:42" x14ac:dyDescent="0.2">
      <c r="A1006" t="str">
        <f t="shared" si="42"/>
        <v>natural gas</v>
      </c>
      <c r="B1006" t="str">
        <f t="shared" si="43"/>
        <v>refined petroleum and coke 19</v>
      </c>
      <c r="C1006" t="str">
        <f t="shared" si="41"/>
        <v>coal mining 05,OC</v>
      </c>
      <c r="D1006" t="s">
        <v>1563</v>
      </c>
      <c r="E1006" s="1">
        <v>13727100000</v>
      </c>
      <c r="F1006" s="1">
        <v>13384100000</v>
      </c>
      <c r="G1006" s="1">
        <v>12828200000</v>
      </c>
      <c r="H1006" s="1">
        <v>12347400000</v>
      </c>
      <c r="I1006" s="1">
        <v>11966700000</v>
      </c>
      <c r="J1006" s="1">
        <v>11587100000</v>
      </c>
      <c r="K1006" s="1">
        <v>11182700000</v>
      </c>
      <c r="L1006" s="1">
        <v>10779700000</v>
      </c>
      <c r="M1006" s="1">
        <v>10321100000</v>
      </c>
      <c r="N1006" s="1">
        <v>9905470000</v>
      </c>
      <c r="O1006" s="1">
        <v>9478280000</v>
      </c>
      <c r="P1006" s="1">
        <v>9045490000</v>
      </c>
      <c r="Q1006" s="1">
        <v>8645950000</v>
      </c>
      <c r="R1006" s="1">
        <v>8196710000</v>
      </c>
      <c r="S1006" s="1">
        <v>7752070000</v>
      </c>
      <c r="T1006" s="1">
        <v>7324790000</v>
      </c>
      <c r="U1006" s="1">
        <v>6930740000</v>
      </c>
      <c r="V1006" s="1">
        <v>6536880000</v>
      </c>
      <c r="W1006" s="1">
        <v>6217080000</v>
      </c>
      <c r="X1006" s="1">
        <v>5889180000</v>
      </c>
      <c r="Y1006" s="1">
        <v>5590550000</v>
      </c>
      <c r="Z1006" s="1">
        <v>5288240000</v>
      </c>
      <c r="AA1006" s="1">
        <v>5012090000</v>
      </c>
      <c r="AB1006" s="1">
        <v>4734460000</v>
      </c>
      <c r="AC1006" s="1">
        <v>4480900000</v>
      </c>
      <c r="AD1006" s="1">
        <v>4225480000</v>
      </c>
      <c r="AE1006" s="1">
        <v>3993720000</v>
      </c>
      <c r="AF1006" s="1">
        <v>3758450000</v>
      </c>
      <c r="AG1006" s="1">
        <v>3588630000</v>
      </c>
      <c r="AH1006" s="1">
        <v>3419360000</v>
      </c>
      <c r="AI1006" s="1">
        <v>3255910000</v>
      </c>
      <c r="AJ1006" s="1">
        <v>3089260000</v>
      </c>
      <c r="AK1006" s="1">
        <v>2938090000</v>
      </c>
      <c r="AL1006" s="1">
        <v>2820130000</v>
      </c>
      <c r="AM1006" s="1">
        <v>2703920000</v>
      </c>
      <c r="AN1006" s="1">
        <v>2580800000</v>
      </c>
      <c r="AO1006" s="1">
        <v>2469880000</v>
      </c>
      <c r="AP1006" s="1">
        <v>2361300000</v>
      </c>
    </row>
    <row r="1007" spans="1:42" x14ac:dyDescent="0.2">
      <c r="A1007" t="str">
        <f t="shared" si="42"/>
        <v>natural gas</v>
      </c>
      <c r="B1007" t="str">
        <f t="shared" si="43"/>
        <v>refined petroleum and coke 19</v>
      </c>
      <c r="C1007" t="str">
        <f t="shared" si="41"/>
        <v>coal mining 05,CH4</v>
      </c>
      <c r="D1007" t="s">
        <v>1564</v>
      </c>
      <c r="E1007" s="1">
        <v>24143100000</v>
      </c>
      <c r="F1007" s="1">
        <v>23539800000</v>
      </c>
      <c r="G1007" s="1">
        <v>22562200000</v>
      </c>
      <c r="H1007" s="1">
        <v>21716400000</v>
      </c>
      <c r="I1007" s="1">
        <v>21046900000</v>
      </c>
      <c r="J1007" s="1">
        <v>20379200000</v>
      </c>
      <c r="K1007" s="1">
        <v>19668000000</v>
      </c>
      <c r="L1007" s="1">
        <v>18959300000</v>
      </c>
      <c r="M1007" s="1">
        <v>18152700000</v>
      </c>
      <c r="N1007" s="1">
        <v>17421600000</v>
      </c>
      <c r="O1007" s="1">
        <v>16670300000</v>
      </c>
      <c r="P1007" s="1">
        <v>15909100000</v>
      </c>
      <c r="Q1007" s="1">
        <v>15206400000</v>
      </c>
      <c r="R1007" s="1">
        <v>14416300000</v>
      </c>
      <c r="S1007" s="1">
        <v>13634200000</v>
      </c>
      <c r="T1007" s="1">
        <v>12882800000</v>
      </c>
      <c r="U1007" s="1">
        <v>12189700000</v>
      </c>
      <c r="V1007" s="1">
        <v>11497000000</v>
      </c>
      <c r="W1007" s="1">
        <v>10934500000</v>
      </c>
      <c r="X1007" s="1">
        <v>10357800000</v>
      </c>
      <c r="Y1007" s="1">
        <v>9832580000</v>
      </c>
      <c r="Z1007" s="1">
        <v>9300880000</v>
      </c>
      <c r="AA1007" s="1">
        <v>8815190000</v>
      </c>
      <c r="AB1007" s="1">
        <v>8326910000</v>
      </c>
      <c r="AC1007" s="1">
        <v>7880960000</v>
      </c>
      <c r="AD1007" s="1">
        <v>7431710000</v>
      </c>
      <c r="AE1007" s="1">
        <v>7024100000</v>
      </c>
      <c r="AF1007" s="1">
        <v>6610320000</v>
      </c>
      <c r="AG1007" s="1">
        <v>6311640000</v>
      </c>
      <c r="AH1007" s="1">
        <v>6013940000</v>
      </c>
      <c r="AI1007" s="1">
        <v>5726450000</v>
      </c>
      <c r="AJ1007" s="1">
        <v>5433350000</v>
      </c>
      <c r="AK1007" s="1">
        <v>5167470000</v>
      </c>
      <c r="AL1007" s="1">
        <v>4960000000</v>
      </c>
      <c r="AM1007" s="1">
        <v>4755620000</v>
      </c>
      <c r="AN1007" s="1">
        <v>4539090000</v>
      </c>
      <c r="AO1007" s="1">
        <v>4343990000</v>
      </c>
      <c r="AP1007" s="1">
        <v>4153020000</v>
      </c>
    </row>
    <row r="1008" spans="1:42" x14ac:dyDescent="0.2">
      <c r="A1008" t="str">
        <f t="shared" si="42"/>
        <v>natural gas</v>
      </c>
      <c r="B1008" t="str">
        <f t="shared" si="43"/>
        <v>refined petroleum and coke 19</v>
      </c>
      <c r="C1008" t="str">
        <f t="shared" si="41"/>
        <v>coal mining 05,N2O</v>
      </c>
      <c r="D1008" t="s">
        <v>1565</v>
      </c>
      <c r="E1008" s="1">
        <v>951396000</v>
      </c>
      <c r="F1008" s="1">
        <v>927622000</v>
      </c>
      <c r="G1008" s="1">
        <v>889098000</v>
      </c>
      <c r="H1008" s="1">
        <v>855769000</v>
      </c>
      <c r="I1008" s="1">
        <v>829386000</v>
      </c>
      <c r="J1008" s="1">
        <v>803075000</v>
      </c>
      <c r="K1008" s="1">
        <v>775048000</v>
      </c>
      <c r="L1008" s="1">
        <v>747121000</v>
      </c>
      <c r="M1008" s="1">
        <v>715336000</v>
      </c>
      <c r="N1008" s="1">
        <v>686527000</v>
      </c>
      <c r="O1008" s="1">
        <v>656919000</v>
      </c>
      <c r="P1008" s="1">
        <v>626924000</v>
      </c>
      <c r="Q1008" s="1">
        <v>599232000</v>
      </c>
      <c r="R1008" s="1">
        <v>568097000</v>
      </c>
      <c r="S1008" s="1">
        <v>537279000</v>
      </c>
      <c r="T1008" s="1">
        <v>507666000</v>
      </c>
      <c r="U1008" s="1">
        <v>480355000</v>
      </c>
      <c r="V1008" s="1">
        <v>453057000</v>
      </c>
      <c r="W1008" s="1">
        <v>430893000</v>
      </c>
      <c r="X1008" s="1">
        <v>408167000</v>
      </c>
      <c r="Y1008" s="1">
        <v>387469000</v>
      </c>
      <c r="Z1008" s="1">
        <v>366516000</v>
      </c>
      <c r="AA1008" s="1">
        <v>347377000</v>
      </c>
      <c r="AB1008" s="1">
        <v>328135000</v>
      </c>
      <c r="AC1008" s="1">
        <v>310562000</v>
      </c>
      <c r="AD1008" s="1">
        <v>292859000</v>
      </c>
      <c r="AE1008" s="1">
        <v>276796000</v>
      </c>
      <c r="AF1008" s="1">
        <v>260490000</v>
      </c>
      <c r="AG1008" s="1">
        <v>248720000</v>
      </c>
      <c r="AH1008" s="1">
        <v>236989000</v>
      </c>
      <c r="AI1008" s="1">
        <v>225660000</v>
      </c>
      <c r="AJ1008" s="1">
        <v>214110000</v>
      </c>
      <c r="AK1008" s="1">
        <v>203632000</v>
      </c>
      <c r="AL1008" s="1">
        <v>195457000</v>
      </c>
      <c r="AM1008" s="1">
        <v>187403000</v>
      </c>
      <c r="AN1008" s="1">
        <v>178870000</v>
      </c>
      <c r="AO1008" s="1">
        <v>171182000</v>
      </c>
      <c r="AP1008" s="1">
        <v>163656000</v>
      </c>
    </row>
    <row r="1009" spans="1:42" x14ac:dyDescent="0.2">
      <c r="A1009" t="str">
        <f t="shared" si="42"/>
        <v>natural gas</v>
      </c>
      <c r="B1009" t="str">
        <f t="shared" si="43"/>
        <v>refined petroleum and coke 19</v>
      </c>
      <c r="C1009" t="str">
        <f t="shared" si="41"/>
        <v>coal mining 05,F gases</v>
      </c>
      <c r="D1009" t="s">
        <v>1566</v>
      </c>
      <c r="E1009" s="1">
        <v>896459000</v>
      </c>
      <c r="F1009" s="1">
        <v>874058000</v>
      </c>
      <c r="G1009" s="1">
        <v>837758000</v>
      </c>
      <c r="H1009" s="1">
        <v>806354000</v>
      </c>
      <c r="I1009" s="1">
        <v>781494000</v>
      </c>
      <c r="J1009" s="1">
        <v>756702000</v>
      </c>
      <c r="K1009" s="1">
        <v>730294000</v>
      </c>
      <c r="L1009" s="1">
        <v>703980000</v>
      </c>
      <c r="M1009" s="1">
        <v>674030000</v>
      </c>
      <c r="N1009" s="1">
        <v>646884000</v>
      </c>
      <c r="O1009" s="1">
        <v>618986000</v>
      </c>
      <c r="P1009" s="1">
        <v>590722000</v>
      </c>
      <c r="Q1009" s="1">
        <v>564630000</v>
      </c>
      <c r="R1009" s="1">
        <v>535292000</v>
      </c>
      <c r="S1009" s="1">
        <v>506255000</v>
      </c>
      <c r="T1009" s="1">
        <v>478351000</v>
      </c>
      <c r="U1009" s="1">
        <v>452617000</v>
      </c>
      <c r="V1009" s="1">
        <v>426895000</v>
      </c>
      <c r="W1009" s="1">
        <v>406011000</v>
      </c>
      <c r="X1009" s="1">
        <v>384597000</v>
      </c>
      <c r="Y1009" s="1">
        <v>365095000</v>
      </c>
      <c r="Z1009" s="1">
        <v>345352000</v>
      </c>
      <c r="AA1009" s="1">
        <v>327318000</v>
      </c>
      <c r="AB1009" s="1">
        <v>309187000</v>
      </c>
      <c r="AC1009" s="1">
        <v>292629000</v>
      </c>
      <c r="AD1009" s="1">
        <v>275948000</v>
      </c>
      <c r="AE1009" s="1">
        <v>260813000</v>
      </c>
      <c r="AF1009" s="1">
        <v>245448000</v>
      </c>
      <c r="AG1009" s="1">
        <v>234358000</v>
      </c>
      <c r="AH1009" s="1">
        <v>223304000</v>
      </c>
      <c r="AI1009" s="1">
        <v>212629000</v>
      </c>
      <c r="AJ1009" s="1">
        <v>201746000</v>
      </c>
      <c r="AK1009" s="1">
        <v>191874000</v>
      </c>
      <c r="AL1009" s="1">
        <v>184170000</v>
      </c>
      <c r="AM1009" s="1">
        <v>176582000</v>
      </c>
      <c r="AN1009" s="1">
        <v>168541000</v>
      </c>
      <c r="AO1009" s="1">
        <v>161297000</v>
      </c>
      <c r="AP1009" s="1">
        <v>154206000</v>
      </c>
    </row>
    <row r="1010" spans="1:42" x14ac:dyDescent="0.2">
      <c r="A1010" t="str">
        <f t="shared" si="42"/>
        <v>natural gas</v>
      </c>
      <c r="B1010" t="str">
        <f t="shared" si="43"/>
        <v>refined petroleum and coke 19</v>
      </c>
      <c r="C1010" t="str">
        <f t="shared" si="41"/>
        <v>oil and gas extraction 06,CO2</v>
      </c>
      <c r="D1010" t="s">
        <v>1567</v>
      </c>
      <c r="E1010" s="1">
        <v>638381000</v>
      </c>
      <c r="F1010" s="1">
        <v>622429000</v>
      </c>
      <c r="G1010" s="1">
        <v>596579000</v>
      </c>
      <c r="H1010" s="1">
        <v>574216000</v>
      </c>
      <c r="I1010" s="1">
        <v>556513000</v>
      </c>
      <c r="J1010" s="1">
        <v>538858000</v>
      </c>
      <c r="K1010" s="1">
        <v>520052000</v>
      </c>
      <c r="L1010" s="1">
        <v>501314000</v>
      </c>
      <c r="M1010" s="1">
        <v>479986000</v>
      </c>
      <c r="N1010" s="1">
        <v>460655000</v>
      </c>
      <c r="O1010" s="1">
        <v>440789000</v>
      </c>
      <c r="P1010" s="1">
        <v>420662000</v>
      </c>
      <c r="Q1010" s="1">
        <v>402081000</v>
      </c>
      <c r="R1010" s="1">
        <v>381189000</v>
      </c>
      <c r="S1010" s="1">
        <v>360511000</v>
      </c>
      <c r="T1010" s="1">
        <v>340640000</v>
      </c>
      <c r="U1010" s="1">
        <v>322315000</v>
      </c>
      <c r="V1010" s="1">
        <v>303998000</v>
      </c>
      <c r="W1010" s="1">
        <v>289126000</v>
      </c>
      <c r="X1010" s="1">
        <v>273877000</v>
      </c>
      <c r="Y1010" s="1">
        <v>259989000</v>
      </c>
      <c r="Z1010" s="1">
        <v>245930000</v>
      </c>
      <c r="AA1010" s="1">
        <v>233088000</v>
      </c>
      <c r="AB1010" s="1">
        <v>220177000</v>
      </c>
      <c r="AC1010" s="1">
        <v>208385000</v>
      </c>
      <c r="AD1010" s="1">
        <v>196506000</v>
      </c>
      <c r="AE1010" s="1">
        <v>185728000</v>
      </c>
      <c r="AF1010" s="1">
        <v>174787000</v>
      </c>
      <c r="AG1010" s="1">
        <v>166890000</v>
      </c>
      <c r="AH1010" s="1">
        <v>159018000</v>
      </c>
      <c r="AI1010" s="1">
        <v>151416000</v>
      </c>
      <c r="AJ1010" s="1">
        <v>143666000</v>
      </c>
      <c r="AK1010" s="1">
        <v>136636000</v>
      </c>
      <c r="AL1010" s="1">
        <v>131150000</v>
      </c>
      <c r="AM1010" s="1">
        <v>125746000</v>
      </c>
      <c r="AN1010" s="1">
        <v>120021000</v>
      </c>
      <c r="AO1010" s="1">
        <v>114862000</v>
      </c>
      <c r="AP1010" s="1">
        <v>109812000</v>
      </c>
    </row>
    <row r="1011" spans="1:42" x14ac:dyDescent="0.2">
      <c r="A1011" t="str">
        <f t="shared" si="42"/>
        <v>natural gas</v>
      </c>
      <c r="B1011" t="str">
        <f t="shared" si="43"/>
        <v>refined petroleum and coke 19</v>
      </c>
      <c r="C1011" t="str">
        <f t="shared" si="41"/>
        <v>oil and gas extraction 06,VOC</v>
      </c>
      <c r="D1011" t="s">
        <v>1568</v>
      </c>
      <c r="E1011" s="1">
        <v>59622000</v>
      </c>
      <c r="F1011" s="1">
        <v>58132100</v>
      </c>
      <c r="G1011" s="1">
        <v>55717900</v>
      </c>
      <c r="H1011" s="1">
        <v>53629200</v>
      </c>
      <c r="I1011" s="1">
        <v>51975900</v>
      </c>
      <c r="J1011" s="1">
        <v>50327000</v>
      </c>
      <c r="K1011" s="1">
        <v>48570600</v>
      </c>
      <c r="L1011" s="1">
        <v>46820500</v>
      </c>
      <c r="M1011" s="1">
        <v>44828600</v>
      </c>
      <c r="N1011" s="1">
        <v>43023200</v>
      </c>
      <c r="O1011" s="1">
        <v>41167700</v>
      </c>
      <c r="P1011" s="1">
        <v>39288000</v>
      </c>
      <c r="Q1011" s="1">
        <v>37552600</v>
      </c>
      <c r="R1011" s="1">
        <v>35601400</v>
      </c>
      <c r="S1011" s="1">
        <v>33670200</v>
      </c>
      <c r="T1011" s="1">
        <v>31814300</v>
      </c>
      <c r="U1011" s="1">
        <v>30102800</v>
      </c>
      <c r="V1011" s="1">
        <v>28392100</v>
      </c>
      <c r="W1011" s="1">
        <v>27003100</v>
      </c>
      <c r="X1011" s="1">
        <v>25578900</v>
      </c>
      <c r="Y1011" s="1">
        <v>24281800</v>
      </c>
      <c r="Z1011" s="1">
        <v>22968800</v>
      </c>
      <c r="AA1011" s="1">
        <v>21769400</v>
      </c>
      <c r="AB1011" s="1">
        <v>20563500</v>
      </c>
      <c r="AC1011" s="1">
        <v>19462200</v>
      </c>
      <c r="AD1011" s="1">
        <v>18352800</v>
      </c>
      <c r="AE1011" s="1">
        <v>17346200</v>
      </c>
      <c r="AF1011" s="1">
        <v>16324400</v>
      </c>
      <c r="AG1011" s="1">
        <v>15586800</v>
      </c>
      <c r="AH1011" s="1">
        <v>14851600</v>
      </c>
      <c r="AI1011" s="1">
        <v>14141600</v>
      </c>
      <c r="AJ1011" s="1">
        <v>13417800</v>
      </c>
      <c r="AK1011" s="1">
        <v>12761200</v>
      </c>
      <c r="AL1011" s="1">
        <v>12248900</v>
      </c>
      <c r="AM1011" s="1">
        <v>11744100</v>
      </c>
      <c r="AN1011" s="1">
        <v>11209400</v>
      </c>
      <c r="AO1011" s="1">
        <v>10727600</v>
      </c>
      <c r="AP1011" s="1">
        <v>10256000</v>
      </c>
    </row>
    <row r="1012" spans="1:42" x14ac:dyDescent="0.2">
      <c r="A1012" t="str">
        <f t="shared" si="42"/>
        <v>natural gas</v>
      </c>
      <c r="B1012" t="str">
        <f t="shared" si="43"/>
        <v>refined petroleum and coke 19</v>
      </c>
      <c r="C1012" t="str">
        <f t="shared" ref="C1012:C1075" si="44">MID(D934, FIND(",", D934) + 1, FIND("]", D934) - FIND(",", D934) - 1)</f>
        <v>oil and gas extraction 06,CO</v>
      </c>
      <c r="D1012" t="s">
        <v>1569</v>
      </c>
      <c r="E1012" s="1">
        <v>400319000</v>
      </c>
      <c r="F1012" s="1">
        <v>390316000</v>
      </c>
      <c r="G1012" s="1">
        <v>374106000</v>
      </c>
      <c r="H1012" s="1">
        <v>360082000</v>
      </c>
      <c r="I1012" s="1">
        <v>348981000</v>
      </c>
      <c r="J1012" s="1">
        <v>337910000</v>
      </c>
      <c r="K1012" s="1">
        <v>326117000</v>
      </c>
      <c r="L1012" s="1">
        <v>314366000</v>
      </c>
      <c r="M1012" s="1">
        <v>300992000</v>
      </c>
      <c r="N1012" s="1">
        <v>288870000</v>
      </c>
      <c r="O1012" s="1">
        <v>276412000</v>
      </c>
      <c r="P1012" s="1">
        <v>263791000</v>
      </c>
      <c r="Q1012" s="1">
        <v>252139000</v>
      </c>
      <c r="R1012" s="1">
        <v>239038000</v>
      </c>
      <c r="S1012" s="1">
        <v>226071000</v>
      </c>
      <c r="T1012" s="1">
        <v>213610000</v>
      </c>
      <c r="U1012" s="1">
        <v>202119000</v>
      </c>
      <c r="V1012" s="1">
        <v>190633000</v>
      </c>
      <c r="W1012" s="1">
        <v>181307000</v>
      </c>
      <c r="X1012" s="1">
        <v>171744000</v>
      </c>
      <c r="Y1012" s="1">
        <v>163035000</v>
      </c>
      <c r="Z1012" s="1">
        <v>154219000</v>
      </c>
      <c r="AA1012" s="1">
        <v>146166000</v>
      </c>
      <c r="AB1012" s="1">
        <v>138069000</v>
      </c>
      <c r="AC1012" s="1">
        <v>130675000</v>
      </c>
      <c r="AD1012" s="1">
        <v>123226000</v>
      </c>
      <c r="AE1012" s="1">
        <v>116467000</v>
      </c>
      <c r="AF1012" s="1">
        <v>109606000</v>
      </c>
      <c r="AG1012" s="1">
        <v>104654000</v>
      </c>
      <c r="AH1012" s="1">
        <v>99717800</v>
      </c>
      <c r="AI1012" s="1">
        <v>94950900</v>
      </c>
      <c r="AJ1012" s="1">
        <v>90091000</v>
      </c>
      <c r="AK1012" s="1">
        <v>85682400</v>
      </c>
      <c r="AL1012" s="1">
        <v>82242400</v>
      </c>
      <c r="AM1012" s="1">
        <v>78853600</v>
      </c>
      <c r="AN1012" s="1">
        <v>75263100</v>
      </c>
      <c r="AO1012" s="1">
        <v>72028200</v>
      </c>
      <c r="AP1012" s="1">
        <v>68861700</v>
      </c>
    </row>
    <row r="1013" spans="1:42" x14ac:dyDescent="0.2">
      <c r="A1013" t="str">
        <f t="shared" ref="A1013:A1076" si="45">MID(D1013, FIND("[", D1013) + 1, FIND(" if", D1013) - FIND("[", D1013) - 1)</f>
        <v>natural gas</v>
      </c>
      <c r="B1013" t="str">
        <f t="shared" ref="B1013:B1076" si="46">TRIM(MID(D1013, FIND(",",D1013) + 1, FIND(",", D1013, FIND(",", D1013) + 1) - FIND(",", D1013) - 1))</f>
        <v>refined petroleum and coke 19</v>
      </c>
      <c r="C1013" t="str">
        <f t="shared" si="44"/>
        <v>oil and gas extraction 06,NOx</v>
      </c>
      <c r="D1013" t="s">
        <v>1570</v>
      </c>
      <c r="E1013" s="1">
        <v>425871000</v>
      </c>
      <c r="F1013" s="1">
        <v>415229000</v>
      </c>
      <c r="G1013" s="1">
        <v>397985000</v>
      </c>
      <c r="H1013" s="1">
        <v>383066000</v>
      </c>
      <c r="I1013" s="1">
        <v>371256000</v>
      </c>
      <c r="J1013" s="1">
        <v>359478000</v>
      </c>
      <c r="K1013" s="1">
        <v>346933000</v>
      </c>
      <c r="L1013" s="1">
        <v>334432000</v>
      </c>
      <c r="M1013" s="1">
        <v>320204000</v>
      </c>
      <c r="N1013" s="1">
        <v>307308000</v>
      </c>
      <c r="O1013" s="1">
        <v>294055000</v>
      </c>
      <c r="P1013" s="1">
        <v>280628000</v>
      </c>
      <c r="Q1013" s="1">
        <v>268233000</v>
      </c>
      <c r="R1013" s="1">
        <v>254296000</v>
      </c>
      <c r="S1013" s="1">
        <v>240501000</v>
      </c>
      <c r="T1013" s="1">
        <v>227245000</v>
      </c>
      <c r="U1013" s="1">
        <v>215020000</v>
      </c>
      <c r="V1013" s="1">
        <v>202801000</v>
      </c>
      <c r="W1013" s="1">
        <v>192879000</v>
      </c>
      <c r="X1013" s="1">
        <v>182707000</v>
      </c>
      <c r="Y1013" s="1">
        <v>173442000</v>
      </c>
      <c r="Z1013" s="1">
        <v>164063000</v>
      </c>
      <c r="AA1013" s="1">
        <v>155495000</v>
      </c>
      <c r="AB1013" s="1">
        <v>146882000</v>
      </c>
      <c r="AC1013" s="1">
        <v>139016000</v>
      </c>
      <c r="AD1013" s="1">
        <v>131092000</v>
      </c>
      <c r="AE1013" s="1">
        <v>123902000</v>
      </c>
      <c r="AF1013" s="1">
        <v>116603000</v>
      </c>
      <c r="AG1013" s="1">
        <v>111334000</v>
      </c>
      <c r="AH1013" s="1">
        <v>106083000</v>
      </c>
      <c r="AI1013" s="1">
        <v>101012000</v>
      </c>
      <c r="AJ1013" s="1">
        <v>95841500</v>
      </c>
      <c r="AK1013" s="1">
        <v>91151500</v>
      </c>
      <c r="AL1013" s="1">
        <v>87491900</v>
      </c>
      <c r="AM1013" s="1">
        <v>83886800</v>
      </c>
      <c r="AN1013" s="1">
        <v>80067100</v>
      </c>
      <c r="AO1013" s="1">
        <v>76625800</v>
      </c>
      <c r="AP1013" s="1">
        <v>73257100</v>
      </c>
    </row>
    <row r="1014" spans="1:42" x14ac:dyDescent="0.2">
      <c r="A1014" t="str">
        <f t="shared" si="45"/>
        <v>natural gas</v>
      </c>
      <c r="B1014" t="str">
        <f t="shared" si="46"/>
        <v>refined petroleum and coke 19</v>
      </c>
      <c r="C1014" t="str">
        <f t="shared" si="44"/>
        <v>oil and gas extraction 06,PM10</v>
      </c>
      <c r="D1014" t="s">
        <v>1571</v>
      </c>
      <c r="E1014" s="1">
        <v>42587100</v>
      </c>
      <c r="F1014" s="1">
        <v>41522900</v>
      </c>
      <c r="G1014" s="1">
        <v>39798500</v>
      </c>
      <c r="H1014" s="1">
        <v>38306600</v>
      </c>
      <c r="I1014" s="1">
        <v>37125600</v>
      </c>
      <c r="J1014" s="1">
        <v>35947800</v>
      </c>
      <c r="K1014" s="1">
        <v>34693300</v>
      </c>
      <c r="L1014" s="1">
        <v>33443200</v>
      </c>
      <c r="M1014" s="1">
        <v>32020400</v>
      </c>
      <c r="N1014" s="1">
        <v>30730800</v>
      </c>
      <c r="O1014" s="1">
        <v>29405500</v>
      </c>
      <c r="P1014" s="1">
        <v>28062800</v>
      </c>
      <c r="Q1014" s="1">
        <v>26823300</v>
      </c>
      <c r="R1014" s="1">
        <v>25429600</v>
      </c>
      <c r="S1014" s="1">
        <v>24050100</v>
      </c>
      <c r="T1014" s="1">
        <v>22724500</v>
      </c>
      <c r="U1014" s="1">
        <v>21502000</v>
      </c>
      <c r="V1014" s="1">
        <v>20280100</v>
      </c>
      <c r="W1014" s="1">
        <v>19287900</v>
      </c>
      <c r="X1014" s="1">
        <v>18270700</v>
      </c>
      <c r="Y1014" s="1">
        <v>17344200</v>
      </c>
      <c r="Z1014" s="1">
        <v>16406300</v>
      </c>
      <c r="AA1014" s="1">
        <v>15549500</v>
      </c>
      <c r="AB1014" s="1">
        <v>14688200</v>
      </c>
      <c r="AC1014" s="1">
        <v>13901600</v>
      </c>
      <c r="AD1014" s="1">
        <v>13109200</v>
      </c>
      <c r="AE1014" s="1">
        <v>12390200</v>
      </c>
      <c r="AF1014" s="1">
        <v>11660300</v>
      </c>
      <c r="AG1014" s="1">
        <v>11133400</v>
      </c>
      <c r="AH1014" s="1">
        <v>10608300</v>
      </c>
      <c r="AI1014" s="1">
        <v>10101200</v>
      </c>
      <c r="AJ1014" s="1">
        <v>9584150</v>
      </c>
      <c r="AK1014" s="1">
        <v>9115150</v>
      </c>
      <c r="AL1014" s="1">
        <v>8749190</v>
      </c>
      <c r="AM1014" s="1">
        <v>8388680</v>
      </c>
      <c r="AN1014" s="1">
        <v>8006710</v>
      </c>
      <c r="AO1014" s="1">
        <v>7662580</v>
      </c>
      <c r="AP1014" s="1">
        <v>7325710</v>
      </c>
    </row>
    <row r="1015" spans="1:42" x14ac:dyDescent="0.2">
      <c r="A1015" t="str">
        <f t="shared" si="45"/>
        <v>natural gas</v>
      </c>
      <c r="B1015" t="str">
        <f t="shared" si="46"/>
        <v>refined petroleum and coke 19</v>
      </c>
      <c r="C1015" t="str">
        <f t="shared" si="44"/>
        <v>oil and gas extraction 06,PM25</v>
      </c>
      <c r="D1015" t="s">
        <v>1572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</row>
    <row r="1016" spans="1:42" x14ac:dyDescent="0.2">
      <c r="A1016" t="str">
        <f t="shared" si="45"/>
        <v>natural gas</v>
      </c>
      <c r="B1016" t="str">
        <f t="shared" si="46"/>
        <v>chemicals 20</v>
      </c>
      <c r="C1016" t="str">
        <f t="shared" si="44"/>
        <v>oil and gas extraction 06,SOx</v>
      </c>
      <c r="D1016" t="s">
        <v>1573</v>
      </c>
      <c r="E1016" s="1">
        <v>70072600000000</v>
      </c>
      <c r="F1016" s="1">
        <v>70029800000000</v>
      </c>
      <c r="G1016" s="1">
        <v>70911400000000</v>
      </c>
      <c r="H1016" s="1">
        <v>69196500000000</v>
      </c>
      <c r="I1016" s="1">
        <v>67380900000000</v>
      </c>
      <c r="J1016" s="1">
        <v>65990200000000</v>
      </c>
      <c r="K1016" s="1">
        <v>64804400000000</v>
      </c>
      <c r="L1016" s="1">
        <v>63290100000000</v>
      </c>
      <c r="M1016" s="1">
        <v>61275100000000</v>
      </c>
      <c r="N1016" s="1">
        <v>59285600000000</v>
      </c>
      <c r="O1016" s="1">
        <v>57343300000000</v>
      </c>
      <c r="P1016" s="1">
        <v>55390400000000</v>
      </c>
      <c r="Q1016" s="1">
        <v>53413500000000</v>
      </c>
      <c r="R1016" s="1">
        <v>51308300000000</v>
      </c>
      <c r="S1016" s="1">
        <v>48937100000000</v>
      </c>
      <c r="T1016" s="1">
        <v>46806600000000</v>
      </c>
      <c r="U1016" s="1">
        <v>44692400000000</v>
      </c>
      <c r="V1016" s="1">
        <v>42579100000000</v>
      </c>
      <c r="W1016" s="1">
        <v>40283200000000</v>
      </c>
      <c r="X1016" s="1">
        <v>38178300000000</v>
      </c>
      <c r="Y1016" s="1">
        <v>36090100000000</v>
      </c>
      <c r="Z1016" s="1">
        <v>33859800000000</v>
      </c>
      <c r="AA1016" s="1">
        <v>31808200000000</v>
      </c>
      <c r="AB1016" s="1">
        <v>29763500000000</v>
      </c>
      <c r="AC1016" s="1">
        <v>27604400000000</v>
      </c>
      <c r="AD1016" s="1">
        <v>25599500000000</v>
      </c>
      <c r="AE1016" s="1">
        <v>23505600000000</v>
      </c>
      <c r="AF1016" s="1">
        <v>21542900000000</v>
      </c>
      <c r="AG1016" s="1">
        <v>19500900000000</v>
      </c>
      <c r="AH1016" s="1">
        <v>17492100000000</v>
      </c>
      <c r="AI1016" s="1">
        <v>15516000000000</v>
      </c>
      <c r="AJ1016" s="1">
        <v>13576200000000</v>
      </c>
      <c r="AK1016" s="1">
        <v>11668700000000</v>
      </c>
      <c r="AL1016" s="1">
        <v>9835180000000</v>
      </c>
      <c r="AM1016" s="1">
        <v>7975440000000</v>
      </c>
      <c r="AN1016" s="1">
        <v>6140790000000</v>
      </c>
      <c r="AO1016" s="1">
        <v>4351760000000</v>
      </c>
      <c r="AP1016" s="1">
        <v>2559860000000</v>
      </c>
    </row>
    <row r="1017" spans="1:42" x14ac:dyDescent="0.2">
      <c r="A1017" t="str">
        <f t="shared" si="45"/>
        <v>natural gas</v>
      </c>
      <c r="B1017" t="str">
        <f t="shared" si="46"/>
        <v>chemicals 20</v>
      </c>
      <c r="C1017" t="str">
        <f t="shared" si="44"/>
        <v>oil and gas extraction 06,BC</v>
      </c>
      <c r="D1017" t="s">
        <v>1574</v>
      </c>
      <c r="E1017" s="1">
        <v>8039560000</v>
      </c>
      <c r="F1017" s="1">
        <v>8045850000</v>
      </c>
      <c r="G1017" s="1">
        <v>8158750000</v>
      </c>
      <c r="H1017" s="1">
        <v>7973860000</v>
      </c>
      <c r="I1017" s="1">
        <v>7841340000</v>
      </c>
      <c r="J1017" s="1">
        <v>7691630000</v>
      </c>
      <c r="K1017" s="1">
        <v>7565690000</v>
      </c>
      <c r="L1017" s="1">
        <v>7400210000</v>
      </c>
      <c r="M1017" s="1">
        <v>7175780000</v>
      </c>
      <c r="N1017" s="1">
        <v>6953410000</v>
      </c>
      <c r="O1017" s="1">
        <v>6735870000</v>
      </c>
      <c r="P1017" s="1">
        <v>6515050000</v>
      </c>
      <c r="Q1017" s="1">
        <v>6290600000</v>
      </c>
      <c r="R1017" s="1">
        <v>6039660000</v>
      </c>
      <c r="S1017" s="1">
        <v>5760680000</v>
      </c>
      <c r="T1017" s="1">
        <v>5510410000</v>
      </c>
      <c r="U1017" s="1">
        <v>5262230000</v>
      </c>
      <c r="V1017" s="1">
        <v>5014340000</v>
      </c>
      <c r="W1017" s="1">
        <v>4744940000</v>
      </c>
      <c r="X1017" s="1">
        <v>4497870000</v>
      </c>
      <c r="Y1017" s="1">
        <v>4251910000</v>
      </c>
      <c r="Z1017" s="1">
        <v>3989500000</v>
      </c>
      <c r="AA1017" s="1">
        <v>3747640000</v>
      </c>
      <c r="AB1017" s="1">
        <v>3507280000</v>
      </c>
      <c r="AC1017" s="1">
        <v>3253680000</v>
      </c>
      <c r="AD1017" s="1">
        <v>3017960000</v>
      </c>
      <c r="AE1017" s="1">
        <v>2771270000</v>
      </c>
      <c r="AF1017" s="1">
        <v>2540080000</v>
      </c>
      <c r="AG1017" s="1">
        <v>2299890000</v>
      </c>
      <c r="AH1017" s="1">
        <v>2063360000</v>
      </c>
      <c r="AI1017" s="1">
        <v>1830620000</v>
      </c>
      <c r="AJ1017" s="1">
        <v>1602080000</v>
      </c>
      <c r="AK1017" s="1">
        <v>1377280000</v>
      </c>
      <c r="AL1017" s="1">
        <v>1161110000</v>
      </c>
      <c r="AM1017" s="1">
        <v>941765000</v>
      </c>
      <c r="AN1017" s="1">
        <v>725298000</v>
      </c>
      <c r="AO1017" s="1">
        <v>514121000</v>
      </c>
      <c r="AP1017" s="1">
        <v>302505000</v>
      </c>
    </row>
    <row r="1018" spans="1:42" x14ac:dyDescent="0.2">
      <c r="A1018" t="str">
        <f t="shared" si="45"/>
        <v>natural gas</v>
      </c>
      <c r="B1018" t="str">
        <f t="shared" si="46"/>
        <v>chemicals 20</v>
      </c>
      <c r="C1018" t="str">
        <f t="shared" si="44"/>
        <v>oil and gas extraction 06,OC</v>
      </c>
      <c r="D1018" t="s">
        <v>1575</v>
      </c>
      <c r="E1018" s="1">
        <v>42918000000</v>
      </c>
      <c r="F1018" s="1">
        <v>42951600000</v>
      </c>
      <c r="G1018" s="1">
        <v>43554300000</v>
      </c>
      <c r="H1018" s="1">
        <v>42567300000</v>
      </c>
      <c r="I1018" s="1">
        <v>41859900000</v>
      </c>
      <c r="J1018" s="1">
        <v>41060700000</v>
      </c>
      <c r="K1018" s="1">
        <v>40388400000</v>
      </c>
      <c r="L1018" s="1">
        <v>39505000000</v>
      </c>
      <c r="M1018" s="1">
        <v>38306900000</v>
      </c>
      <c r="N1018" s="1">
        <v>37119800000</v>
      </c>
      <c r="O1018" s="1">
        <v>35958500000</v>
      </c>
      <c r="P1018" s="1">
        <v>34779700000</v>
      </c>
      <c r="Q1018" s="1">
        <v>33581500000</v>
      </c>
      <c r="R1018" s="1">
        <v>32241900000</v>
      </c>
      <c r="S1018" s="1">
        <v>30752600000</v>
      </c>
      <c r="T1018" s="1">
        <v>29416600000</v>
      </c>
      <c r="U1018" s="1">
        <v>28091700000</v>
      </c>
      <c r="V1018" s="1">
        <v>26768300000</v>
      </c>
      <c r="W1018" s="1">
        <v>25330200000</v>
      </c>
      <c r="X1018" s="1">
        <v>24011300000</v>
      </c>
      <c r="Y1018" s="1">
        <v>22698200000</v>
      </c>
      <c r="Z1018" s="1">
        <v>21297400000</v>
      </c>
      <c r="AA1018" s="1">
        <v>20006200000</v>
      </c>
      <c r="AB1018" s="1">
        <v>18723100000</v>
      </c>
      <c r="AC1018" s="1">
        <v>17369300000</v>
      </c>
      <c r="AD1018" s="1">
        <v>16111000000</v>
      </c>
      <c r="AE1018" s="1">
        <v>14794000000</v>
      </c>
      <c r="AF1018" s="1">
        <v>13559800000</v>
      </c>
      <c r="AG1018" s="1">
        <v>12277600000</v>
      </c>
      <c r="AH1018" s="1">
        <v>11014900000</v>
      </c>
      <c r="AI1018" s="1">
        <v>9772520000</v>
      </c>
      <c r="AJ1018" s="1">
        <v>8552460000</v>
      </c>
      <c r="AK1018" s="1">
        <v>7352420000</v>
      </c>
      <c r="AL1018" s="1">
        <v>6198410000</v>
      </c>
      <c r="AM1018" s="1">
        <v>5027480000</v>
      </c>
      <c r="AN1018" s="1">
        <v>3871900000</v>
      </c>
      <c r="AO1018" s="1">
        <v>2744560000</v>
      </c>
      <c r="AP1018" s="1">
        <v>1614880000</v>
      </c>
    </row>
    <row r="1019" spans="1:42" x14ac:dyDescent="0.2">
      <c r="A1019" t="str">
        <f t="shared" si="45"/>
        <v>natural gas</v>
      </c>
      <c r="B1019" t="str">
        <f t="shared" si="46"/>
        <v>chemicals 20</v>
      </c>
      <c r="C1019" t="str">
        <f t="shared" si="44"/>
        <v>oil and gas extraction 06,CH4</v>
      </c>
      <c r="D1019" t="s">
        <v>1576</v>
      </c>
      <c r="E1019" s="1">
        <v>75483700000</v>
      </c>
      <c r="F1019" s="1">
        <v>75542800000</v>
      </c>
      <c r="G1019" s="1">
        <v>76602800000</v>
      </c>
      <c r="H1019" s="1">
        <v>74866900000</v>
      </c>
      <c r="I1019" s="1">
        <v>73622700000</v>
      </c>
      <c r="J1019" s="1">
        <v>72217000000</v>
      </c>
      <c r="K1019" s="1">
        <v>71034600000</v>
      </c>
      <c r="L1019" s="1">
        <v>69480900000</v>
      </c>
      <c r="M1019" s="1">
        <v>67373600000</v>
      </c>
      <c r="N1019" s="1">
        <v>65285800000</v>
      </c>
      <c r="O1019" s="1">
        <v>63243400000</v>
      </c>
      <c r="P1019" s="1">
        <v>61170000000</v>
      </c>
      <c r="Q1019" s="1">
        <v>59062700000</v>
      </c>
      <c r="R1019" s="1">
        <v>56706600000</v>
      </c>
      <c r="S1019" s="1">
        <v>54087200000</v>
      </c>
      <c r="T1019" s="1">
        <v>51737500000</v>
      </c>
      <c r="U1019" s="1">
        <v>49407300000</v>
      </c>
      <c r="V1019" s="1">
        <v>47079800000</v>
      </c>
      <c r="W1019" s="1">
        <v>44550400000</v>
      </c>
      <c r="X1019" s="1">
        <v>42230700000</v>
      </c>
      <c r="Y1019" s="1">
        <v>39921300000</v>
      </c>
      <c r="Z1019" s="1">
        <v>37457600000</v>
      </c>
      <c r="AA1019" s="1">
        <v>35186700000</v>
      </c>
      <c r="AB1019" s="1">
        <v>32930000000</v>
      </c>
      <c r="AC1019" s="1">
        <v>30548900000</v>
      </c>
      <c r="AD1019" s="1">
        <v>28335700000</v>
      </c>
      <c r="AE1019" s="1">
        <v>26019600000</v>
      </c>
      <c r="AF1019" s="1">
        <v>23848900000</v>
      </c>
      <c r="AG1019" s="1">
        <v>21593700000</v>
      </c>
      <c r="AH1019" s="1">
        <v>19372900000</v>
      </c>
      <c r="AI1019" s="1">
        <v>17187800000</v>
      </c>
      <c r="AJ1019" s="1">
        <v>15042000000</v>
      </c>
      <c r="AK1019" s="1">
        <v>12931400000</v>
      </c>
      <c r="AL1019" s="1">
        <v>10901700000</v>
      </c>
      <c r="AM1019" s="1">
        <v>8842260000</v>
      </c>
      <c r="AN1019" s="1">
        <v>6809850000</v>
      </c>
      <c r="AO1019" s="1">
        <v>4827100000</v>
      </c>
      <c r="AP1019" s="1">
        <v>2840230000</v>
      </c>
    </row>
    <row r="1020" spans="1:42" x14ac:dyDescent="0.2">
      <c r="A1020" t="str">
        <f t="shared" si="45"/>
        <v>natural gas</v>
      </c>
      <c r="B1020" t="str">
        <f t="shared" si="46"/>
        <v>chemicals 20</v>
      </c>
      <c r="C1020" t="str">
        <f t="shared" si="44"/>
        <v>oil and gas extraction 06,N2O</v>
      </c>
      <c r="D1020" t="s">
        <v>1577</v>
      </c>
      <c r="E1020" s="1">
        <v>2974560000</v>
      </c>
      <c r="F1020" s="1">
        <v>2976880000</v>
      </c>
      <c r="G1020" s="1">
        <v>3018660000</v>
      </c>
      <c r="H1020" s="1">
        <v>2950250000</v>
      </c>
      <c r="I1020" s="1">
        <v>2901220000</v>
      </c>
      <c r="J1020" s="1">
        <v>2845830000</v>
      </c>
      <c r="K1020" s="1">
        <v>2799230000</v>
      </c>
      <c r="L1020" s="1">
        <v>2738000000</v>
      </c>
      <c r="M1020" s="1">
        <v>2654970000</v>
      </c>
      <c r="N1020" s="1">
        <v>2572690000</v>
      </c>
      <c r="O1020" s="1">
        <v>2492210000</v>
      </c>
      <c r="P1020" s="1">
        <v>2410500000</v>
      </c>
      <c r="Q1020" s="1">
        <v>2327460000</v>
      </c>
      <c r="R1020" s="1">
        <v>2234620000</v>
      </c>
      <c r="S1020" s="1">
        <v>2131390000</v>
      </c>
      <c r="T1020" s="1">
        <v>2038800000</v>
      </c>
      <c r="U1020" s="1">
        <v>1946970000</v>
      </c>
      <c r="V1020" s="1">
        <v>1855260000</v>
      </c>
      <c r="W1020" s="1">
        <v>1755580000</v>
      </c>
      <c r="X1020" s="1">
        <v>1664170000</v>
      </c>
      <c r="Y1020" s="1">
        <v>1573160000</v>
      </c>
      <c r="Z1020" s="1">
        <v>1476080000</v>
      </c>
      <c r="AA1020" s="1">
        <v>1386590000</v>
      </c>
      <c r="AB1020" s="1">
        <v>1297660000</v>
      </c>
      <c r="AC1020" s="1">
        <v>1203830000</v>
      </c>
      <c r="AD1020" s="1">
        <v>1116620000</v>
      </c>
      <c r="AE1020" s="1">
        <v>1025340000</v>
      </c>
      <c r="AF1020" s="1">
        <v>939803000</v>
      </c>
      <c r="AG1020" s="1">
        <v>850935000</v>
      </c>
      <c r="AH1020" s="1">
        <v>763422000</v>
      </c>
      <c r="AI1020" s="1">
        <v>677312000</v>
      </c>
      <c r="AJ1020" s="1">
        <v>592752000</v>
      </c>
      <c r="AK1020" s="1">
        <v>509581000</v>
      </c>
      <c r="AL1020" s="1">
        <v>429598000</v>
      </c>
      <c r="AM1020" s="1">
        <v>348444000</v>
      </c>
      <c r="AN1020" s="1">
        <v>268353000</v>
      </c>
      <c r="AO1020" s="1">
        <v>190220000</v>
      </c>
      <c r="AP1020" s="1">
        <v>111924000</v>
      </c>
    </row>
    <row r="1021" spans="1:42" x14ac:dyDescent="0.2">
      <c r="A1021" t="str">
        <f t="shared" si="45"/>
        <v>natural gas</v>
      </c>
      <c r="B1021" t="str">
        <f t="shared" si="46"/>
        <v>chemicals 20</v>
      </c>
      <c r="C1021" t="str">
        <f t="shared" si="44"/>
        <v>oil and gas extraction 06,F gases</v>
      </c>
      <c r="D1021" t="s">
        <v>1578</v>
      </c>
      <c r="E1021" s="1">
        <v>2802790000</v>
      </c>
      <c r="F1021" s="1">
        <v>2804990000</v>
      </c>
      <c r="G1021" s="1">
        <v>2844350000</v>
      </c>
      <c r="H1021" s="1">
        <v>2779890000</v>
      </c>
      <c r="I1021" s="1">
        <v>2733690000</v>
      </c>
      <c r="J1021" s="1">
        <v>2681500000</v>
      </c>
      <c r="K1021" s="1">
        <v>2637590000</v>
      </c>
      <c r="L1021" s="1">
        <v>2579900000</v>
      </c>
      <c r="M1021" s="1">
        <v>2501660000</v>
      </c>
      <c r="N1021" s="1">
        <v>2424130000</v>
      </c>
      <c r="O1021" s="1">
        <v>2348300000</v>
      </c>
      <c r="P1021" s="1">
        <v>2271310000</v>
      </c>
      <c r="Q1021" s="1">
        <v>2193060000</v>
      </c>
      <c r="R1021" s="1">
        <v>2105580000</v>
      </c>
      <c r="S1021" s="1">
        <v>2008320000</v>
      </c>
      <c r="T1021" s="1">
        <v>1921070000</v>
      </c>
      <c r="U1021" s="1">
        <v>1834550000</v>
      </c>
      <c r="V1021" s="1">
        <v>1748130000</v>
      </c>
      <c r="W1021" s="1">
        <v>1654210000</v>
      </c>
      <c r="X1021" s="1">
        <v>1568070000</v>
      </c>
      <c r="Y1021" s="1">
        <v>1482320000</v>
      </c>
      <c r="Z1021" s="1">
        <v>1390840000</v>
      </c>
      <c r="AA1021" s="1">
        <v>1306520000</v>
      </c>
      <c r="AB1021" s="1">
        <v>1222730000</v>
      </c>
      <c r="AC1021" s="1">
        <v>1134310000</v>
      </c>
      <c r="AD1021" s="1">
        <v>1052140000</v>
      </c>
      <c r="AE1021" s="1">
        <v>966135000</v>
      </c>
      <c r="AF1021" s="1">
        <v>885535000</v>
      </c>
      <c r="AG1021" s="1">
        <v>801798000</v>
      </c>
      <c r="AH1021" s="1">
        <v>719339000</v>
      </c>
      <c r="AI1021" s="1">
        <v>638201000</v>
      </c>
      <c r="AJ1021" s="1">
        <v>558524000</v>
      </c>
      <c r="AK1021" s="1">
        <v>480156000</v>
      </c>
      <c r="AL1021" s="1">
        <v>404792000</v>
      </c>
      <c r="AM1021" s="1">
        <v>328323000</v>
      </c>
      <c r="AN1021" s="1">
        <v>252857000</v>
      </c>
      <c r="AO1021" s="1">
        <v>179235000</v>
      </c>
      <c r="AP1021" s="1">
        <v>105461000</v>
      </c>
    </row>
    <row r="1022" spans="1:42" x14ac:dyDescent="0.2">
      <c r="A1022" t="str">
        <f t="shared" si="45"/>
        <v>natural gas</v>
      </c>
      <c r="B1022" t="str">
        <f t="shared" si="46"/>
        <v>chemicals 20</v>
      </c>
      <c r="C1022" t="str">
        <f t="shared" si="44"/>
        <v>other mining and quarrying 07T08,CO2</v>
      </c>
      <c r="D1022" t="s">
        <v>1579</v>
      </c>
      <c r="E1022" s="1">
        <v>1995910000</v>
      </c>
      <c r="F1022" s="1">
        <v>1997470000</v>
      </c>
      <c r="G1022" s="1">
        <v>2025500000</v>
      </c>
      <c r="H1022" s="1">
        <v>1979600000</v>
      </c>
      <c r="I1022" s="1">
        <v>1946700000</v>
      </c>
      <c r="J1022" s="1">
        <v>1909530000</v>
      </c>
      <c r="K1022" s="1">
        <v>1878270000</v>
      </c>
      <c r="L1022" s="1">
        <v>1837180000</v>
      </c>
      <c r="M1022" s="1">
        <v>1781470000</v>
      </c>
      <c r="N1022" s="1">
        <v>1726260000</v>
      </c>
      <c r="O1022" s="1">
        <v>1672250000</v>
      </c>
      <c r="P1022" s="1">
        <v>1617430000</v>
      </c>
      <c r="Q1022" s="1">
        <v>1561710000</v>
      </c>
      <c r="R1022" s="1">
        <v>1499410000</v>
      </c>
      <c r="S1022" s="1">
        <v>1430150000</v>
      </c>
      <c r="T1022" s="1">
        <v>1368020000</v>
      </c>
      <c r="U1022" s="1">
        <v>1306410000</v>
      </c>
      <c r="V1022" s="1">
        <v>1244860000</v>
      </c>
      <c r="W1022" s="1">
        <v>1177980000</v>
      </c>
      <c r="X1022" s="1">
        <v>1116650000</v>
      </c>
      <c r="Y1022" s="1">
        <v>1055580000</v>
      </c>
      <c r="Z1022" s="1">
        <v>990437000</v>
      </c>
      <c r="AA1022" s="1">
        <v>930392000</v>
      </c>
      <c r="AB1022" s="1">
        <v>870722000</v>
      </c>
      <c r="AC1022" s="1">
        <v>807761000</v>
      </c>
      <c r="AD1022" s="1">
        <v>749242000</v>
      </c>
      <c r="AE1022" s="1">
        <v>687998000</v>
      </c>
      <c r="AF1022" s="1">
        <v>630602000</v>
      </c>
      <c r="AG1022" s="1">
        <v>570972000</v>
      </c>
      <c r="AH1022" s="1">
        <v>512251000</v>
      </c>
      <c r="AI1022" s="1">
        <v>454472000</v>
      </c>
      <c r="AJ1022" s="1">
        <v>397733000</v>
      </c>
      <c r="AK1022" s="1">
        <v>341925000</v>
      </c>
      <c r="AL1022" s="1">
        <v>288258000</v>
      </c>
      <c r="AM1022" s="1">
        <v>233803000</v>
      </c>
      <c r="AN1022" s="1">
        <v>180063000</v>
      </c>
      <c r="AO1022" s="1">
        <v>127636000</v>
      </c>
      <c r="AP1022" s="1">
        <v>75100200</v>
      </c>
    </row>
    <row r="1023" spans="1:42" x14ac:dyDescent="0.2">
      <c r="A1023" t="str">
        <f t="shared" si="45"/>
        <v>natural gas</v>
      </c>
      <c r="B1023" t="str">
        <f t="shared" si="46"/>
        <v>chemicals 20</v>
      </c>
      <c r="C1023" t="str">
        <f t="shared" si="44"/>
        <v>other mining and quarrying 07T08,VOC</v>
      </c>
      <c r="D1023" t="s">
        <v>1580</v>
      </c>
      <c r="E1023" s="1">
        <v>186409000</v>
      </c>
      <c r="F1023" s="1">
        <v>186555000</v>
      </c>
      <c r="G1023" s="1">
        <v>189173000</v>
      </c>
      <c r="H1023" s="1">
        <v>184886000</v>
      </c>
      <c r="I1023" s="1">
        <v>181813000</v>
      </c>
      <c r="J1023" s="1">
        <v>178342000</v>
      </c>
      <c r="K1023" s="1">
        <v>175422000</v>
      </c>
      <c r="L1023" s="1">
        <v>171585000</v>
      </c>
      <c r="M1023" s="1">
        <v>166381000</v>
      </c>
      <c r="N1023" s="1">
        <v>161225000</v>
      </c>
      <c r="O1023" s="1">
        <v>156181000</v>
      </c>
      <c r="P1023" s="1">
        <v>151061000</v>
      </c>
      <c r="Q1023" s="1">
        <v>145857000</v>
      </c>
      <c r="R1023" s="1">
        <v>140039000</v>
      </c>
      <c r="S1023" s="1">
        <v>133570000</v>
      </c>
      <c r="T1023" s="1">
        <v>127767000</v>
      </c>
      <c r="U1023" s="1">
        <v>122013000</v>
      </c>
      <c r="V1023" s="1">
        <v>116265000</v>
      </c>
      <c r="W1023" s="1">
        <v>110018000</v>
      </c>
      <c r="X1023" s="1">
        <v>104290000</v>
      </c>
      <c r="Y1023" s="1">
        <v>98586800</v>
      </c>
      <c r="Z1023" s="1">
        <v>92502500</v>
      </c>
      <c r="AA1023" s="1">
        <v>86894500</v>
      </c>
      <c r="AB1023" s="1">
        <v>81321600</v>
      </c>
      <c r="AC1023" s="1">
        <v>75441300</v>
      </c>
      <c r="AD1023" s="1">
        <v>69975900</v>
      </c>
      <c r="AE1023" s="1">
        <v>64256000</v>
      </c>
      <c r="AF1023" s="1">
        <v>58895400</v>
      </c>
      <c r="AG1023" s="1">
        <v>53326300</v>
      </c>
      <c r="AH1023" s="1">
        <v>47842000</v>
      </c>
      <c r="AI1023" s="1">
        <v>42445700</v>
      </c>
      <c r="AJ1023" s="1">
        <v>37146500</v>
      </c>
      <c r="AK1023" s="1">
        <v>31934300</v>
      </c>
      <c r="AL1023" s="1">
        <v>26922000</v>
      </c>
      <c r="AM1023" s="1">
        <v>21836200</v>
      </c>
      <c r="AN1023" s="1">
        <v>16817100</v>
      </c>
      <c r="AO1023" s="1">
        <v>11920600</v>
      </c>
      <c r="AP1023" s="1">
        <v>7014030</v>
      </c>
    </row>
    <row r="1024" spans="1:42" x14ac:dyDescent="0.2">
      <c r="A1024" t="str">
        <f t="shared" si="45"/>
        <v>natural gas</v>
      </c>
      <c r="B1024" t="str">
        <f t="shared" si="46"/>
        <v>chemicals 20</v>
      </c>
      <c r="C1024" t="str">
        <f t="shared" si="44"/>
        <v>other mining and quarrying 07T08,CO</v>
      </c>
      <c r="D1024" t="s">
        <v>1581</v>
      </c>
      <c r="E1024" s="1">
        <v>1251600000</v>
      </c>
      <c r="F1024" s="1">
        <v>1252580000</v>
      </c>
      <c r="G1024" s="1">
        <v>1270160000</v>
      </c>
      <c r="H1024" s="1">
        <v>1241380000</v>
      </c>
      <c r="I1024" s="1">
        <v>1220750000</v>
      </c>
      <c r="J1024" s="1">
        <v>1197440000</v>
      </c>
      <c r="K1024" s="1">
        <v>1177830000</v>
      </c>
      <c r="L1024" s="1">
        <v>1152070000</v>
      </c>
      <c r="M1024" s="1">
        <v>1117130000</v>
      </c>
      <c r="N1024" s="1">
        <v>1082510000</v>
      </c>
      <c r="O1024" s="1">
        <v>1048650000</v>
      </c>
      <c r="P1024" s="1">
        <v>1014270000</v>
      </c>
      <c r="Q1024" s="1">
        <v>979326000</v>
      </c>
      <c r="R1024" s="1">
        <v>940259000</v>
      </c>
      <c r="S1024" s="1">
        <v>896826000</v>
      </c>
      <c r="T1024" s="1">
        <v>857865000</v>
      </c>
      <c r="U1024" s="1">
        <v>819228000</v>
      </c>
      <c r="V1024" s="1">
        <v>780636000</v>
      </c>
      <c r="W1024" s="1">
        <v>738695000</v>
      </c>
      <c r="X1024" s="1">
        <v>700232000</v>
      </c>
      <c r="Y1024" s="1">
        <v>661940000</v>
      </c>
      <c r="Z1024" s="1">
        <v>621088000</v>
      </c>
      <c r="AA1024" s="1">
        <v>583435000</v>
      </c>
      <c r="AB1024" s="1">
        <v>546016000</v>
      </c>
      <c r="AC1024" s="1">
        <v>506535000</v>
      </c>
      <c r="AD1024" s="1">
        <v>469838000</v>
      </c>
      <c r="AE1024" s="1">
        <v>431433000</v>
      </c>
      <c r="AF1024" s="1">
        <v>395441000</v>
      </c>
      <c r="AG1024" s="1">
        <v>358048000</v>
      </c>
      <c r="AH1024" s="1">
        <v>321225000</v>
      </c>
      <c r="AI1024" s="1">
        <v>284993000</v>
      </c>
      <c r="AJ1024" s="1">
        <v>249412000</v>
      </c>
      <c r="AK1024" s="1">
        <v>214416000</v>
      </c>
      <c r="AL1024" s="1">
        <v>180762000</v>
      </c>
      <c r="AM1024" s="1">
        <v>146615000</v>
      </c>
      <c r="AN1024" s="1">
        <v>112915000</v>
      </c>
      <c r="AO1024" s="1">
        <v>80038600</v>
      </c>
      <c r="AP1024" s="1">
        <v>47094200</v>
      </c>
    </row>
    <row r="1025" spans="1:42" x14ac:dyDescent="0.2">
      <c r="A1025" t="str">
        <f t="shared" si="45"/>
        <v>natural gas</v>
      </c>
      <c r="B1025" t="str">
        <f t="shared" si="46"/>
        <v>chemicals 20</v>
      </c>
      <c r="C1025" t="str">
        <f t="shared" si="44"/>
        <v>other mining and quarrying 07T08,NOx</v>
      </c>
      <c r="D1025" t="s">
        <v>1582</v>
      </c>
      <c r="E1025" s="1">
        <v>1331490000</v>
      </c>
      <c r="F1025" s="1">
        <v>1332540000</v>
      </c>
      <c r="G1025" s="1">
        <v>1351230000</v>
      </c>
      <c r="H1025" s="1">
        <v>1320610000</v>
      </c>
      <c r="I1025" s="1">
        <v>1298670000</v>
      </c>
      <c r="J1025" s="1">
        <v>1273870000</v>
      </c>
      <c r="K1025" s="1">
        <v>1253010000</v>
      </c>
      <c r="L1025" s="1">
        <v>1225610000</v>
      </c>
      <c r="M1025" s="1">
        <v>1188440000</v>
      </c>
      <c r="N1025" s="1">
        <v>1151610000</v>
      </c>
      <c r="O1025" s="1">
        <v>1115580000</v>
      </c>
      <c r="P1025" s="1">
        <v>1079010000</v>
      </c>
      <c r="Q1025" s="1">
        <v>1041840000</v>
      </c>
      <c r="R1025" s="1">
        <v>1000280000</v>
      </c>
      <c r="S1025" s="1">
        <v>954071000</v>
      </c>
      <c r="T1025" s="1">
        <v>912623000</v>
      </c>
      <c r="U1025" s="1">
        <v>871519000</v>
      </c>
      <c r="V1025" s="1">
        <v>830463000</v>
      </c>
      <c r="W1025" s="1">
        <v>785846000</v>
      </c>
      <c r="X1025" s="1">
        <v>744928000</v>
      </c>
      <c r="Y1025" s="1">
        <v>704191000</v>
      </c>
      <c r="Z1025" s="1">
        <v>660732000</v>
      </c>
      <c r="AA1025" s="1">
        <v>620675000</v>
      </c>
      <c r="AB1025" s="1">
        <v>580868000</v>
      </c>
      <c r="AC1025" s="1">
        <v>538867000</v>
      </c>
      <c r="AD1025" s="1">
        <v>499828000</v>
      </c>
      <c r="AE1025" s="1">
        <v>458971000</v>
      </c>
      <c r="AF1025" s="1">
        <v>420682000</v>
      </c>
      <c r="AG1025" s="1">
        <v>380902000</v>
      </c>
      <c r="AH1025" s="1">
        <v>341729000</v>
      </c>
      <c r="AI1025" s="1">
        <v>303184000</v>
      </c>
      <c r="AJ1025" s="1">
        <v>265332000</v>
      </c>
      <c r="AK1025" s="1">
        <v>228102000</v>
      </c>
      <c r="AL1025" s="1">
        <v>192300000</v>
      </c>
      <c r="AM1025" s="1">
        <v>155973000</v>
      </c>
      <c r="AN1025" s="1">
        <v>120122000</v>
      </c>
      <c r="AO1025" s="1">
        <v>85147500</v>
      </c>
      <c r="AP1025" s="1">
        <v>50100200</v>
      </c>
    </row>
    <row r="1026" spans="1:42" x14ac:dyDescent="0.2">
      <c r="A1026" t="str">
        <f t="shared" si="45"/>
        <v>natural gas</v>
      </c>
      <c r="B1026" t="str">
        <f t="shared" si="46"/>
        <v>chemicals 20</v>
      </c>
      <c r="C1026" t="str">
        <f t="shared" si="44"/>
        <v>other mining and quarrying 07T08,PM10</v>
      </c>
      <c r="D1026" t="s">
        <v>1583</v>
      </c>
      <c r="E1026" s="1">
        <v>133149000</v>
      </c>
      <c r="F1026" s="1">
        <v>133254000</v>
      </c>
      <c r="G1026" s="1">
        <v>135123000</v>
      </c>
      <c r="H1026" s="1">
        <v>132061000</v>
      </c>
      <c r="I1026" s="1">
        <v>129867000</v>
      </c>
      <c r="J1026" s="1">
        <v>127387000</v>
      </c>
      <c r="K1026" s="1">
        <v>125301000</v>
      </c>
      <c r="L1026" s="1">
        <v>122561000</v>
      </c>
      <c r="M1026" s="1">
        <v>118844000</v>
      </c>
      <c r="N1026" s="1">
        <v>115161000</v>
      </c>
      <c r="O1026" s="1">
        <v>111558000</v>
      </c>
      <c r="P1026" s="1">
        <v>107901000</v>
      </c>
      <c r="Q1026" s="1">
        <v>104184000</v>
      </c>
      <c r="R1026" s="1">
        <v>100028000</v>
      </c>
      <c r="S1026" s="1">
        <v>95407100</v>
      </c>
      <c r="T1026" s="1">
        <v>91262300</v>
      </c>
      <c r="U1026" s="1">
        <v>87151900</v>
      </c>
      <c r="V1026" s="1">
        <v>83046300</v>
      </c>
      <c r="W1026" s="1">
        <v>78584600</v>
      </c>
      <c r="X1026" s="1">
        <v>74492800</v>
      </c>
      <c r="Y1026" s="1">
        <v>70419100</v>
      </c>
      <c r="Z1026" s="1">
        <v>66073200</v>
      </c>
      <c r="AA1026" s="1">
        <v>62067500</v>
      </c>
      <c r="AB1026" s="1">
        <v>58086800</v>
      </c>
      <c r="AC1026" s="1">
        <v>53886700</v>
      </c>
      <c r="AD1026" s="1">
        <v>49982800</v>
      </c>
      <c r="AE1026" s="1">
        <v>45897100</v>
      </c>
      <c r="AF1026" s="1">
        <v>42068200</v>
      </c>
      <c r="AG1026" s="1">
        <v>38090200</v>
      </c>
      <c r="AH1026" s="1">
        <v>34172900</v>
      </c>
      <c r="AI1026" s="1">
        <v>30318400</v>
      </c>
      <c r="AJ1026" s="1">
        <v>26533200</v>
      </c>
      <c r="AK1026" s="1">
        <v>22810200</v>
      </c>
      <c r="AL1026" s="1">
        <v>19230000</v>
      </c>
      <c r="AM1026" s="1">
        <v>15597300</v>
      </c>
      <c r="AN1026" s="1">
        <v>12012200</v>
      </c>
      <c r="AO1026" s="1">
        <v>8514750</v>
      </c>
      <c r="AP1026" s="1">
        <v>5010020</v>
      </c>
    </row>
    <row r="1027" spans="1:42" x14ac:dyDescent="0.2">
      <c r="A1027" t="str">
        <f t="shared" si="45"/>
        <v>natural gas</v>
      </c>
      <c r="B1027" t="str">
        <f t="shared" si="46"/>
        <v>chemicals 20</v>
      </c>
      <c r="C1027" t="str">
        <f t="shared" si="44"/>
        <v>other mining and quarrying 07T08,PM25</v>
      </c>
      <c r="D1027" t="s">
        <v>1584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</row>
    <row r="1028" spans="1:42" x14ac:dyDescent="0.2">
      <c r="A1028" t="str">
        <f t="shared" si="45"/>
        <v>natural gas</v>
      </c>
      <c r="B1028" t="str">
        <f t="shared" si="46"/>
        <v>rubber and plastic products 22</v>
      </c>
      <c r="C1028" t="str">
        <f t="shared" si="44"/>
        <v>other mining and quarrying 07T08,SOx</v>
      </c>
      <c r="D1028" t="s">
        <v>1585</v>
      </c>
      <c r="E1028" s="1">
        <v>3582580000000</v>
      </c>
      <c r="F1028" s="1">
        <v>3547290000000</v>
      </c>
      <c r="G1028" s="1">
        <v>3475830000000</v>
      </c>
      <c r="H1028" s="1">
        <v>3415630000000</v>
      </c>
      <c r="I1028" s="1">
        <v>3322090000000</v>
      </c>
      <c r="J1028" s="1">
        <v>3219390000000</v>
      </c>
      <c r="K1028" s="1">
        <v>3112850000000</v>
      </c>
      <c r="L1028" s="1">
        <v>3015530000000</v>
      </c>
      <c r="M1028" s="1">
        <v>2910300000000</v>
      </c>
      <c r="N1028" s="1">
        <v>2817610000000</v>
      </c>
      <c r="O1028" s="1">
        <v>2721120000000</v>
      </c>
      <c r="P1028" s="1">
        <v>2624620000000</v>
      </c>
      <c r="Q1028" s="1">
        <v>2521080000000</v>
      </c>
      <c r="R1028" s="1">
        <v>2418230000000</v>
      </c>
      <c r="S1028" s="1">
        <v>2312620000000</v>
      </c>
      <c r="T1028" s="1">
        <v>2204740000000</v>
      </c>
      <c r="U1028" s="1">
        <v>2098000000000</v>
      </c>
      <c r="V1028" s="1">
        <v>1986640000000</v>
      </c>
      <c r="W1028" s="1">
        <v>1874230000000</v>
      </c>
      <c r="X1028" s="1">
        <v>1761160000000</v>
      </c>
      <c r="Y1028" s="1">
        <v>1650290000000</v>
      </c>
      <c r="Z1028" s="1">
        <v>1539350000000</v>
      </c>
      <c r="AA1028" s="1">
        <v>1428660000000</v>
      </c>
      <c r="AB1028" s="1">
        <v>1318670000000</v>
      </c>
      <c r="AC1028" s="1">
        <v>1211720000000</v>
      </c>
      <c r="AD1028" s="1">
        <v>1106000000000</v>
      </c>
      <c r="AE1028" s="1">
        <v>1003560000000</v>
      </c>
      <c r="AF1028" s="1">
        <v>904410000000</v>
      </c>
      <c r="AG1028" s="1">
        <v>805732000000</v>
      </c>
      <c r="AH1028" s="1">
        <v>712098000000</v>
      </c>
      <c r="AI1028" s="1">
        <v>620872000000</v>
      </c>
      <c r="AJ1028" s="1">
        <v>534423000000</v>
      </c>
      <c r="AK1028" s="1">
        <v>449763000000</v>
      </c>
      <c r="AL1028" s="1">
        <v>369850000000</v>
      </c>
      <c r="AM1028" s="1">
        <v>293679000000</v>
      </c>
      <c r="AN1028" s="1">
        <v>220790000000</v>
      </c>
      <c r="AO1028" s="1">
        <v>151896000000</v>
      </c>
      <c r="AP1028" s="1">
        <v>86805500000</v>
      </c>
    </row>
    <row r="1029" spans="1:42" x14ac:dyDescent="0.2">
      <c r="A1029" t="str">
        <f t="shared" si="45"/>
        <v>natural gas</v>
      </c>
      <c r="B1029" t="str">
        <f t="shared" si="46"/>
        <v>rubber and plastic products 22</v>
      </c>
      <c r="C1029" t="str">
        <f t="shared" si="44"/>
        <v>other mining and quarrying 07T08,BC</v>
      </c>
      <c r="D1029" t="s">
        <v>1586</v>
      </c>
      <c r="E1029" s="1">
        <v>407682000</v>
      </c>
      <c r="F1029" s="1">
        <v>403666000</v>
      </c>
      <c r="G1029" s="1">
        <v>395534000</v>
      </c>
      <c r="H1029" s="1">
        <v>388684000</v>
      </c>
      <c r="I1029" s="1">
        <v>378040000</v>
      </c>
      <c r="J1029" s="1">
        <v>366353000</v>
      </c>
      <c r="K1029" s="1">
        <v>354229000</v>
      </c>
      <c r="L1029" s="1">
        <v>343155000</v>
      </c>
      <c r="M1029" s="1">
        <v>331179000</v>
      </c>
      <c r="N1029" s="1">
        <v>320632000</v>
      </c>
      <c r="O1029" s="1">
        <v>309652000</v>
      </c>
      <c r="P1029" s="1">
        <v>298670000</v>
      </c>
      <c r="Q1029" s="1">
        <v>286888000</v>
      </c>
      <c r="R1029" s="1">
        <v>275184000</v>
      </c>
      <c r="S1029" s="1">
        <v>263167000</v>
      </c>
      <c r="T1029" s="1">
        <v>250890000</v>
      </c>
      <c r="U1029" s="1">
        <v>238744000</v>
      </c>
      <c r="V1029" s="1">
        <v>226071000</v>
      </c>
      <c r="W1029" s="1">
        <v>213279000</v>
      </c>
      <c r="X1029" s="1">
        <v>200412000</v>
      </c>
      <c r="Y1029" s="1">
        <v>187796000</v>
      </c>
      <c r="Z1029" s="1">
        <v>175172000</v>
      </c>
      <c r="AA1029" s="1">
        <v>162575000</v>
      </c>
      <c r="AB1029" s="1">
        <v>150059000</v>
      </c>
      <c r="AC1029" s="1">
        <v>137888000</v>
      </c>
      <c r="AD1029" s="1">
        <v>125858000</v>
      </c>
      <c r="AE1029" s="1">
        <v>114201000</v>
      </c>
      <c r="AF1029" s="1">
        <v>102918000</v>
      </c>
      <c r="AG1029" s="1">
        <v>91688800</v>
      </c>
      <c r="AH1029" s="1">
        <v>81033700</v>
      </c>
      <c r="AI1029" s="1">
        <v>70652500</v>
      </c>
      <c r="AJ1029" s="1">
        <v>60815100</v>
      </c>
      <c r="AK1029" s="1">
        <v>51181100</v>
      </c>
      <c r="AL1029" s="1">
        <v>42087300</v>
      </c>
      <c r="AM1029" s="1">
        <v>33419400</v>
      </c>
      <c r="AN1029" s="1">
        <v>25124900</v>
      </c>
      <c r="AO1029" s="1">
        <v>17285100</v>
      </c>
      <c r="AP1029" s="1">
        <v>9878090</v>
      </c>
    </row>
    <row r="1030" spans="1:42" x14ac:dyDescent="0.2">
      <c r="A1030" t="str">
        <f t="shared" si="45"/>
        <v>natural gas</v>
      </c>
      <c r="B1030" t="str">
        <f t="shared" si="46"/>
        <v>rubber and plastic products 22</v>
      </c>
      <c r="C1030" t="str">
        <f t="shared" si="44"/>
        <v>other mining and quarrying 07T08,OC</v>
      </c>
      <c r="D1030" t="s">
        <v>1587</v>
      </c>
      <c r="E1030" s="1">
        <v>2176350000</v>
      </c>
      <c r="F1030" s="1">
        <v>2154920000</v>
      </c>
      <c r="G1030" s="1">
        <v>2111500000</v>
      </c>
      <c r="H1030" s="1">
        <v>2074940000</v>
      </c>
      <c r="I1030" s="1">
        <v>2018110000</v>
      </c>
      <c r="J1030" s="1">
        <v>1955720000</v>
      </c>
      <c r="K1030" s="1">
        <v>1891000000</v>
      </c>
      <c r="L1030" s="1">
        <v>1831880000</v>
      </c>
      <c r="M1030" s="1">
        <v>1767950000</v>
      </c>
      <c r="N1030" s="1">
        <v>1711650000</v>
      </c>
      <c r="O1030" s="1">
        <v>1653030000</v>
      </c>
      <c r="P1030" s="1">
        <v>1594410000</v>
      </c>
      <c r="Q1030" s="1">
        <v>1531510000</v>
      </c>
      <c r="R1030" s="1">
        <v>1469030000</v>
      </c>
      <c r="S1030" s="1">
        <v>1404880000</v>
      </c>
      <c r="T1030" s="1">
        <v>1339340000</v>
      </c>
      <c r="U1030" s="1">
        <v>1274500000</v>
      </c>
      <c r="V1030" s="1">
        <v>1206850000</v>
      </c>
      <c r="W1030" s="1">
        <v>1138560000</v>
      </c>
      <c r="X1030" s="1">
        <v>1069870000</v>
      </c>
      <c r="Y1030" s="1">
        <v>1002520000</v>
      </c>
      <c r="Z1030" s="1">
        <v>935129000</v>
      </c>
      <c r="AA1030" s="1">
        <v>867884000</v>
      </c>
      <c r="AB1030" s="1">
        <v>801068000</v>
      </c>
      <c r="AC1030" s="1">
        <v>736096000</v>
      </c>
      <c r="AD1030" s="1">
        <v>671877000</v>
      </c>
      <c r="AE1030" s="1">
        <v>609647000</v>
      </c>
      <c r="AF1030" s="1">
        <v>549413000</v>
      </c>
      <c r="AG1030" s="1">
        <v>489468000</v>
      </c>
      <c r="AH1030" s="1">
        <v>432587000</v>
      </c>
      <c r="AI1030" s="1">
        <v>377168000</v>
      </c>
      <c r="AJ1030" s="1">
        <v>324653000</v>
      </c>
      <c r="AK1030" s="1">
        <v>273223000</v>
      </c>
      <c r="AL1030" s="1">
        <v>224677000</v>
      </c>
      <c r="AM1030" s="1">
        <v>178405000</v>
      </c>
      <c r="AN1030" s="1">
        <v>134126000</v>
      </c>
      <c r="AO1030" s="1">
        <v>92274000</v>
      </c>
      <c r="AP1030" s="1">
        <v>52732800</v>
      </c>
    </row>
    <row r="1031" spans="1:42" x14ac:dyDescent="0.2">
      <c r="A1031" t="str">
        <f t="shared" si="45"/>
        <v>natural gas</v>
      </c>
      <c r="B1031" t="str">
        <f t="shared" si="46"/>
        <v>rubber and plastic products 22</v>
      </c>
      <c r="C1031" t="str">
        <f t="shared" si="44"/>
        <v>other mining and quarrying 07T08,CH4</v>
      </c>
      <c r="D1031" t="s">
        <v>1588</v>
      </c>
      <c r="E1031" s="1">
        <v>3827750000</v>
      </c>
      <c r="F1031" s="1">
        <v>3790040000</v>
      </c>
      <c r="G1031" s="1">
        <v>3713690000</v>
      </c>
      <c r="H1031" s="1">
        <v>3649370000</v>
      </c>
      <c r="I1031" s="1">
        <v>3549430000</v>
      </c>
      <c r="J1031" s="1">
        <v>3439700000</v>
      </c>
      <c r="K1031" s="1">
        <v>3325870000</v>
      </c>
      <c r="L1031" s="1">
        <v>3221890000</v>
      </c>
      <c r="M1031" s="1">
        <v>3109460000</v>
      </c>
      <c r="N1031" s="1">
        <v>3010420000</v>
      </c>
      <c r="O1031" s="1">
        <v>2907330000</v>
      </c>
      <c r="P1031" s="1">
        <v>2804220000</v>
      </c>
      <c r="Q1031" s="1">
        <v>2693600000</v>
      </c>
      <c r="R1031" s="1">
        <v>2583710000</v>
      </c>
      <c r="S1031" s="1">
        <v>2470880000</v>
      </c>
      <c r="T1031" s="1">
        <v>2355620000</v>
      </c>
      <c r="U1031" s="1">
        <v>2241570000</v>
      </c>
      <c r="V1031" s="1">
        <v>2122580000</v>
      </c>
      <c r="W1031" s="1">
        <v>2002490000</v>
      </c>
      <c r="X1031" s="1">
        <v>1881680000</v>
      </c>
      <c r="Y1031" s="1">
        <v>1763220000</v>
      </c>
      <c r="Z1031" s="1">
        <v>1644690000</v>
      </c>
      <c r="AA1031" s="1">
        <v>1526420000</v>
      </c>
      <c r="AB1031" s="1">
        <v>1408910000</v>
      </c>
      <c r="AC1031" s="1">
        <v>1294640000</v>
      </c>
      <c r="AD1031" s="1">
        <v>1181690000</v>
      </c>
      <c r="AE1031" s="1">
        <v>1072240000</v>
      </c>
      <c r="AF1031" s="1">
        <v>966300000</v>
      </c>
      <c r="AG1031" s="1">
        <v>860869000</v>
      </c>
      <c r="AH1031" s="1">
        <v>760829000</v>
      </c>
      <c r="AI1031" s="1">
        <v>663359000</v>
      </c>
      <c r="AJ1031" s="1">
        <v>570995000</v>
      </c>
      <c r="AK1031" s="1">
        <v>480541000</v>
      </c>
      <c r="AL1031" s="1">
        <v>395159000</v>
      </c>
      <c r="AM1031" s="1">
        <v>313776000</v>
      </c>
      <c r="AN1031" s="1">
        <v>235899000</v>
      </c>
      <c r="AO1031" s="1">
        <v>162290000</v>
      </c>
      <c r="AP1031" s="1">
        <v>92745700</v>
      </c>
    </row>
    <row r="1032" spans="1:42" x14ac:dyDescent="0.2">
      <c r="A1032" t="str">
        <f t="shared" si="45"/>
        <v>natural gas</v>
      </c>
      <c r="B1032" t="str">
        <f t="shared" si="46"/>
        <v>rubber and plastic products 22</v>
      </c>
      <c r="C1032" t="str">
        <f t="shared" si="44"/>
        <v>other mining and quarrying 07T08,N2O</v>
      </c>
      <c r="D1032" t="s">
        <v>1589</v>
      </c>
      <c r="E1032" s="1">
        <v>150838000</v>
      </c>
      <c r="F1032" s="1">
        <v>149353000</v>
      </c>
      <c r="G1032" s="1">
        <v>146344000</v>
      </c>
      <c r="H1032" s="1">
        <v>143809000</v>
      </c>
      <c r="I1032" s="1">
        <v>139871000</v>
      </c>
      <c r="J1032" s="1">
        <v>135547000</v>
      </c>
      <c r="K1032" s="1">
        <v>131061000</v>
      </c>
      <c r="L1032" s="1">
        <v>126964000</v>
      </c>
      <c r="M1032" s="1">
        <v>122533000</v>
      </c>
      <c r="N1032" s="1">
        <v>118631000</v>
      </c>
      <c r="O1032" s="1">
        <v>114568000</v>
      </c>
      <c r="P1032" s="1">
        <v>110505000</v>
      </c>
      <c r="Q1032" s="1">
        <v>106146000</v>
      </c>
      <c r="R1032" s="1">
        <v>101815000</v>
      </c>
      <c r="S1032" s="1">
        <v>97369100</v>
      </c>
      <c r="T1032" s="1">
        <v>92826900</v>
      </c>
      <c r="U1032" s="1">
        <v>88332800</v>
      </c>
      <c r="V1032" s="1">
        <v>83643900</v>
      </c>
      <c r="W1032" s="1">
        <v>78911200</v>
      </c>
      <c r="X1032" s="1">
        <v>74150500</v>
      </c>
      <c r="Y1032" s="1">
        <v>69482500</v>
      </c>
      <c r="Z1032" s="1">
        <v>64811800</v>
      </c>
      <c r="AA1032" s="1">
        <v>60151200</v>
      </c>
      <c r="AB1032" s="1">
        <v>55520300</v>
      </c>
      <c r="AC1032" s="1">
        <v>51017200</v>
      </c>
      <c r="AD1032" s="1">
        <v>46566300</v>
      </c>
      <c r="AE1032" s="1">
        <v>42253300</v>
      </c>
      <c r="AF1032" s="1">
        <v>38078600</v>
      </c>
      <c r="AG1032" s="1">
        <v>33923900</v>
      </c>
      <c r="AH1032" s="1">
        <v>29981700</v>
      </c>
      <c r="AI1032" s="1">
        <v>26140700</v>
      </c>
      <c r="AJ1032" s="1">
        <v>22501000</v>
      </c>
      <c r="AK1032" s="1">
        <v>18936500</v>
      </c>
      <c r="AL1032" s="1">
        <v>15571900</v>
      </c>
      <c r="AM1032" s="1">
        <v>12364900</v>
      </c>
      <c r="AN1032" s="1">
        <v>9295970</v>
      </c>
      <c r="AO1032" s="1">
        <v>6395320</v>
      </c>
      <c r="AP1032" s="1">
        <v>3654790</v>
      </c>
    </row>
    <row r="1033" spans="1:42" x14ac:dyDescent="0.2">
      <c r="A1033" t="str">
        <f t="shared" si="45"/>
        <v>natural gas</v>
      </c>
      <c r="B1033" t="str">
        <f t="shared" si="46"/>
        <v>rubber and plastic products 22</v>
      </c>
      <c r="C1033" t="str">
        <f t="shared" si="44"/>
        <v>other mining and quarrying 07T08,F gases</v>
      </c>
      <c r="D1033" t="s">
        <v>1590</v>
      </c>
      <c r="E1033" s="1">
        <v>142128000</v>
      </c>
      <c r="F1033" s="1">
        <v>140728000</v>
      </c>
      <c r="G1033" s="1">
        <v>137893000</v>
      </c>
      <c r="H1033" s="1">
        <v>135505000</v>
      </c>
      <c r="I1033" s="1">
        <v>131794000</v>
      </c>
      <c r="J1033" s="1">
        <v>127720000</v>
      </c>
      <c r="K1033" s="1">
        <v>123493000</v>
      </c>
      <c r="L1033" s="1">
        <v>119632000</v>
      </c>
      <c r="M1033" s="1">
        <v>115458000</v>
      </c>
      <c r="N1033" s="1">
        <v>111780000</v>
      </c>
      <c r="O1033" s="1">
        <v>107952000</v>
      </c>
      <c r="P1033" s="1">
        <v>104124000</v>
      </c>
      <c r="Q1033" s="1">
        <v>100016000</v>
      </c>
      <c r="R1033" s="1">
        <v>95936100</v>
      </c>
      <c r="S1033" s="1">
        <v>91746600</v>
      </c>
      <c r="T1033" s="1">
        <v>87466700</v>
      </c>
      <c r="U1033" s="1">
        <v>83232100</v>
      </c>
      <c r="V1033" s="1">
        <v>78813900</v>
      </c>
      <c r="W1033" s="1">
        <v>74354500</v>
      </c>
      <c r="X1033" s="1">
        <v>69868800</v>
      </c>
      <c r="Y1033" s="1">
        <v>65470300</v>
      </c>
      <c r="Z1033" s="1">
        <v>61069300</v>
      </c>
      <c r="AA1033" s="1">
        <v>56677800</v>
      </c>
      <c r="AB1033" s="1">
        <v>52314300</v>
      </c>
      <c r="AC1033" s="1">
        <v>48071300</v>
      </c>
      <c r="AD1033" s="1">
        <v>43877400</v>
      </c>
      <c r="AE1033" s="1">
        <v>39813400</v>
      </c>
      <c r="AF1033" s="1">
        <v>35879800</v>
      </c>
      <c r="AG1033" s="1">
        <v>31965000</v>
      </c>
      <c r="AH1033" s="1">
        <v>28250400</v>
      </c>
      <c r="AI1033" s="1">
        <v>24631300</v>
      </c>
      <c r="AJ1033" s="1">
        <v>21201700</v>
      </c>
      <c r="AK1033" s="1">
        <v>17843000</v>
      </c>
      <c r="AL1033" s="1">
        <v>14672700</v>
      </c>
      <c r="AM1033" s="1">
        <v>11650900</v>
      </c>
      <c r="AN1033" s="1">
        <v>8759190</v>
      </c>
      <c r="AO1033" s="1">
        <v>6026020</v>
      </c>
      <c r="AP1033" s="1">
        <v>3443750</v>
      </c>
    </row>
    <row r="1034" spans="1:42" x14ac:dyDescent="0.2">
      <c r="A1034" t="str">
        <f t="shared" si="45"/>
        <v>natural gas</v>
      </c>
      <c r="B1034" t="str">
        <f t="shared" si="46"/>
        <v>rubber and plastic products 22</v>
      </c>
      <c r="C1034" t="str">
        <f t="shared" si="44"/>
        <v>food beverage and tobacco 10T12,CO2</v>
      </c>
      <c r="D1034" t="s">
        <v>1591</v>
      </c>
      <c r="E1034" s="1">
        <v>101212000</v>
      </c>
      <c r="F1034" s="1">
        <v>100215000</v>
      </c>
      <c r="G1034" s="1">
        <v>98195800</v>
      </c>
      <c r="H1034" s="1">
        <v>96495200</v>
      </c>
      <c r="I1034" s="1">
        <v>93852600</v>
      </c>
      <c r="J1034" s="1">
        <v>90951200</v>
      </c>
      <c r="K1034" s="1">
        <v>87941400</v>
      </c>
      <c r="L1034" s="1">
        <v>85191900</v>
      </c>
      <c r="M1034" s="1">
        <v>82219000</v>
      </c>
      <c r="N1034" s="1">
        <v>79600400</v>
      </c>
      <c r="O1034" s="1">
        <v>76874500</v>
      </c>
      <c r="P1034" s="1">
        <v>74148100</v>
      </c>
      <c r="Q1034" s="1">
        <v>71223100</v>
      </c>
      <c r="R1034" s="1">
        <v>68317500</v>
      </c>
      <c r="S1034" s="1">
        <v>65334000</v>
      </c>
      <c r="T1034" s="1">
        <v>62286300</v>
      </c>
      <c r="U1034" s="1">
        <v>59270700</v>
      </c>
      <c r="V1034" s="1">
        <v>56124500</v>
      </c>
      <c r="W1034" s="1">
        <v>52948900</v>
      </c>
      <c r="X1034" s="1">
        <v>49754500</v>
      </c>
      <c r="Y1034" s="1">
        <v>46622300</v>
      </c>
      <c r="Z1034" s="1">
        <v>43488300</v>
      </c>
      <c r="AA1034" s="1">
        <v>40361100</v>
      </c>
      <c r="AB1034" s="1">
        <v>37253800</v>
      </c>
      <c r="AC1034" s="1">
        <v>34232200</v>
      </c>
      <c r="AD1034" s="1">
        <v>31245700</v>
      </c>
      <c r="AE1034" s="1">
        <v>28351700</v>
      </c>
      <c r="AF1034" s="1">
        <v>25550500</v>
      </c>
      <c r="AG1034" s="1">
        <v>22762800</v>
      </c>
      <c r="AH1034" s="1">
        <v>20117500</v>
      </c>
      <c r="AI1034" s="1">
        <v>17540300</v>
      </c>
      <c r="AJ1034" s="1">
        <v>15098000</v>
      </c>
      <c r="AK1034" s="1">
        <v>12706300</v>
      </c>
      <c r="AL1034" s="1">
        <v>10448600</v>
      </c>
      <c r="AM1034" s="1">
        <v>8296740</v>
      </c>
      <c r="AN1034" s="1">
        <v>6237540</v>
      </c>
      <c r="AO1034" s="1">
        <v>4291220</v>
      </c>
      <c r="AP1034" s="1">
        <v>2452340</v>
      </c>
    </row>
    <row r="1035" spans="1:42" x14ac:dyDescent="0.2">
      <c r="A1035" t="str">
        <f t="shared" si="45"/>
        <v>natural gas</v>
      </c>
      <c r="B1035" t="str">
        <f t="shared" si="46"/>
        <v>rubber and plastic products 22</v>
      </c>
      <c r="C1035" t="str">
        <f t="shared" si="44"/>
        <v>food beverage and tobacco 10T12,VOC</v>
      </c>
      <c r="D1035" t="s">
        <v>1592</v>
      </c>
      <c r="E1035" s="1">
        <v>9452720</v>
      </c>
      <c r="F1035" s="1">
        <v>9359600</v>
      </c>
      <c r="G1035" s="1">
        <v>9171050</v>
      </c>
      <c r="H1035" s="1">
        <v>9012230</v>
      </c>
      <c r="I1035" s="1">
        <v>8765420</v>
      </c>
      <c r="J1035" s="1">
        <v>8494440</v>
      </c>
      <c r="K1035" s="1">
        <v>8213340</v>
      </c>
      <c r="L1035" s="1">
        <v>7956550</v>
      </c>
      <c r="M1035" s="1">
        <v>7678890</v>
      </c>
      <c r="N1035" s="1">
        <v>7434330</v>
      </c>
      <c r="O1035" s="1">
        <v>7179740</v>
      </c>
      <c r="P1035" s="1">
        <v>6925110</v>
      </c>
      <c r="Q1035" s="1">
        <v>6651920</v>
      </c>
      <c r="R1035" s="1">
        <v>6380550</v>
      </c>
      <c r="S1035" s="1">
        <v>6101910</v>
      </c>
      <c r="T1035" s="1">
        <v>5817260</v>
      </c>
      <c r="U1035" s="1">
        <v>5535630</v>
      </c>
      <c r="V1035" s="1">
        <v>5241780</v>
      </c>
      <c r="W1035" s="1">
        <v>4945200</v>
      </c>
      <c r="X1035" s="1">
        <v>4646860</v>
      </c>
      <c r="Y1035" s="1">
        <v>4354320</v>
      </c>
      <c r="Z1035" s="1">
        <v>4061620</v>
      </c>
      <c r="AA1035" s="1">
        <v>3769540</v>
      </c>
      <c r="AB1035" s="1">
        <v>3479340</v>
      </c>
      <c r="AC1035" s="1">
        <v>3197140</v>
      </c>
      <c r="AD1035" s="1">
        <v>2918210</v>
      </c>
      <c r="AE1035" s="1">
        <v>2647920</v>
      </c>
      <c r="AF1035" s="1">
        <v>2386300</v>
      </c>
      <c r="AG1035" s="1">
        <v>2125940</v>
      </c>
      <c r="AH1035" s="1">
        <v>1878890</v>
      </c>
      <c r="AI1035" s="1">
        <v>1638180</v>
      </c>
      <c r="AJ1035" s="1">
        <v>1410090</v>
      </c>
      <c r="AK1035" s="1">
        <v>1186710</v>
      </c>
      <c r="AL1035">
        <v>975857</v>
      </c>
      <c r="AM1035">
        <v>774879</v>
      </c>
      <c r="AN1035">
        <v>582559</v>
      </c>
      <c r="AO1035">
        <v>400781</v>
      </c>
      <c r="AP1035">
        <v>229038</v>
      </c>
    </row>
    <row r="1036" spans="1:42" x14ac:dyDescent="0.2">
      <c r="A1036" t="str">
        <f t="shared" si="45"/>
        <v>natural gas</v>
      </c>
      <c r="B1036" t="str">
        <f t="shared" si="46"/>
        <v>rubber and plastic products 22</v>
      </c>
      <c r="C1036" t="str">
        <f t="shared" si="44"/>
        <v>food beverage and tobacco 10T12,CO</v>
      </c>
      <c r="D1036" t="s">
        <v>1593</v>
      </c>
      <c r="E1036" s="1">
        <v>63468300</v>
      </c>
      <c r="F1036" s="1">
        <v>62843100</v>
      </c>
      <c r="G1036" s="1">
        <v>61577100</v>
      </c>
      <c r="H1036" s="1">
        <v>60510700</v>
      </c>
      <c r="I1036" s="1">
        <v>58853500</v>
      </c>
      <c r="J1036" s="1">
        <v>57034100</v>
      </c>
      <c r="K1036" s="1">
        <v>55146700</v>
      </c>
      <c r="L1036" s="1">
        <v>53422500</v>
      </c>
      <c r="M1036" s="1">
        <v>51558300</v>
      </c>
      <c r="N1036" s="1">
        <v>49916200</v>
      </c>
      <c r="O1036" s="1">
        <v>48206800</v>
      </c>
      <c r="P1036" s="1">
        <v>46497100</v>
      </c>
      <c r="Q1036" s="1">
        <v>44662900</v>
      </c>
      <c r="R1036" s="1">
        <v>42840800</v>
      </c>
      <c r="S1036" s="1">
        <v>40970000</v>
      </c>
      <c r="T1036" s="1">
        <v>39058800</v>
      </c>
      <c r="U1036" s="1">
        <v>37167800</v>
      </c>
      <c r="V1036" s="1">
        <v>35194800</v>
      </c>
      <c r="W1036" s="1">
        <v>33203500</v>
      </c>
      <c r="X1036" s="1">
        <v>31200300</v>
      </c>
      <c r="Y1036" s="1">
        <v>29236100</v>
      </c>
      <c r="Z1036" s="1">
        <v>27270800</v>
      </c>
      <c r="AA1036" s="1">
        <v>25309800</v>
      </c>
      <c r="AB1036" s="1">
        <v>23361300</v>
      </c>
      <c r="AC1036" s="1">
        <v>21466500</v>
      </c>
      <c r="AD1036" s="1">
        <v>19593700</v>
      </c>
      <c r="AE1036" s="1">
        <v>17778900</v>
      </c>
      <c r="AF1036" s="1">
        <v>16022300</v>
      </c>
      <c r="AG1036" s="1">
        <v>14274200</v>
      </c>
      <c r="AH1036" s="1">
        <v>12615400</v>
      </c>
      <c r="AI1036" s="1">
        <v>10999200</v>
      </c>
      <c r="AJ1036" s="1">
        <v>9467740</v>
      </c>
      <c r="AK1036" s="1">
        <v>7967910</v>
      </c>
      <c r="AL1036" s="1">
        <v>6552180</v>
      </c>
      <c r="AM1036" s="1">
        <v>5202760</v>
      </c>
      <c r="AN1036" s="1">
        <v>3911470</v>
      </c>
      <c r="AO1036" s="1">
        <v>2690960</v>
      </c>
      <c r="AP1036" s="1">
        <v>1537830</v>
      </c>
    </row>
    <row r="1037" spans="1:42" x14ac:dyDescent="0.2">
      <c r="A1037" t="str">
        <f t="shared" si="45"/>
        <v>natural gas</v>
      </c>
      <c r="B1037" t="str">
        <f t="shared" si="46"/>
        <v>rubber and plastic products 22</v>
      </c>
      <c r="C1037" t="str">
        <f t="shared" si="44"/>
        <v>food beverage and tobacco 10T12,NOx</v>
      </c>
      <c r="D1037" t="s">
        <v>1594</v>
      </c>
      <c r="E1037" s="1">
        <v>67519500</v>
      </c>
      <c r="F1037" s="1">
        <v>66854300</v>
      </c>
      <c r="G1037" s="1">
        <v>65507500</v>
      </c>
      <c r="H1037" s="1">
        <v>64373100</v>
      </c>
      <c r="I1037" s="1">
        <v>62610200</v>
      </c>
      <c r="J1037" s="1">
        <v>60674600</v>
      </c>
      <c r="K1037" s="1">
        <v>58666700</v>
      </c>
      <c r="L1037" s="1">
        <v>56832500</v>
      </c>
      <c r="M1037" s="1">
        <v>54849200</v>
      </c>
      <c r="N1037" s="1">
        <v>53102300</v>
      </c>
      <c r="O1037" s="1">
        <v>51283800</v>
      </c>
      <c r="P1037" s="1">
        <v>49465000</v>
      </c>
      <c r="Q1037" s="1">
        <v>47513700</v>
      </c>
      <c r="R1037" s="1">
        <v>45575400</v>
      </c>
      <c r="S1037" s="1">
        <v>43585100</v>
      </c>
      <c r="T1037" s="1">
        <v>41551900</v>
      </c>
      <c r="U1037" s="1">
        <v>39540200</v>
      </c>
      <c r="V1037" s="1">
        <v>37441300</v>
      </c>
      <c r="W1037" s="1">
        <v>35322800</v>
      </c>
      <c r="X1037" s="1">
        <v>33191800</v>
      </c>
      <c r="Y1037" s="1">
        <v>31102300</v>
      </c>
      <c r="Z1037" s="1">
        <v>29011500</v>
      </c>
      <c r="AA1037" s="1">
        <v>26925300</v>
      </c>
      <c r="AB1037" s="1">
        <v>24852400</v>
      </c>
      <c r="AC1037" s="1">
        <v>22836700</v>
      </c>
      <c r="AD1037" s="1">
        <v>20844400</v>
      </c>
      <c r="AE1037" s="1">
        <v>18913700</v>
      </c>
      <c r="AF1037" s="1">
        <v>17045000</v>
      </c>
      <c r="AG1037" s="1">
        <v>15185300</v>
      </c>
      <c r="AH1037" s="1">
        <v>13420600</v>
      </c>
      <c r="AI1037" s="1">
        <v>11701300</v>
      </c>
      <c r="AJ1037" s="1">
        <v>10072100</v>
      </c>
      <c r="AK1037" s="1">
        <v>8476500</v>
      </c>
      <c r="AL1037" s="1">
        <v>6970410</v>
      </c>
      <c r="AM1037" s="1">
        <v>5534850</v>
      </c>
      <c r="AN1037" s="1">
        <v>4161130</v>
      </c>
      <c r="AO1037" s="1">
        <v>2862720</v>
      </c>
      <c r="AP1037" s="1">
        <v>1635990</v>
      </c>
    </row>
    <row r="1038" spans="1:42" x14ac:dyDescent="0.2">
      <c r="A1038" t="str">
        <f t="shared" si="45"/>
        <v>natural gas</v>
      </c>
      <c r="B1038" t="str">
        <f t="shared" si="46"/>
        <v>rubber and plastic products 22</v>
      </c>
      <c r="C1038" t="str">
        <f t="shared" si="44"/>
        <v>food beverage and tobacco 10T12,PM10</v>
      </c>
      <c r="D1038" t="s">
        <v>1595</v>
      </c>
      <c r="E1038" s="1">
        <v>6751950</v>
      </c>
      <c r="F1038" s="1">
        <v>6685430</v>
      </c>
      <c r="G1038" s="1">
        <v>6550750</v>
      </c>
      <c r="H1038" s="1">
        <v>6437310</v>
      </c>
      <c r="I1038" s="1">
        <v>6261020</v>
      </c>
      <c r="J1038" s="1">
        <v>6067460</v>
      </c>
      <c r="K1038" s="1">
        <v>5866670</v>
      </c>
      <c r="L1038" s="1">
        <v>5683250</v>
      </c>
      <c r="M1038" s="1">
        <v>5484920</v>
      </c>
      <c r="N1038" s="1">
        <v>5310230</v>
      </c>
      <c r="O1038" s="1">
        <v>5128380</v>
      </c>
      <c r="P1038" s="1">
        <v>4946500</v>
      </c>
      <c r="Q1038" s="1">
        <v>4751370</v>
      </c>
      <c r="R1038" s="1">
        <v>4557540</v>
      </c>
      <c r="S1038" s="1">
        <v>4358510</v>
      </c>
      <c r="T1038" s="1">
        <v>4155190</v>
      </c>
      <c r="U1038" s="1">
        <v>3954020</v>
      </c>
      <c r="V1038" s="1">
        <v>3744130</v>
      </c>
      <c r="W1038" s="1">
        <v>3532280</v>
      </c>
      <c r="X1038" s="1">
        <v>3319180</v>
      </c>
      <c r="Y1038" s="1">
        <v>3110230</v>
      </c>
      <c r="Z1038" s="1">
        <v>2901150</v>
      </c>
      <c r="AA1038" s="1">
        <v>2692530</v>
      </c>
      <c r="AB1038" s="1">
        <v>2485240</v>
      </c>
      <c r="AC1038" s="1">
        <v>2283670</v>
      </c>
      <c r="AD1038" s="1">
        <v>2084440</v>
      </c>
      <c r="AE1038" s="1">
        <v>1891370</v>
      </c>
      <c r="AF1038" s="1">
        <v>1704500</v>
      </c>
      <c r="AG1038" s="1">
        <v>1518530</v>
      </c>
      <c r="AH1038" s="1">
        <v>1342060</v>
      </c>
      <c r="AI1038" s="1">
        <v>1170130</v>
      </c>
      <c r="AJ1038" s="1">
        <v>1007210</v>
      </c>
      <c r="AK1038">
        <v>847650</v>
      </c>
      <c r="AL1038">
        <v>697041</v>
      </c>
      <c r="AM1038">
        <v>553485</v>
      </c>
      <c r="AN1038">
        <v>416113</v>
      </c>
      <c r="AO1038">
        <v>286272</v>
      </c>
      <c r="AP1038">
        <v>163599</v>
      </c>
    </row>
    <row r="1039" spans="1:42" x14ac:dyDescent="0.2">
      <c r="A1039" t="str">
        <f t="shared" si="45"/>
        <v>natural gas</v>
      </c>
      <c r="B1039" t="str">
        <f t="shared" si="46"/>
        <v>rubber and plastic products 22</v>
      </c>
      <c r="C1039" t="str">
        <f t="shared" si="44"/>
        <v>food beverage and tobacco 10T12,PM25</v>
      </c>
      <c r="D1039" t="s">
        <v>1596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</row>
    <row r="1040" spans="1:42" x14ac:dyDescent="0.2">
      <c r="A1040" t="str">
        <f t="shared" si="45"/>
        <v>natural gas</v>
      </c>
      <c r="B1040" t="str">
        <f t="shared" si="46"/>
        <v>glass and glass products 231</v>
      </c>
      <c r="C1040" t="str">
        <f t="shared" si="44"/>
        <v>food beverage and tobacco 10T12,SOx</v>
      </c>
      <c r="D1040" t="s">
        <v>1597</v>
      </c>
      <c r="E1040" s="1">
        <v>3051680000000</v>
      </c>
      <c r="F1040" s="1">
        <v>3117190000000</v>
      </c>
      <c r="G1040" s="1">
        <v>3154960000000</v>
      </c>
      <c r="H1040" s="1">
        <v>3213320000000</v>
      </c>
      <c r="I1040" s="1">
        <v>3244220000000</v>
      </c>
      <c r="J1040" s="1">
        <v>3262600000000</v>
      </c>
      <c r="K1040" s="1">
        <v>3268990000000</v>
      </c>
      <c r="L1040" s="1">
        <v>3280350000000</v>
      </c>
      <c r="M1040" s="1">
        <v>3275600000000</v>
      </c>
      <c r="N1040" s="1">
        <v>3270940000000</v>
      </c>
      <c r="O1040" s="1">
        <v>3254600000000</v>
      </c>
      <c r="P1040" s="1">
        <v>3226960000000</v>
      </c>
      <c r="Q1040" s="1">
        <v>3181730000000</v>
      </c>
      <c r="R1040" s="1">
        <v>3136560000000</v>
      </c>
      <c r="S1040" s="1">
        <v>3071920000000</v>
      </c>
      <c r="T1040" s="1">
        <v>3001400000000</v>
      </c>
      <c r="U1040" s="1">
        <v>2916630000000</v>
      </c>
      <c r="V1040" s="1">
        <v>2826920000000</v>
      </c>
      <c r="W1040" s="1">
        <v>2706810000000</v>
      </c>
      <c r="X1040" s="1">
        <v>2608770000000</v>
      </c>
      <c r="Y1040" s="1">
        <v>2483170000000</v>
      </c>
      <c r="Z1040" s="1">
        <v>2355550000000</v>
      </c>
      <c r="AA1040" s="1">
        <v>2225880000000</v>
      </c>
      <c r="AB1040" s="1">
        <v>2075540000000</v>
      </c>
      <c r="AC1040" s="1">
        <v>1943270000000</v>
      </c>
      <c r="AD1040" s="1">
        <v>1793030000000</v>
      </c>
      <c r="AE1040" s="1">
        <v>1658180000000</v>
      </c>
      <c r="AF1040" s="1">
        <v>1508070000000</v>
      </c>
      <c r="AG1040" s="1">
        <v>1358630000000</v>
      </c>
      <c r="AH1040" s="1">
        <v>1209910000000</v>
      </c>
      <c r="AI1040" s="1">
        <v>1052520000000</v>
      </c>
      <c r="AJ1040" s="1">
        <v>906531000000</v>
      </c>
      <c r="AK1040" s="1">
        <v>761229000000</v>
      </c>
      <c r="AL1040" s="1">
        <v>611093000000</v>
      </c>
      <c r="AM1040" s="1">
        <v>468419000000</v>
      </c>
      <c r="AN1040" s="1">
        <v>323466000000</v>
      </c>
      <c r="AO1040" s="1">
        <v>183380000000</v>
      </c>
      <c r="AP1040" s="1">
        <v>43543100000</v>
      </c>
    </row>
    <row r="1041" spans="1:42" x14ac:dyDescent="0.2">
      <c r="A1041" t="str">
        <f t="shared" si="45"/>
        <v>natural gas</v>
      </c>
      <c r="B1041" t="str">
        <f t="shared" si="46"/>
        <v>glass and glass products 231</v>
      </c>
      <c r="C1041" t="str">
        <f t="shared" si="44"/>
        <v>food beverage and tobacco 10T12,BC</v>
      </c>
      <c r="D1041" t="s">
        <v>1598</v>
      </c>
      <c r="E1041" s="1">
        <v>347269000</v>
      </c>
      <c r="F1041" s="1">
        <v>354723000</v>
      </c>
      <c r="G1041" s="1">
        <v>359021000</v>
      </c>
      <c r="H1041" s="1">
        <v>365662000</v>
      </c>
      <c r="I1041" s="1">
        <v>369178000</v>
      </c>
      <c r="J1041" s="1">
        <v>371270000</v>
      </c>
      <c r="K1041" s="1">
        <v>371997000</v>
      </c>
      <c r="L1041" s="1">
        <v>373290000</v>
      </c>
      <c r="M1041" s="1">
        <v>372749000</v>
      </c>
      <c r="N1041" s="1">
        <v>372219000</v>
      </c>
      <c r="O1041" s="1">
        <v>370360000</v>
      </c>
      <c r="P1041" s="1">
        <v>367214000</v>
      </c>
      <c r="Q1041" s="1">
        <v>362067000</v>
      </c>
      <c r="R1041" s="1">
        <v>356927000</v>
      </c>
      <c r="S1041" s="1">
        <v>349571000</v>
      </c>
      <c r="T1041" s="1">
        <v>341547000</v>
      </c>
      <c r="U1041" s="1">
        <v>331900000</v>
      </c>
      <c r="V1041" s="1">
        <v>321691000</v>
      </c>
      <c r="W1041" s="1">
        <v>308024000</v>
      </c>
      <c r="X1041" s="1">
        <v>296867000</v>
      </c>
      <c r="Y1041" s="1">
        <v>282574000</v>
      </c>
      <c r="Z1041" s="1">
        <v>268051000</v>
      </c>
      <c r="AA1041" s="1">
        <v>253295000</v>
      </c>
      <c r="AB1041" s="1">
        <v>236188000</v>
      </c>
      <c r="AC1041" s="1">
        <v>221136000</v>
      </c>
      <c r="AD1041" s="1">
        <v>204039000</v>
      </c>
      <c r="AE1041" s="1">
        <v>188694000</v>
      </c>
      <c r="AF1041" s="1">
        <v>171611000</v>
      </c>
      <c r="AG1041" s="1">
        <v>154606000</v>
      </c>
      <c r="AH1041" s="1">
        <v>137683000</v>
      </c>
      <c r="AI1041" s="1">
        <v>119772000</v>
      </c>
      <c r="AJ1041" s="1">
        <v>103159000</v>
      </c>
      <c r="AK1041" s="1">
        <v>86624500</v>
      </c>
      <c r="AL1041" s="1">
        <v>69539800</v>
      </c>
      <c r="AM1041" s="1">
        <v>53304100</v>
      </c>
      <c r="AN1041" s="1">
        <v>36809100</v>
      </c>
      <c r="AO1041" s="1">
        <v>20867900</v>
      </c>
      <c r="AP1041" s="1">
        <v>4955020</v>
      </c>
    </row>
    <row r="1042" spans="1:42" x14ac:dyDescent="0.2">
      <c r="A1042" t="str">
        <f t="shared" si="45"/>
        <v>natural gas</v>
      </c>
      <c r="B1042" t="str">
        <f t="shared" si="46"/>
        <v>glass and glass products 231</v>
      </c>
      <c r="C1042" t="str">
        <f t="shared" si="44"/>
        <v>food beverage and tobacco 10T12,OC</v>
      </c>
      <c r="D1042" t="s">
        <v>1599</v>
      </c>
      <c r="E1042" s="1">
        <v>1853840000</v>
      </c>
      <c r="F1042" s="1">
        <v>1893640000</v>
      </c>
      <c r="G1042" s="1">
        <v>1916580000</v>
      </c>
      <c r="H1042" s="1">
        <v>1952030000</v>
      </c>
      <c r="I1042" s="1">
        <v>1970810000</v>
      </c>
      <c r="J1042" s="1">
        <v>1981970000</v>
      </c>
      <c r="K1042" s="1">
        <v>1985850000</v>
      </c>
      <c r="L1042" s="1">
        <v>1992760000</v>
      </c>
      <c r="M1042" s="1">
        <v>1989870000</v>
      </c>
      <c r="N1042" s="1">
        <v>1987040000</v>
      </c>
      <c r="O1042" s="1">
        <v>1977110000</v>
      </c>
      <c r="P1042" s="1">
        <v>1960320000</v>
      </c>
      <c r="Q1042" s="1">
        <v>1932850000</v>
      </c>
      <c r="R1042" s="1">
        <v>1905400000</v>
      </c>
      <c r="S1042" s="1">
        <v>1866130000</v>
      </c>
      <c r="T1042" s="1">
        <v>1823300000</v>
      </c>
      <c r="U1042" s="1">
        <v>1771800000</v>
      </c>
      <c r="V1042" s="1">
        <v>1717300000</v>
      </c>
      <c r="W1042" s="1">
        <v>1644340000</v>
      </c>
      <c r="X1042" s="1">
        <v>1584780000</v>
      </c>
      <c r="Y1042" s="1">
        <v>1508480000</v>
      </c>
      <c r="Z1042" s="1">
        <v>1430950000</v>
      </c>
      <c r="AA1042" s="1">
        <v>1352180000</v>
      </c>
      <c r="AB1042" s="1">
        <v>1260850000</v>
      </c>
      <c r="AC1042" s="1">
        <v>1180500000</v>
      </c>
      <c r="AD1042" s="1">
        <v>1089240000</v>
      </c>
      <c r="AE1042" s="1">
        <v>1007310000</v>
      </c>
      <c r="AF1042" s="1">
        <v>916123000</v>
      </c>
      <c r="AG1042" s="1">
        <v>825341000</v>
      </c>
      <c r="AH1042" s="1">
        <v>734999000</v>
      </c>
      <c r="AI1042" s="1">
        <v>639387000</v>
      </c>
      <c r="AJ1042" s="1">
        <v>550701000</v>
      </c>
      <c r="AK1042" s="1">
        <v>462433000</v>
      </c>
      <c r="AL1042" s="1">
        <v>371228000</v>
      </c>
      <c r="AM1042" s="1">
        <v>284556000</v>
      </c>
      <c r="AN1042" s="1">
        <v>196500000</v>
      </c>
      <c r="AO1042" s="1">
        <v>111400000</v>
      </c>
      <c r="AP1042" s="1">
        <v>26451600</v>
      </c>
    </row>
    <row r="1043" spans="1:42" x14ac:dyDescent="0.2">
      <c r="A1043" t="str">
        <f t="shared" si="45"/>
        <v>natural gas</v>
      </c>
      <c r="B1043" t="str">
        <f t="shared" si="46"/>
        <v>glass and glass products 231</v>
      </c>
      <c r="C1043" t="str">
        <f t="shared" si="44"/>
        <v>food beverage and tobacco 10T12,CH4</v>
      </c>
      <c r="D1043" t="s">
        <v>1600</v>
      </c>
      <c r="E1043" s="1">
        <v>3260520000</v>
      </c>
      <c r="F1043" s="1">
        <v>3330510000</v>
      </c>
      <c r="G1043" s="1">
        <v>3370860000</v>
      </c>
      <c r="H1043" s="1">
        <v>3433210000</v>
      </c>
      <c r="I1043" s="1">
        <v>3466230000</v>
      </c>
      <c r="J1043" s="1">
        <v>3485870000</v>
      </c>
      <c r="K1043" s="1">
        <v>3492690000</v>
      </c>
      <c r="L1043" s="1">
        <v>3504830000</v>
      </c>
      <c r="M1043" s="1">
        <v>3499750000</v>
      </c>
      <c r="N1043" s="1">
        <v>3494780000</v>
      </c>
      <c r="O1043" s="1">
        <v>3477320000</v>
      </c>
      <c r="P1043" s="1">
        <v>3447790000</v>
      </c>
      <c r="Q1043" s="1">
        <v>3399460000</v>
      </c>
      <c r="R1043" s="1">
        <v>3351200000</v>
      </c>
      <c r="S1043" s="1">
        <v>3282130000</v>
      </c>
      <c r="T1043" s="1">
        <v>3206800000</v>
      </c>
      <c r="U1043" s="1">
        <v>3116220000</v>
      </c>
      <c r="V1043" s="1">
        <v>3020370000</v>
      </c>
      <c r="W1043" s="1">
        <v>2892050000</v>
      </c>
      <c r="X1043" s="1">
        <v>2787300000</v>
      </c>
      <c r="Y1043" s="1">
        <v>2653100000</v>
      </c>
      <c r="Z1043" s="1">
        <v>2516740000</v>
      </c>
      <c r="AA1043" s="1">
        <v>2378200000</v>
      </c>
      <c r="AB1043" s="1">
        <v>2217570000</v>
      </c>
      <c r="AC1043" s="1">
        <v>2076250000</v>
      </c>
      <c r="AD1043" s="1">
        <v>1915730000</v>
      </c>
      <c r="AE1043" s="1">
        <v>1771650000</v>
      </c>
      <c r="AF1043" s="1">
        <v>1611270000</v>
      </c>
      <c r="AG1043" s="1">
        <v>1451600000</v>
      </c>
      <c r="AH1043" s="1">
        <v>1292710000</v>
      </c>
      <c r="AI1043" s="1">
        <v>1124550000</v>
      </c>
      <c r="AJ1043" s="1">
        <v>968567000</v>
      </c>
      <c r="AK1043" s="1">
        <v>813321000</v>
      </c>
      <c r="AL1043" s="1">
        <v>652912000</v>
      </c>
      <c r="AM1043" s="1">
        <v>500474000</v>
      </c>
      <c r="AN1043" s="1">
        <v>345602000</v>
      </c>
      <c r="AO1043" s="1">
        <v>195929000</v>
      </c>
      <c r="AP1043" s="1">
        <v>46522800</v>
      </c>
    </row>
    <row r="1044" spans="1:42" x14ac:dyDescent="0.2">
      <c r="A1044" t="str">
        <f t="shared" si="45"/>
        <v>natural gas</v>
      </c>
      <c r="B1044" t="str">
        <f t="shared" si="46"/>
        <v>glass and glass products 231</v>
      </c>
      <c r="C1044" t="str">
        <f t="shared" si="44"/>
        <v>food beverage and tobacco 10T12,N2O</v>
      </c>
      <c r="D1044" t="s">
        <v>1601</v>
      </c>
      <c r="E1044" s="1">
        <v>128486000</v>
      </c>
      <c r="F1044" s="1">
        <v>131244000</v>
      </c>
      <c r="G1044" s="1">
        <v>132834000</v>
      </c>
      <c r="H1044" s="1">
        <v>135291000</v>
      </c>
      <c r="I1044" s="1">
        <v>136592000</v>
      </c>
      <c r="J1044" s="1">
        <v>137366000</v>
      </c>
      <c r="K1044" s="1">
        <v>137635000</v>
      </c>
      <c r="L1044" s="1">
        <v>138114000</v>
      </c>
      <c r="M1044" s="1">
        <v>137913000</v>
      </c>
      <c r="N1044" s="1">
        <v>137717000</v>
      </c>
      <c r="O1044" s="1">
        <v>137029000</v>
      </c>
      <c r="P1044" s="1">
        <v>135866000</v>
      </c>
      <c r="Q1044" s="1">
        <v>133961000</v>
      </c>
      <c r="R1044" s="1">
        <v>132059000</v>
      </c>
      <c r="S1044" s="1">
        <v>129338000</v>
      </c>
      <c r="T1044" s="1">
        <v>126369000</v>
      </c>
      <c r="U1044" s="1">
        <v>122800000</v>
      </c>
      <c r="V1044" s="1">
        <v>119023000</v>
      </c>
      <c r="W1044" s="1">
        <v>113966000</v>
      </c>
      <c r="X1044" s="1">
        <v>109838000</v>
      </c>
      <c r="Y1044" s="1">
        <v>104549000</v>
      </c>
      <c r="Z1044" s="1">
        <v>99176200</v>
      </c>
      <c r="AA1044" s="1">
        <v>93716800</v>
      </c>
      <c r="AB1044" s="1">
        <v>87387100</v>
      </c>
      <c r="AC1044" s="1">
        <v>81818100</v>
      </c>
      <c r="AD1044" s="1">
        <v>75492600</v>
      </c>
      <c r="AE1044" s="1">
        <v>69814800</v>
      </c>
      <c r="AF1044" s="1">
        <v>63494500</v>
      </c>
      <c r="AG1044" s="1">
        <v>57202600</v>
      </c>
      <c r="AH1044" s="1">
        <v>50941200</v>
      </c>
      <c r="AI1044" s="1">
        <v>44314600</v>
      </c>
      <c r="AJ1044" s="1">
        <v>38167900</v>
      </c>
      <c r="AK1044" s="1">
        <v>32050200</v>
      </c>
      <c r="AL1044" s="1">
        <v>25729000</v>
      </c>
      <c r="AM1044" s="1">
        <v>19722000</v>
      </c>
      <c r="AN1044" s="1">
        <v>13619000</v>
      </c>
      <c r="AO1044" s="1">
        <v>7720920</v>
      </c>
      <c r="AP1044" s="1">
        <v>1833310</v>
      </c>
    </row>
    <row r="1045" spans="1:42" x14ac:dyDescent="0.2">
      <c r="A1045" t="str">
        <f t="shared" si="45"/>
        <v>natural gas</v>
      </c>
      <c r="B1045" t="str">
        <f t="shared" si="46"/>
        <v>glass and glass products 231</v>
      </c>
      <c r="C1045" t="str">
        <f t="shared" si="44"/>
        <v>food beverage and tobacco 10T12,F gases</v>
      </c>
      <c r="D1045" t="s">
        <v>1602</v>
      </c>
      <c r="E1045" s="1">
        <v>121067000</v>
      </c>
      <c r="F1045" s="1">
        <v>123666000</v>
      </c>
      <c r="G1045" s="1">
        <v>125164000</v>
      </c>
      <c r="H1045" s="1">
        <v>127479000</v>
      </c>
      <c r="I1045" s="1">
        <v>128705000</v>
      </c>
      <c r="J1045" s="1">
        <v>129434000</v>
      </c>
      <c r="K1045" s="1">
        <v>129687000</v>
      </c>
      <c r="L1045" s="1">
        <v>130138000</v>
      </c>
      <c r="M1045" s="1">
        <v>129950000</v>
      </c>
      <c r="N1045" s="1">
        <v>129765000</v>
      </c>
      <c r="O1045" s="1">
        <v>129117000</v>
      </c>
      <c r="P1045" s="1">
        <v>128020000</v>
      </c>
      <c r="Q1045" s="1">
        <v>126226000</v>
      </c>
      <c r="R1045" s="1">
        <v>124434000</v>
      </c>
      <c r="S1045" s="1">
        <v>121869000</v>
      </c>
      <c r="T1045" s="1">
        <v>119072000</v>
      </c>
      <c r="U1045" s="1">
        <v>115709000</v>
      </c>
      <c r="V1045" s="1">
        <v>112150000</v>
      </c>
      <c r="W1045" s="1">
        <v>107385000</v>
      </c>
      <c r="X1045" s="1">
        <v>103495000</v>
      </c>
      <c r="Y1045" s="1">
        <v>98512400</v>
      </c>
      <c r="Z1045" s="1">
        <v>93449400</v>
      </c>
      <c r="AA1045" s="1">
        <v>88305200</v>
      </c>
      <c r="AB1045" s="1">
        <v>82341000</v>
      </c>
      <c r="AC1045" s="1">
        <v>77093600</v>
      </c>
      <c r="AD1045" s="1">
        <v>71133300</v>
      </c>
      <c r="AE1045" s="1">
        <v>65783400</v>
      </c>
      <c r="AF1045" s="1">
        <v>59828100</v>
      </c>
      <c r="AG1045" s="1">
        <v>53899500</v>
      </c>
      <c r="AH1045" s="1">
        <v>47999700</v>
      </c>
      <c r="AI1045" s="1">
        <v>41755700</v>
      </c>
      <c r="AJ1045" s="1">
        <v>35964000</v>
      </c>
      <c r="AK1045" s="1">
        <v>30199500</v>
      </c>
      <c r="AL1045" s="1">
        <v>24243300</v>
      </c>
      <c r="AM1045" s="1">
        <v>18583200</v>
      </c>
      <c r="AN1045" s="1">
        <v>12832600</v>
      </c>
      <c r="AO1045" s="1">
        <v>7275080</v>
      </c>
      <c r="AP1045" s="1">
        <v>1727440</v>
      </c>
    </row>
    <row r="1046" spans="1:42" x14ac:dyDescent="0.2">
      <c r="A1046" t="str">
        <f t="shared" si="45"/>
        <v>natural gas</v>
      </c>
      <c r="B1046" t="str">
        <f t="shared" si="46"/>
        <v>glass and glass products 231</v>
      </c>
      <c r="C1046" t="str">
        <f t="shared" si="44"/>
        <v>textiles apparel and leather 13T15,CO2</v>
      </c>
      <c r="D1046" t="s">
        <v>1603</v>
      </c>
      <c r="E1046" s="1">
        <v>86213300</v>
      </c>
      <c r="F1046" s="1">
        <v>88064000</v>
      </c>
      <c r="G1046" s="1">
        <v>89130900</v>
      </c>
      <c r="H1046" s="1">
        <v>90779600</v>
      </c>
      <c r="I1046" s="1">
        <v>91652600</v>
      </c>
      <c r="J1046" s="1">
        <v>92171900</v>
      </c>
      <c r="K1046" s="1">
        <v>92352300</v>
      </c>
      <c r="L1046" s="1">
        <v>92673300</v>
      </c>
      <c r="M1046" s="1">
        <v>92539000</v>
      </c>
      <c r="N1046" s="1">
        <v>92407600</v>
      </c>
      <c r="O1046" s="1">
        <v>91945900</v>
      </c>
      <c r="P1046" s="1">
        <v>91165000</v>
      </c>
      <c r="Q1046" s="1">
        <v>89887200</v>
      </c>
      <c r="R1046" s="1">
        <v>88611000</v>
      </c>
      <c r="S1046" s="1">
        <v>86784800</v>
      </c>
      <c r="T1046" s="1">
        <v>84792800</v>
      </c>
      <c r="U1046" s="1">
        <v>82397700</v>
      </c>
      <c r="V1046" s="1">
        <v>79863400</v>
      </c>
      <c r="W1046" s="1">
        <v>76470300</v>
      </c>
      <c r="X1046" s="1">
        <v>73700600</v>
      </c>
      <c r="Y1046" s="1">
        <v>70152000</v>
      </c>
      <c r="Z1046" s="1">
        <v>66546600</v>
      </c>
      <c r="AA1046" s="1">
        <v>62883400</v>
      </c>
      <c r="AB1046" s="1">
        <v>58636200</v>
      </c>
      <c r="AC1046" s="1">
        <v>54899400</v>
      </c>
      <c r="AD1046" s="1">
        <v>50655000</v>
      </c>
      <c r="AE1046" s="1">
        <v>46845300</v>
      </c>
      <c r="AF1046" s="1">
        <v>42604400</v>
      </c>
      <c r="AG1046" s="1">
        <v>38382600</v>
      </c>
      <c r="AH1046" s="1">
        <v>34181200</v>
      </c>
      <c r="AI1046" s="1">
        <v>29734800</v>
      </c>
      <c r="AJ1046" s="1">
        <v>25610400</v>
      </c>
      <c r="AK1046" s="1">
        <v>21505500</v>
      </c>
      <c r="AL1046" s="1">
        <v>17264000</v>
      </c>
      <c r="AM1046" s="1">
        <v>13233300</v>
      </c>
      <c r="AN1046" s="1">
        <v>9138260</v>
      </c>
      <c r="AO1046" s="1">
        <v>5180690</v>
      </c>
      <c r="AP1046" s="1">
        <v>1230140</v>
      </c>
    </row>
    <row r="1047" spans="1:42" x14ac:dyDescent="0.2">
      <c r="A1047" t="str">
        <f t="shared" si="45"/>
        <v>natural gas</v>
      </c>
      <c r="B1047" t="str">
        <f t="shared" si="46"/>
        <v>glass and glass products 231</v>
      </c>
      <c r="C1047" t="str">
        <f t="shared" si="44"/>
        <v>textiles apparel and leather 13T15,VOC</v>
      </c>
      <c r="D1047" t="s">
        <v>1604</v>
      </c>
      <c r="E1047" s="1">
        <v>8051940</v>
      </c>
      <c r="F1047" s="1">
        <v>8224780</v>
      </c>
      <c r="G1047" s="1">
        <v>8324440</v>
      </c>
      <c r="H1047" s="1">
        <v>8478410</v>
      </c>
      <c r="I1047" s="1">
        <v>8559950</v>
      </c>
      <c r="J1047" s="1">
        <v>8608450</v>
      </c>
      <c r="K1047" s="1">
        <v>8625290</v>
      </c>
      <c r="L1047" s="1">
        <v>8655280</v>
      </c>
      <c r="M1047" s="1">
        <v>8642740</v>
      </c>
      <c r="N1047" s="1">
        <v>8630460</v>
      </c>
      <c r="O1047" s="1">
        <v>8587340</v>
      </c>
      <c r="P1047" s="1">
        <v>8514410</v>
      </c>
      <c r="Q1047" s="1">
        <v>8395070</v>
      </c>
      <c r="R1047" s="1">
        <v>8275880</v>
      </c>
      <c r="S1047" s="1">
        <v>8105320</v>
      </c>
      <c r="T1047" s="1">
        <v>7919270</v>
      </c>
      <c r="U1047" s="1">
        <v>7695580</v>
      </c>
      <c r="V1047" s="1">
        <v>7458890</v>
      </c>
      <c r="W1047" s="1">
        <v>7141990</v>
      </c>
      <c r="X1047" s="1">
        <v>6883310</v>
      </c>
      <c r="Y1047" s="1">
        <v>6551890</v>
      </c>
      <c r="Z1047" s="1">
        <v>6215160</v>
      </c>
      <c r="AA1047" s="1">
        <v>5873030</v>
      </c>
      <c r="AB1047" s="1">
        <v>5476360</v>
      </c>
      <c r="AC1047" s="1">
        <v>5127360</v>
      </c>
      <c r="AD1047" s="1">
        <v>4730960</v>
      </c>
      <c r="AE1047" s="1">
        <v>4375140</v>
      </c>
      <c r="AF1047" s="1">
        <v>3979060</v>
      </c>
      <c r="AG1047" s="1">
        <v>3584770</v>
      </c>
      <c r="AH1047" s="1">
        <v>3192380</v>
      </c>
      <c r="AI1047" s="1">
        <v>2777100</v>
      </c>
      <c r="AJ1047" s="1">
        <v>2391900</v>
      </c>
      <c r="AK1047" s="1">
        <v>2008520</v>
      </c>
      <c r="AL1047" s="1">
        <v>1612380</v>
      </c>
      <c r="AM1047" s="1">
        <v>1235930</v>
      </c>
      <c r="AN1047">
        <v>853473</v>
      </c>
      <c r="AO1047">
        <v>483853</v>
      </c>
      <c r="AP1047">
        <v>114889</v>
      </c>
    </row>
    <row r="1048" spans="1:42" x14ac:dyDescent="0.2">
      <c r="A1048" t="str">
        <f t="shared" si="45"/>
        <v>natural gas</v>
      </c>
      <c r="B1048" t="str">
        <f t="shared" si="46"/>
        <v>glass and glass products 231</v>
      </c>
      <c r="C1048" t="str">
        <f t="shared" si="44"/>
        <v>textiles apparel and leather 13T15,CO</v>
      </c>
      <c r="D1048" t="s">
        <v>1605</v>
      </c>
      <c r="E1048" s="1">
        <v>54063000</v>
      </c>
      <c r="F1048" s="1">
        <v>55223600</v>
      </c>
      <c r="G1048" s="1">
        <v>55892700</v>
      </c>
      <c r="H1048" s="1">
        <v>56926500</v>
      </c>
      <c r="I1048" s="1">
        <v>57473900</v>
      </c>
      <c r="J1048" s="1">
        <v>57799600</v>
      </c>
      <c r="K1048" s="1">
        <v>57912700</v>
      </c>
      <c r="L1048" s="1">
        <v>58114000</v>
      </c>
      <c r="M1048" s="1">
        <v>58029800</v>
      </c>
      <c r="N1048" s="1">
        <v>57947400</v>
      </c>
      <c r="O1048" s="1">
        <v>57657900</v>
      </c>
      <c r="P1048" s="1">
        <v>57168200</v>
      </c>
      <c r="Q1048" s="1">
        <v>56366900</v>
      </c>
      <c r="R1048" s="1">
        <v>55566600</v>
      </c>
      <c r="S1048" s="1">
        <v>54421400</v>
      </c>
      <c r="T1048" s="1">
        <v>53172300</v>
      </c>
      <c r="U1048" s="1">
        <v>51670300</v>
      </c>
      <c r="V1048" s="1">
        <v>50081100</v>
      </c>
      <c r="W1048" s="1">
        <v>47953400</v>
      </c>
      <c r="X1048" s="1">
        <v>46216500</v>
      </c>
      <c r="Y1048" s="1">
        <v>43991300</v>
      </c>
      <c r="Z1048" s="1">
        <v>41730400</v>
      </c>
      <c r="AA1048" s="1">
        <v>39433200</v>
      </c>
      <c r="AB1048" s="1">
        <v>36769800</v>
      </c>
      <c r="AC1048" s="1">
        <v>34426600</v>
      </c>
      <c r="AD1048" s="1">
        <v>31765000</v>
      </c>
      <c r="AE1048" s="1">
        <v>29376000</v>
      </c>
      <c r="AF1048" s="1">
        <v>26716600</v>
      </c>
      <c r="AG1048" s="1">
        <v>24069100</v>
      </c>
      <c r="AH1048" s="1">
        <v>21434500</v>
      </c>
      <c r="AI1048" s="1">
        <v>18646200</v>
      </c>
      <c r="AJ1048" s="1">
        <v>16059900</v>
      </c>
      <c r="AK1048" s="1">
        <v>13485800</v>
      </c>
      <c r="AL1048" s="1">
        <v>10826000</v>
      </c>
      <c r="AM1048" s="1">
        <v>8298420</v>
      </c>
      <c r="AN1048" s="1">
        <v>5730460</v>
      </c>
      <c r="AO1048" s="1">
        <v>3248730</v>
      </c>
      <c r="AP1048">
        <v>771400</v>
      </c>
    </row>
    <row r="1049" spans="1:42" x14ac:dyDescent="0.2">
      <c r="A1049" t="str">
        <f t="shared" si="45"/>
        <v>natural gas</v>
      </c>
      <c r="B1049" t="str">
        <f t="shared" si="46"/>
        <v>glass and glass products 231</v>
      </c>
      <c r="C1049" t="str">
        <f t="shared" si="44"/>
        <v>textiles apparel and leather 13T15,NOx</v>
      </c>
      <c r="D1049" t="s">
        <v>1606</v>
      </c>
      <c r="E1049" s="1">
        <v>57513800</v>
      </c>
      <c r="F1049" s="1">
        <v>58748500</v>
      </c>
      <c r="G1049" s="1">
        <v>59460300</v>
      </c>
      <c r="H1049" s="1">
        <v>60560100</v>
      </c>
      <c r="I1049" s="1">
        <v>61142500</v>
      </c>
      <c r="J1049" s="1">
        <v>61488900</v>
      </c>
      <c r="K1049" s="1">
        <v>61609200</v>
      </c>
      <c r="L1049" s="1">
        <v>61823400</v>
      </c>
      <c r="M1049" s="1">
        <v>61733800</v>
      </c>
      <c r="N1049" s="1">
        <v>61646100</v>
      </c>
      <c r="O1049" s="1">
        <v>61338200</v>
      </c>
      <c r="P1049" s="1">
        <v>60817200</v>
      </c>
      <c r="Q1049" s="1">
        <v>59964800</v>
      </c>
      <c r="R1049" s="1">
        <v>59113400</v>
      </c>
      <c r="S1049" s="1">
        <v>57895100</v>
      </c>
      <c r="T1049" s="1">
        <v>56566200</v>
      </c>
      <c r="U1049" s="1">
        <v>54968500</v>
      </c>
      <c r="V1049" s="1">
        <v>53277800</v>
      </c>
      <c r="W1049" s="1">
        <v>51014200</v>
      </c>
      <c r="X1049" s="1">
        <v>49166500</v>
      </c>
      <c r="Y1049" s="1">
        <v>46799200</v>
      </c>
      <c r="Z1049" s="1">
        <v>44394000</v>
      </c>
      <c r="AA1049" s="1">
        <v>41950200</v>
      </c>
      <c r="AB1049" s="1">
        <v>39116900</v>
      </c>
      <c r="AC1049" s="1">
        <v>36624000</v>
      </c>
      <c r="AD1049" s="1">
        <v>33792600</v>
      </c>
      <c r="AE1049" s="1">
        <v>31251000</v>
      </c>
      <c r="AF1049" s="1">
        <v>28421900</v>
      </c>
      <c r="AG1049" s="1">
        <v>25605500</v>
      </c>
      <c r="AH1049" s="1">
        <v>22802700</v>
      </c>
      <c r="AI1049" s="1">
        <v>19836400</v>
      </c>
      <c r="AJ1049" s="1">
        <v>17085000</v>
      </c>
      <c r="AK1049" s="1">
        <v>14346600</v>
      </c>
      <c r="AL1049" s="1">
        <v>11517000</v>
      </c>
      <c r="AM1049" s="1">
        <v>8828100</v>
      </c>
      <c r="AN1049" s="1">
        <v>6096240</v>
      </c>
      <c r="AO1049" s="1">
        <v>3456090</v>
      </c>
      <c r="AP1049">
        <v>820639</v>
      </c>
    </row>
    <row r="1050" spans="1:42" x14ac:dyDescent="0.2">
      <c r="A1050" t="str">
        <f t="shared" si="45"/>
        <v>natural gas</v>
      </c>
      <c r="B1050" t="str">
        <f t="shared" si="46"/>
        <v>glass and glass products 231</v>
      </c>
      <c r="C1050" t="str">
        <f t="shared" si="44"/>
        <v>textiles apparel and leather 13T15,PM10</v>
      </c>
      <c r="D1050" t="s">
        <v>1607</v>
      </c>
      <c r="E1050" s="1">
        <v>5751380</v>
      </c>
      <c r="F1050" s="1">
        <v>5874850</v>
      </c>
      <c r="G1050" s="1">
        <v>5946030</v>
      </c>
      <c r="H1050" s="1">
        <v>6056010</v>
      </c>
      <c r="I1050" s="1">
        <v>6114250</v>
      </c>
      <c r="J1050" s="1">
        <v>6148890</v>
      </c>
      <c r="K1050" s="1">
        <v>6160920</v>
      </c>
      <c r="L1050" s="1">
        <v>6182340</v>
      </c>
      <c r="M1050" s="1">
        <v>6173380</v>
      </c>
      <c r="N1050" s="1">
        <v>6164610</v>
      </c>
      <c r="O1050" s="1">
        <v>6133820</v>
      </c>
      <c r="P1050" s="1">
        <v>6081720</v>
      </c>
      <c r="Q1050" s="1">
        <v>5996480</v>
      </c>
      <c r="R1050" s="1">
        <v>5911340</v>
      </c>
      <c r="S1050" s="1">
        <v>5789510</v>
      </c>
      <c r="T1050" s="1">
        <v>5656620</v>
      </c>
      <c r="U1050" s="1">
        <v>5496850</v>
      </c>
      <c r="V1050" s="1">
        <v>5327780</v>
      </c>
      <c r="W1050" s="1">
        <v>5101420</v>
      </c>
      <c r="X1050" s="1">
        <v>4916650</v>
      </c>
      <c r="Y1050" s="1">
        <v>4679920</v>
      </c>
      <c r="Z1050" s="1">
        <v>4439400</v>
      </c>
      <c r="AA1050" s="1">
        <v>4195020</v>
      </c>
      <c r="AB1050" s="1">
        <v>3911690</v>
      </c>
      <c r="AC1050" s="1">
        <v>3662400</v>
      </c>
      <c r="AD1050" s="1">
        <v>3379260</v>
      </c>
      <c r="AE1050" s="1">
        <v>3125100</v>
      </c>
      <c r="AF1050" s="1">
        <v>2842190</v>
      </c>
      <c r="AG1050" s="1">
        <v>2560550</v>
      </c>
      <c r="AH1050" s="1">
        <v>2280270</v>
      </c>
      <c r="AI1050" s="1">
        <v>1983640</v>
      </c>
      <c r="AJ1050" s="1">
        <v>1708500</v>
      </c>
      <c r="AK1050" s="1">
        <v>1434660</v>
      </c>
      <c r="AL1050" s="1">
        <v>1151700</v>
      </c>
      <c r="AM1050">
        <v>882810</v>
      </c>
      <c r="AN1050">
        <v>609624</v>
      </c>
      <c r="AO1050">
        <v>345609</v>
      </c>
      <c r="AP1050">
        <v>82063.899999999994</v>
      </c>
    </row>
    <row r="1051" spans="1:42" x14ac:dyDescent="0.2">
      <c r="A1051" t="str">
        <f t="shared" si="45"/>
        <v>natural gas</v>
      </c>
      <c r="B1051" t="str">
        <f t="shared" si="46"/>
        <v>glass and glass products 231</v>
      </c>
      <c r="C1051" t="str">
        <f t="shared" si="44"/>
        <v>textiles apparel and leather 13T15,PM25</v>
      </c>
      <c r="D1051" t="s">
        <v>1608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</row>
    <row r="1052" spans="1:42" x14ac:dyDescent="0.2">
      <c r="A1052" t="str">
        <f t="shared" si="45"/>
        <v>natural gas</v>
      </c>
      <c r="B1052" t="str">
        <f t="shared" si="46"/>
        <v>cement and other nonmetallic minerals 239</v>
      </c>
      <c r="C1052" t="str">
        <f t="shared" si="44"/>
        <v>textiles apparel and leather 13T15,SOx</v>
      </c>
      <c r="D1052" t="s">
        <v>1609</v>
      </c>
      <c r="E1052" s="1">
        <v>45782800000000</v>
      </c>
      <c r="F1052" s="1">
        <v>42289400000000</v>
      </c>
      <c r="G1052" s="1">
        <v>40246300000000</v>
      </c>
      <c r="H1052" s="1">
        <v>39114800000000</v>
      </c>
      <c r="I1052" s="1">
        <v>37862200000000</v>
      </c>
      <c r="J1052" s="1">
        <v>36340500000000</v>
      </c>
      <c r="K1052" s="1">
        <v>34966800000000</v>
      </c>
      <c r="L1052" s="1">
        <v>33656300000000</v>
      </c>
      <c r="M1052" s="1">
        <v>32065100000000</v>
      </c>
      <c r="N1052" s="1">
        <v>30546800000000</v>
      </c>
      <c r="O1052" s="1">
        <v>29049600000000</v>
      </c>
      <c r="P1052" s="1">
        <v>27588400000000</v>
      </c>
      <c r="Q1052" s="1">
        <v>26220200000000</v>
      </c>
      <c r="R1052" s="1">
        <v>25075600000000</v>
      </c>
      <c r="S1052" s="1">
        <v>23771000000000</v>
      </c>
      <c r="T1052" s="1">
        <v>22549600000000</v>
      </c>
      <c r="U1052" s="1">
        <v>21332100000000</v>
      </c>
      <c r="V1052" s="1">
        <v>20153800000000</v>
      </c>
      <c r="W1052" s="1">
        <v>19010600000000</v>
      </c>
      <c r="X1052" s="1">
        <v>17929200000000</v>
      </c>
      <c r="Y1052" s="1">
        <v>16859500000000</v>
      </c>
      <c r="Z1052" s="1">
        <v>15828600000000</v>
      </c>
      <c r="AA1052" s="1">
        <v>14859000000000</v>
      </c>
      <c r="AB1052" s="1">
        <v>13994500000000</v>
      </c>
      <c r="AC1052" s="1">
        <v>13163500000000</v>
      </c>
      <c r="AD1052" s="1">
        <v>12381100000000</v>
      </c>
      <c r="AE1052" s="1">
        <v>11609200000000</v>
      </c>
      <c r="AF1052" s="1">
        <v>10887600000000</v>
      </c>
      <c r="AG1052" s="1">
        <v>10176500000000</v>
      </c>
      <c r="AH1052" s="1">
        <v>9509480000000</v>
      </c>
      <c r="AI1052" s="1">
        <v>8852830000000</v>
      </c>
      <c r="AJ1052" s="1">
        <v>8240960000000</v>
      </c>
      <c r="AK1052" s="1">
        <v>7654760000000</v>
      </c>
      <c r="AL1052" s="1">
        <v>7139390000000</v>
      </c>
      <c r="AM1052" s="1">
        <v>6660370000000</v>
      </c>
      <c r="AN1052" s="1">
        <v>6198910000000</v>
      </c>
      <c r="AO1052" s="1">
        <v>5743450000000</v>
      </c>
      <c r="AP1052" s="1">
        <v>5319690000000</v>
      </c>
    </row>
    <row r="1053" spans="1:42" x14ac:dyDescent="0.2">
      <c r="A1053" t="str">
        <f t="shared" si="45"/>
        <v>natural gas</v>
      </c>
      <c r="B1053" t="str">
        <f t="shared" si="46"/>
        <v>cement and other nonmetallic minerals 239</v>
      </c>
      <c r="C1053" t="str">
        <f t="shared" si="44"/>
        <v>textiles apparel and leather 13T15,BC</v>
      </c>
      <c r="D1053" t="s">
        <v>1610</v>
      </c>
      <c r="E1053" s="1">
        <v>5229560000</v>
      </c>
      <c r="F1053" s="1">
        <v>4836680000</v>
      </c>
      <c r="G1053" s="1">
        <v>4608800000</v>
      </c>
      <c r="H1053" s="1">
        <v>4485120000</v>
      </c>
      <c r="I1053" s="1">
        <v>4356680000</v>
      </c>
      <c r="J1053" s="1">
        <v>4235090000</v>
      </c>
      <c r="K1053" s="1">
        <v>4127730000</v>
      </c>
      <c r="L1053" s="1">
        <v>4024980000</v>
      </c>
      <c r="M1053" s="1">
        <v>3885390000</v>
      </c>
      <c r="N1053" s="1">
        <v>3750630000</v>
      </c>
      <c r="O1053" s="1">
        <v>3615030000</v>
      </c>
      <c r="P1053" s="1">
        <v>3480220000</v>
      </c>
      <c r="Q1053" s="1">
        <v>3351320000</v>
      </c>
      <c r="R1053" s="1">
        <v>3202600000</v>
      </c>
      <c r="S1053" s="1">
        <v>3035600000</v>
      </c>
      <c r="T1053" s="1">
        <v>2879030000</v>
      </c>
      <c r="U1053" s="1">
        <v>2723230000</v>
      </c>
      <c r="V1053" s="1">
        <v>2572140000</v>
      </c>
      <c r="W1053" s="1">
        <v>2425540000</v>
      </c>
      <c r="X1053" s="1">
        <v>2287120000</v>
      </c>
      <c r="Y1053" s="1">
        <v>2150090000</v>
      </c>
      <c r="Z1053" s="1">
        <v>2018220000</v>
      </c>
      <c r="AA1053" s="1">
        <v>1894010000</v>
      </c>
      <c r="AB1053" s="1">
        <v>1783310000</v>
      </c>
      <c r="AC1053" s="1">
        <v>1677000000</v>
      </c>
      <c r="AD1053" s="1">
        <v>1576930000</v>
      </c>
      <c r="AE1053" s="1">
        <v>1478140000</v>
      </c>
      <c r="AF1053" s="1">
        <v>1385890000</v>
      </c>
      <c r="AG1053" s="1">
        <v>1294490000</v>
      </c>
      <c r="AH1053" s="1">
        <v>1209160000</v>
      </c>
      <c r="AI1053" s="1">
        <v>1125120000</v>
      </c>
      <c r="AJ1053" s="1">
        <v>1046890000</v>
      </c>
      <c r="AK1053" s="1">
        <v>971905000</v>
      </c>
      <c r="AL1053" s="1">
        <v>906026000</v>
      </c>
      <c r="AM1053" s="1">
        <v>844796000</v>
      </c>
      <c r="AN1053" s="1">
        <v>785797000</v>
      </c>
      <c r="AO1053" s="1">
        <v>727654000</v>
      </c>
      <c r="AP1053" s="1">
        <v>673572000</v>
      </c>
    </row>
    <row r="1054" spans="1:42" x14ac:dyDescent="0.2">
      <c r="A1054" t="str">
        <f t="shared" si="45"/>
        <v>natural gas</v>
      </c>
      <c r="B1054" t="str">
        <f t="shared" si="46"/>
        <v>cement and other nonmetallic minerals 239</v>
      </c>
      <c r="C1054" t="str">
        <f t="shared" si="44"/>
        <v>textiles apparel and leather 13T15,OC</v>
      </c>
      <c r="D1054" t="s">
        <v>1611</v>
      </c>
      <c r="E1054" s="1">
        <v>27917300000</v>
      </c>
      <c r="F1054" s="1">
        <v>25819900000</v>
      </c>
      <c r="G1054" s="1">
        <v>24603400000</v>
      </c>
      <c r="H1054" s="1">
        <v>23943200000</v>
      </c>
      <c r="I1054" s="1">
        <v>23257500000</v>
      </c>
      <c r="J1054" s="1">
        <v>22608400000</v>
      </c>
      <c r="K1054" s="1">
        <v>22035300000</v>
      </c>
      <c r="L1054" s="1">
        <v>21486800000</v>
      </c>
      <c r="M1054" s="1">
        <v>20741600000</v>
      </c>
      <c r="N1054" s="1">
        <v>20022200000</v>
      </c>
      <c r="O1054" s="1">
        <v>19298300000</v>
      </c>
      <c r="P1054" s="1">
        <v>18578600000</v>
      </c>
      <c r="Q1054" s="1">
        <v>17890600000</v>
      </c>
      <c r="R1054" s="1">
        <v>17096600000</v>
      </c>
      <c r="S1054" s="1">
        <v>16205100000</v>
      </c>
      <c r="T1054" s="1">
        <v>15369300000</v>
      </c>
      <c r="U1054" s="1">
        <v>14537600000</v>
      </c>
      <c r="V1054" s="1">
        <v>13731000000</v>
      </c>
      <c r="W1054" s="1">
        <v>12948400000</v>
      </c>
      <c r="X1054" s="1">
        <v>12209400000</v>
      </c>
      <c r="Y1054" s="1">
        <v>11478000000</v>
      </c>
      <c r="Z1054" s="1">
        <v>10774000000</v>
      </c>
      <c r="AA1054" s="1">
        <v>10110900000</v>
      </c>
      <c r="AB1054" s="1">
        <v>9519920000</v>
      </c>
      <c r="AC1054" s="1">
        <v>8952410000</v>
      </c>
      <c r="AD1054" s="1">
        <v>8418230000</v>
      </c>
      <c r="AE1054" s="1">
        <v>7890840000</v>
      </c>
      <c r="AF1054" s="1">
        <v>7398370000</v>
      </c>
      <c r="AG1054" s="1">
        <v>6910420000</v>
      </c>
      <c r="AH1054" s="1">
        <v>6454920000</v>
      </c>
      <c r="AI1054" s="1">
        <v>6006290000</v>
      </c>
      <c r="AJ1054" s="1">
        <v>5588650000</v>
      </c>
      <c r="AK1054" s="1">
        <v>5188380000</v>
      </c>
      <c r="AL1054" s="1">
        <v>4836690000</v>
      </c>
      <c r="AM1054" s="1">
        <v>4509830000</v>
      </c>
      <c r="AN1054" s="1">
        <v>4194860000</v>
      </c>
      <c r="AO1054" s="1">
        <v>3884470000</v>
      </c>
      <c r="AP1054" s="1">
        <v>3595770000</v>
      </c>
    </row>
    <row r="1055" spans="1:42" x14ac:dyDescent="0.2">
      <c r="A1055" t="str">
        <f t="shared" si="45"/>
        <v>natural gas</v>
      </c>
      <c r="B1055" t="str">
        <f t="shared" si="46"/>
        <v>cement and other nonmetallic minerals 239</v>
      </c>
      <c r="C1055" t="str">
        <f t="shared" si="44"/>
        <v>textiles apparel and leather 13T15,CH4</v>
      </c>
      <c r="D1055" t="s">
        <v>1612</v>
      </c>
      <c r="E1055" s="1">
        <v>49100500000</v>
      </c>
      <c r="F1055" s="1">
        <v>45411800000</v>
      </c>
      <c r="G1055" s="1">
        <v>43272200000</v>
      </c>
      <c r="H1055" s="1">
        <v>42111000000</v>
      </c>
      <c r="I1055" s="1">
        <v>40905000000</v>
      </c>
      <c r="J1055" s="1">
        <v>39763400000</v>
      </c>
      <c r="K1055" s="1">
        <v>38755400000</v>
      </c>
      <c r="L1055" s="1">
        <v>37790700000</v>
      </c>
      <c r="M1055" s="1">
        <v>36480100000</v>
      </c>
      <c r="N1055" s="1">
        <v>35214800000</v>
      </c>
      <c r="O1055" s="1">
        <v>33941600000</v>
      </c>
      <c r="P1055" s="1">
        <v>32675900000</v>
      </c>
      <c r="Q1055" s="1">
        <v>31465700000</v>
      </c>
      <c r="R1055" s="1">
        <v>30069300000</v>
      </c>
      <c r="S1055" s="1">
        <v>28501400000</v>
      </c>
      <c r="T1055" s="1">
        <v>27031300000</v>
      </c>
      <c r="U1055" s="1">
        <v>25568500000</v>
      </c>
      <c r="V1055" s="1">
        <v>24149900000</v>
      </c>
      <c r="W1055" s="1">
        <v>22773400000</v>
      </c>
      <c r="X1055" s="1">
        <v>21473800000</v>
      </c>
      <c r="Y1055" s="1">
        <v>20187300000</v>
      </c>
      <c r="Z1055" s="1">
        <v>18949100000</v>
      </c>
      <c r="AA1055" s="1">
        <v>17783000000</v>
      </c>
      <c r="AB1055" s="1">
        <v>16743500000</v>
      </c>
      <c r="AC1055" s="1">
        <v>15745400000</v>
      </c>
      <c r="AD1055" s="1">
        <v>14805900000</v>
      </c>
      <c r="AE1055" s="1">
        <v>13878300000</v>
      </c>
      <c r="AF1055" s="1">
        <v>13012200000</v>
      </c>
      <c r="AG1055" s="1">
        <v>12154000000</v>
      </c>
      <c r="AH1055" s="1">
        <v>11352800000</v>
      </c>
      <c r="AI1055" s="1">
        <v>10563800000</v>
      </c>
      <c r="AJ1055" s="1">
        <v>9829240000</v>
      </c>
      <c r="AK1055" s="1">
        <v>9125250000</v>
      </c>
      <c r="AL1055" s="1">
        <v>8506710000</v>
      </c>
      <c r="AM1055" s="1">
        <v>7931820000</v>
      </c>
      <c r="AN1055" s="1">
        <v>7377870000</v>
      </c>
      <c r="AO1055" s="1">
        <v>6831970000</v>
      </c>
      <c r="AP1055" s="1">
        <v>6324190000</v>
      </c>
    </row>
    <row r="1056" spans="1:42" x14ac:dyDescent="0.2">
      <c r="A1056" t="str">
        <f t="shared" si="45"/>
        <v>natural gas</v>
      </c>
      <c r="B1056" t="str">
        <f t="shared" si="46"/>
        <v>cement and other nonmetallic minerals 239</v>
      </c>
      <c r="C1056" t="str">
        <f t="shared" si="44"/>
        <v>textiles apparel and leather 13T15,N2O</v>
      </c>
      <c r="D1056" t="s">
        <v>1613</v>
      </c>
      <c r="E1056" s="1">
        <v>1934890000</v>
      </c>
      <c r="F1056" s="1">
        <v>1789520000</v>
      </c>
      <c r="G1056" s="1">
        <v>1705210000</v>
      </c>
      <c r="H1056" s="1">
        <v>1659450000</v>
      </c>
      <c r="I1056" s="1">
        <v>1611930000</v>
      </c>
      <c r="J1056" s="1">
        <v>1566940000</v>
      </c>
      <c r="K1056" s="1">
        <v>1527220000</v>
      </c>
      <c r="L1056" s="1">
        <v>1489200000</v>
      </c>
      <c r="M1056" s="1">
        <v>1437560000</v>
      </c>
      <c r="N1056" s="1">
        <v>1387700000</v>
      </c>
      <c r="O1056" s="1">
        <v>1337520000</v>
      </c>
      <c r="P1056" s="1">
        <v>1287650000</v>
      </c>
      <c r="Q1056" s="1">
        <v>1239960000</v>
      </c>
      <c r="R1056" s="1">
        <v>1184930000</v>
      </c>
      <c r="S1056" s="1">
        <v>1123140000</v>
      </c>
      <c r="T1056" s="1">
        <v>1065210000</v>
      </c>
      <c r="U1056" s="1">
        <v>1007570000</v>
      </c>
      <c r="V1056" s="1">
        <v>951667000</v>
      </c>
      <c r="W1056" s="1">
        <v>897424000</v>
      </c>
      <c r="X1056" s="1">
        <v>846210000</v>
      </c>
      <c r="Y1056" s="1">
        <v>795512000</v>
      </c>
      <c r="Z1056" s="1">
        <v>746720000</v>
      </c>
      <c r="AA1056" s="1">
        <v>700766000</v>
      </c>
      <c r="AB1056" s="1">
        <v>659805000</v>
      </c>
      <c r="AC1056" s="1">
        <v>620472000</v>
      </c>
      <c r="AD1056" s="1">
        <v>583449000</v>
      </c>
      <c r="AE1056" s="1">
        <v>546897000</v>
      </c>
      <c r="AF1056" s="1">
        <v>512765000</v>
      </c>
      <c r="AG1056" s="1">
        <v>478947000</v>
      </c>
      <c r="AH1056" s="1">
        <v>447377000</v>
      </c>
      <c r="AI1056" s="1">
        <v>416283000</v>
      </c>
      <c r="AJ1056" s="1">
        <v>387337000</v>
      </c>
      <c r="AK1056" s="1">
        <v>359595000</v>
      </c>
      <c r="AL1056" s="1">
        <v>335221000</v>
      </c>
      <c r="AM1056" s="1">
        <v>312566000</v>
      </c>
      <c r="AN1056" s="1">
        <v>290737000</v>
      </c>
      <c r="AO1056" s="1">
        <v>269225000</v>
      </c>
      <c r="AP1056" s="1">
        <v>249215000</v>
      </c>
    </row>
    <row r="1057" spans="1:42" x14ac:dyDescent="0.2">
      <c r="A1057" t="str">
        <f t="shared" si="45"/>
        <v>natural gas</v>
      </c>
      <c r="B1057" t="str">
        <f t="shared" si="46"/>
        <v>cement and other nonmetallic minerals 239</v>
      </c>
      <c r="C1057" t="str">
        <f t="shared" si="44"/>
        <v>textiles apparel and leather 13T15,F gases</v>
      </c>
      <c r="D1057" t="s">
        <v>1614</v>
      </c>
      <c r="E1057" s="1">
        <v>1823160000</v>
      </c>
      <c r="F1057" s="1">
        <v>1686190000</v>
      </c>
      <c r="G1057" s="1">
        <v>1606750000</v>
      </c>
      <c r="H1057" s="1">
        <v>1563630000</v>
      </c>
      <c r="I1057" s="1">
        <v>1518850000</v>
      </c>
      <c r="J1057" s="1">
        <v>1476460000</v>
      </c>
      <c r="K1057" s="1">
        <v>1439030000</v>
      </c>
      <c r="L1057" s="1">
        <v>1403210000</v>
      </c>
      <c r="M1057" s="1">
        <v>1354550000</v>
      </c>
      <c r="N1057" s="1">
        <v>1307570000</v>
      </c>
      <c r="O1057" s="1">
        <v>1260290000</v>
      </c>
      <c r="P1057" s="1">
        <v>1213290000</v>
      </c>
      <c r="Q1057" s="1">
        <v>1168360000</v>
      </c>
      <c r="R1057" s="1">
        <v>1116510000</v>
      </c>
      <c r="S1057" s="1">
        <v>1058290000</v>
      </c>
      <c r="T1057" s="1">
        <v>1003700000</v>
      </c>
      <c r="U1057" s="1">
        <v>949386000</v>
      </c>
      <c r="V1057" s="1">
        <v>896714000</v>
      </c>
      <c r="W1057" s="1">
        <v>845603000</v>
      </c>
      <c r="X1057" s="1">
        <v>797346000</v>
      </c>
      <c r="Y1057" s="1">
        <v>749576000</v>
      </c>
      <c r="Z1057" s="1">
        <v>703601000</v>
      </c>
      <c r="AA1057" s="1">
        <v>660301000</v>
      </c>
      <c r="AB1057" s="1">
        <v>621706000</v>
      </c>
      <c r="AC1057" s="1">
        <v>584644000</v>
      </c>
      <c r="AD1057" s="1">
        <v>549759000</v>
      </c>
      <c r="AE1057" s="1">
        <v>515317000</v>
      </c>
      <c r="AF1057" s="1">
        <v>483156000</v>
      </c>
      <c r="AG1057" s="1">
        <v>451290000</v>
      </c>
      <c r="AH1057" s="1">
        <v>421543000</v>
      </c>
      <c r="AI1057" s="1">
        <v>392245000</v>
      </c>
      <c r="AJ1057" s="1">
        <v>364971000</v>
      </c>
      <c r="AK1057" s="1">
        <v>338831000</v>
      </c>
      <c r="AL1057" s="1">
        <v>315864000</v>
      </c>
      <c r="AM1057" s="1">
        <v>294517000</v>
      </c>
      <c r="AN1057" s="1">
        <v>273949000</v>
      </c>
      <c r="AO1057" s="1">
        <v>253678000</v>
      </c>
      <c r="AP1057" s="1">
        <v>234824000</v>
      </c>
    </row>
    <row r="1058" spans="1:42" x14ac:dyDescent="0.2">
      <c r="A1058" t="str">
        <f t="shared" si="45"/>
        <v>natural gas</v>
      </c>
      <c r="B1058" t="str">
        <f t="shared" si="46"/>
        <v>cement and other nonmetallic minerals 239</v>
      </c>
      <c r="C1058" t="str">
        <f t="shared" si="44"/>
        <v>wood products 16,CO2</v>
      </c>
      <c r="D1058" t="s">
        <v>1615</v>
      </c>
      <c r="E1058" s="1">
        <v>1298300000</v>
      </c>
      <c r="F1058" s="1">
        <v>1200760000</v>
      </c>
      <c r="G1058" s="1">
        <v>1144190000</v>
      </c>
      <c r="H1058" s="1">
        <v>1113480000</v>
      </c>
      <c r="I1058" s="1">
        <v>1081590000</v>
      </c>
      <c r="J1058" s="1">
        <v>1051410000</v>
      </c>
      <c r="K1058" s="1">
        <v>1024750000</v>
      </c>
      <c r="L1058" s="1">
        <v>999245000</v>
      </c>
      <c r="M1058" s="1">
        <v>964591000</v>
      </c>
      <c r="N1058" s="1">
        <v>931136000</v>
      </c>
      <c r="O1058" s="1">
        <v>897471000</v>
      </c>
      <c r="P1058" s="1">
        <v>864002000</v>
      </c>
      <c r="Q1058" s="1">
        <v>832003000</v>
      </c>
      <c r="R1058" s="1">
        <v>795081000</v>
      </c>
      <c r="S1058" s="1">
        <v>753621000</v>
      </c>
      <c r="T1058" s="1">
        <v>714750000</v>
      </c>
      <c r="U1058" s="1">
        <v>676071000</v>
      </c>
      <c r="V1058" s="1">
        <v>638563000</v>
      </c>
      <c r="W1058" s="1">
        <v>602166000</v>
      </c>
      <c r="X1058" s="1">
        <v>567802000</v>
      </c>
      <c r="Y1058" s="1">
        <v>533784000</v>
      </c>
      <c r="Z1058" s="1">
        <v>501044000</v>
      </c>
      <c r="AA1058" s="1">
        <v>470210000</v>
      </c>
      <c r="AB1058" s="1">
        <v>442725000</v>
      </c>
      <c r="AC1058" s="1">
        <v>416333000</v>
      </c>
      <c r="AD1058" s="1">
        <v>391491000</v>
      </c>
      <c r="AE1058" s="1">
        <v>366965000</v>
      </c>
      <c r="AF1058" s="1">
        <v>344062000</v>
      </c>
      <c r="AG1058" s="1">
        <v>321370000</v>
      </c>
      <c r="AH1058" s="1">
        <v>300187000</v>
      </c>
      <c r="AI1058" s="1">
        <v>279323000</v>
      </c>
      <c r="AJ1058" s="1">
        <v>259901000</v>
      </c>
      <c r="AK1058" s="1">
        <v>241286000</v>
      </c>
      <c r="AL1058" s="1">
        <v>224931000</v>
      </c>
      <c r="AM1058" s="1">
        <v>209730000</v>
      </c>
      <c r="AN1058" s="1">
        <v>195083000</v>
      </c>
      <c r="AO1058" s="1">
        <v>180648000</v>
      </c>
      <c r="AP1058" s="1">
        <v>167222000</v>
      </c>
    </row>
    <row r="1059" spans="1:42" x14ac:dyDescent="0.2">
      <c r="A1059" t="str">
        <f t="shared" si="45"/>
        <v>natural gas</v>
      </c>
      <c r="B1059" t="str">
        <f t="shared" si="46"/>
        <v>cement and other nonmetallic minerals 239</v>
      </c>
      <c r="C1059" t="str">
        <f t="shared" si="44"/>
        <v>wood products 16,VOC</v>
      </c>
      <c r="D1059" t="s">
        <v>1616</v>
      </c>
      <c r="E1059" s="1">
        <v>121255000</v>
      </c>
      <c r="F1059" s="1">
        <v>112146000</v>
      </c>
      <c r="G1059" s="1">
        <v>106862000</v>
      </c>
      <c r="H1059" s="1">
        <v>103994000</v>
      </c>
      <c r="I1059" s="1">
        <v>101016000</v>
      </c>
      <c r="J1059" s="1">
        <v>98196800</v>
      </c>
      <c r="K1059" s="1">
        <v>95707600</v>
      </c>
      <c r="L1059" s="1">
        <v>93325100</v>
      </c>
      <c r="M1059" s="1">
        <v>90088500</v>
      </c>
      <c r="N1059" s="1">
        <v>86964000</v>
      </c>
      <c r="O1059" s="1">
        <v>83819800</v>
      </c>
      <c r="P1059" s="1">
        <v>80694000</v>
      </c>
      <c r="Q1059" s="1">
        <v>77705400</v>
      </c>
      <c r="R1059" s="1">
        <v>74257000</v>
      </c>
      <c r="S1059" s="1">
        <v>70384900</v>
      </c>
      <c r="T1059" s="1">
        <v>66754500</v>
      </c>
      <c r="U1059" s="1">
        <v>63142000</v>
      </c>
      <c r="V1059" s="1">
        <v>59638900</v>
      </c>
      <c r="W1059" s="1">
        <v>56239600</v>
      </c>
      <c r="X1059" s="1">
        <v>53030200</v>
      </c>
      <c r="Y1059" s="1">
        <v>49853000</v>
      </c>
      <c r="Z1059" s="1">
        <v>46795300</v>
      </c>
      <c r="AA1059" s="1">
        <v>43915500</v>
      </c>
      <c r="AB1059" s="1">
        <v>41348600</v>
      </c>
      <c r="AC1059" s="1">
        <v>38883700</v>
      </c>
      <c r="AD1059" s="1">
        <v>36563500</v>
      </c>
      <c r="AE1059" s="1">
        <v>34272900</v>
      </c>
      <c r="AF1059" s="1">
        <v>32133900</v>
      </c>
      <c r="AG1059" s="1">
        <v>30014600</v>
      </c>
      <c r="AH1059" s="1">
        <v>28036100</v>
      </c>
      <c r="AI1059" s="1">
        <v>26087600</v>
      </c>
      <c r="AJ1059" s="1">
        <v>24273600</v>
      </c>
      <c r="AK1059" s="1">
        <v>22535100</v>
      </c>
      <c r="AL1059" s="1">
        <v>21007600</v>
      </c>
      <c r="AM1059" s="1">
        <v>19587900</v>
      </c>
      <c r="AN1059" s="1">
        <v>18219900</v>
      </c>
      <c r="AO1059" s="1">
        <v>16871700</v>
      </c>
      <c r="AP1059" s="1">
        <v>15617800</v>
      </c>
    </row>
    <row r="1060" spans="1:42" x14ac:dyDescent="0.2">
      <c r="A1060" t="str">
        <f t="shared" si="45"/>
        <v>natural gas</v>
      </c>
      <c r="B1060" t="str">
        <f t="shared" si="46"/>
        <v>cement and other nonmetallic minerals 239</v>
      </c>
      <c r="C1060" t="str">
        <f t="shared" si="44"/>
        <v>wood products 16,CO</v>
      </c>
      <c r="D1060" t="s">
        <v>1617</v>
      </c>
      <c r="E1060" s="1">
        <v>814142000</v>
      </c>
      <c r="F1060" s="1">
        <v>752978000</v>
      </c>
      <c r="G1060" s="1">
        <v>717502000</v>
      </c>
      <c r="H1060" s="1">
        <v>698247000</v>
      </c>
      <c r="I1060" s="1">
        <v>678251000</v>
      </c>
      <c r="J1060" s="1">
        <v>659321000</v>
      </c>
      <c r="K1060" s="1">
        <v>642608000</v>
      </c>
      <c r="L1060" s="1">
        <v>626612000</v>
      </c>
      <c r="M1060" s="1">
        <v>604880000</v>
      </c>
      <c r="N1060" s="1">
        <v>583901000</v>
      </c>
      <c r="O1060" s="1">
        <v>562790000</v>
      </c>
      <c r="P1060" s="1">
        <v>541803000</v>
      </c>
      <c r="Q1060" s="1">
        <v>521737000</v>
      </c>
      <c r="R1060" s="1">
        <v>498583000</v>
      </c>
      <c r="S1060" s="1">
        <v>472584000</v>
      </c>
      <c r="T1060" s="1">
        <v>448209000</v>
      </c>
      <c r="U1060" s="1">
        <v>423954000</v>
      </c>
      <c r="V1060" s="1">
        <v>400433000</v>
      </c>
      <c r="W1060" s="1">
        <v>377609000</v>
      </c>
      <c r="X1060" s="1">
        <v>356060000</v>
      </c>
      <c r="Y1060" s="1">
        <v>334728000</v>
      </c>
      <c r="Z1060" s="1">
        <v>314197000</v>
      </c>
      <c r="AA1060" s="1">
        <v>294861000</v>
      </c>
      <c r="AB1060" s="1">
        <v>277626000</v>
      </c>
      <c r="AC1060" s="1">
        <v>261076000</v>
      </c>
      <c r="AD1060" s="1">
        <v>245498000</v>
      </c>
      <c r="AE1060" s="1">
        <v>230118000</v>
      </c>
      <c r="AF1060" s="1">
        <v>215756000</v>
      </c>
      <c r="AG1060" s="1">
        <v>201526000</v>
      </c>
      <c r="AH1060" s="1">
        <v>188243000</v>
      </c>
      <c r="AI1060" s="1">
        <v>175159000</v>
      </c>
      <c r="AJ1060" s="1">
        <v>162980000</v>
      </c>
      <c r="AK1060" s="1">
        <v>151307000</v>
      </c>
      <c r="AL1060" s="1">
        <v>141051000</v>
      </c>
      <c r="AM1060" s="1">
        <v>131518000</v>
      </c>
      <c r="AN1060" s="1">
        <v>122333000</v>
      </c>
      <c r="AO1060" s="1">
        <v>113282000</v>
      </c>
      <c r="AP1060" s="1">
        <v>104862000</v>
      </c>
    </row>
    <row r="1061" spans="1:42" x14ac:dyDescent="0.2">
      <c r="A1061" t="str">
        <f t="shared" si="45"/>
        <v>natural gas</v>
      </c>
      <c r="B1061" t="str">
        <f t="shared" si="46"/>
        <v>cement and other nonmetallic minerals 239</v>
      </c>
      <c r="C1061" t="str">
        <f t="shared" si="44"/>
        <v>wood products 16,NOx</v>
      </c>
      <c r="D1061" t="s">
        <v>1618</v>
      </c>
      <c r="E1061" s="1">
        <v>866108000</v>
      </c>
      <c r="F1061" s="1">
        <v>801040000</v>
      </c>
      <c r="G1061" s="1">
        <v>763300000</v>
      </c>
      <c r="H1061" s="1">
        <v>742816000</v>
      </c>
      <c r="I1061" s="1">
        <v>721544000</v>
      </c>
      <c r="J1061" s="1">
        <v>701406000</v>
      </c>
      <c r="K1061" s="1">
        <v>683625000</v>
      </c>
      <c r="L1061" s="1">
        <v>666608000</v>
      </c>
      <c r="M1061" s="1">
        <v>643490000</v>
      </c>
      <c r="N1061" s="1">
        <v>621172000</v>
      </c>
      <c r="O1061" s="1">
        <v>598713000</v>
      </c>
      <c r="P1061" s="1">
        <v>576386000</v>
      </c>
      <c r="Q1061" s="1">
        <v>555039000</v>
      </c>
      <c r="R1061" s="1">
        <v>530407000</v>
      </c>
      <c r="S1061" s="1">
        <v>502749000</v>
      </c>
      <c r="T1061" s="1">
        <v>476818000</v>
      </c>
      <c r="U1061" s="1">
        <v>451015000</v>
      </c>
      <c r="V1061" s="1">
        <v>425992000</v>
      </c>
      <c r="W1061" s="1">
        <v>401712000</v>
      </c>
      <c r="X1061" s="1">
        <v>378787000</v>
      </c>
      <c r="Y1061" s="1">
        <v>356093000</v>
      </c>
      <c r="Z1061" s="1">
        <v>334252000</v>
      </c>
      <c r="AA1061" s="1">
        <v>313682000</v>
      </c>
      <c r="AB1061" s="1">
        <v>295347000</v>
      </c>
      <c r="AC1061" s="1">
        <v>277741000</v>
      </c>
      <c r="AD1061" s="1">
        <v>261168000</v>
      </c>
      <c r="AE1061" s="1">
        <v>244806000</v>
      </c>
      <c r="AF1061" s="1">
        <v>229528000</v>
      </c>
      <c r="AG1061" s="1">
        <v>214390000</v>
      </c>
      <c r="AH1061" s="1">
        <v>200258000</v>
      </c>
      <c r="AI1061" s="1">
        <v>186340000</v>
      </c>
      <c r="AJ1061" s="1">
        <v>173383000</v>
      </c>
      <c r="AK1061" s="1">
        <v>160965000</v>
      </c>
      <c r="AL1061" s="1">
        <v>150054000</v>
      </c>
      <c r="AM1061" s="1">
        <v>139913000</v>
      </c>
      <c r="AN1061" s="1">
        <v>130142000</v>
      </c>
      <c r="AO1061" s="1">
        <v>120512000</v>
      </c>
      <c r="AP1061" s="1">
        <v>111555000</v>
      </c>
    </row>
    <row r="1062" spans="1:42" x14ac:dyDescent="0.2">
      <c r="A1062" t="str">
        <f t="shared" si="45"/>
        <v>natural gas</v>
      </c>
      <c r="B1062" t="str">
        <f t="shared" si="46"/>
        <v>cement and other nonmetallic minerals 239</v>
      </c>
      <c r="C1062" t="str">
        <f t="shared" si="44"/>
        <v>wood products 16,PM10</v>
      </c>
      <c r="D1062" t="s">
        <v>1619</v>
      </c>
      <c r="E1062" s="1">
        <v>86610800</v>
      </c>
      <c r="F1062" s="1">
        <v>80104000</v>
      </c>
      <c r="G1062" s="1">
        <v>76330000</v>
      </c>
      <c r="H1062" s="1">
        <v>74281600</v>
      </c>
      <c r="I1062" s="1">
        <v>72154400</v>
      </c>
      <c r="J1062" s="1">
        <v>70140600</v>
      </c>
      <c r="K1062" s="1">
        <v>68362600</v>
      </c>
      <c r="L1062" s="1">
        <v>66660800</v>
      </c>
      <c r="M1062" s="1">
        <v>64349000</v>
      </c>
      <c r="N1062" s="1">
        <v>62117200</v>
      </c>
      <c r="O1062" s="1">
        <v>59871300</v>
      </c>
      <c r="P1062" s="1">
        <v>57638600</v>
      </c>
      <c r="Q1062" s="1">
        <v>55503900</v>
      </c>
      <c r="R1062" s="1">
        <v>53040700</v>
      </c>
      <c r="S1062" s="1">
        <v>50274900</v>
      </c>
      <c r="T1062" s="1">
        <v>47681800</v>
      </c>
      <c r="U1062" s="1">
        <v>45101500</v>
      </c>
      <c r="V1062" s="1">
        <v>42599200</v>
      </c>
      <c r="W1062" s="1">
        <v>40171200</v>
      </c>
      <c r="X1062" s="1">
        <v>37878700</v>
      </c>
      <c r="Y1062" s="1">
        <v>35609300</v>
      </c>
      <c r="Z1062" s="1">
        <v>33425200</v>
      </c>
      <c r="AA1062" s="1">
        <v>31368200</v>
      </c>
      <c r="AB1062" s="1">
        <v>29534700</v>
      </c>
      <c r="AC1062" s="1">
        <v>27774100</v>
      </c>
      <c r="AD1062" s="1">
        <v>26116800</v>
      </c>
      <c r="AE1062" s="1">
        <v>24480600</v>
      </c>
      <c r="AF1062" s="1">
        <v>22952800</v>
      </c>
      <c r="AG1062" s="1">
        <v>21439000</v>
      </c>
      <c r="AH1062" s="1">
        <v>20025800</v>
      </c>
      <c r="AI1062" s="1">
        <v>18634000</v>
      </c>
      <c r="AJ1062" s="1">
        <v>17338300</v>
      </c>
      <c r="AK1062" s="1">
        <v>16096500</v>
      </c>
      <c r="AL1062" s="1">
        <v>15005400</v>
      </c>
      <c r="AM1062" s="1">
        <v>13991300</v>
      </c>
      <c r="AN1062" s="1">
        <v>13014200</v>
      </c>
      <c r="AO1062" s="1">
        <v>12051200</v>
      </c>
      <c r="AP1062" s="1">
        <v>11155500</v>
      </c>
    </row>
    <row r="1063" spans="1:42" x14ac:dyDescent="0.2">
      <c r="A1063" t="str">
        <f t="shared" si="45"/>
        <v>natural gas</v>
      </c>
      <c r="B1063" t="str">
        <f t="shared" si="46"/>
        <v>cement and other nonmetallic minerals 239</v>
      </c>
      <c r="C1063" t="str">
        <f t="shared" si="44"/>
        <v>wood products 16,PM25</v>
      </c>
      <c r="D1063" t="s">
        <v>1620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</row>
    <row r="1064" spans="1:42" x14ac:dyDescent="0.2">
      <c r="A1064" t="str">
        <f t="shared" si="45"/>
        <v>natural gas</v>
      </c>
      <c r="B1064" t="str">
        <f t="shared" si="46"/>
        <v>iron and steel 241</v>
      </c>
      <c r="C1064" t="str">
        <f t="shared" si="44"/>
        <v>wood products 16,SOx</v>
      </c>
      <c r="D1064" t="s">
        <v>1621</v>
      </c>
      <c r="E1064" s="1">
        <v>25910200000000</v>
      </c>
      <c r="F1064" s="1">
        <v>21998400000000</v>
      </c>
      <c r="G1064" s="1">
        <v>21206800000000</v>
      </c>
      <c r="H1064" s="1">
        <v>21168500000000</v>
      </c>
      <c r="I1064" s="1">
        <v>20783800000000</v>
      </c>
      <c r="J1064" s="1">
        <v>19847700000000</v>
      </c>
      <c r="K1064" s="1">
        <v>18758000000000</v>
      </c>
      <c r="L1064" s="1">
        <v>17894900000000</v>
      </c>
      <c r="M1064" s="1">
        <v>17067100000000</v>
      </c>
      <c r="N1064" s="1">
        <v>16251900000000</v>
      </c>
      <c r="O1064" s="1">
        <v>15468900000000</v>
      </c>
      <c r="P1064" s="1">
        <v>14688500000000</v>
      </c>
      <c r="Q1064" s="1">
        <v>13921600000000</v>
      </c>
      <c r="R1064" s="1">
        <v>13017500000000</v>
      </c>
      <c r="S1064" s="1">
        <v>12177300000000</v>
      </c>
      <c r="T1064" s="1">
        <v>11432900000000</v>
      </c>
      <c r="U1064" s="1">
        <v>10673100000000</v>
      </c>
      <c r="V1064" s="1">
        <v>9863380000000</v>
      </c>
      <c r="W1064" s="1">
        <v>9158820000000</v>
      </c>
      <c r="X1064" s="1">
        <v>8494150000000</v>
      </c>
      <c r="Y1064" s="1">
        <v>7862070000000</v>
      </c>
      <c r="Z1064" s="1">
        <v>7264530000000</v>
      </c>
      <c r="AA1064" s="1">
        <v>6699440000000</v>
      </c>
      <c r="AB1064" s="1">
        <v>6164590000000</v>
      </c>
      <c r="AC1064" s="1">
        <v>5659860000000</v>
      </c>
      <c r="AD1064" s="1">
        <v>5184450000000</v>
      </c>
      <c r="AE1064" s="1">
        <v>4736980000000</v>
      </c>
      <c r="AF1064" s="1">
        <v>4330820000000</v>
      </c>
      <c r="AG1064" s="1">
        <v>3987720000000</v>
      </c>
      <c r="AH1064" s="1">
        <v>3662670000000</v>
      </c>
      <c r="AI1064" s="1">
        <v>3352890000000</v>
      </c>
      <c r="AJ1064" s="1">
        <v>3061080000000</v>
      </c>
      <c r="AK1064" s="1">
        <v>2786620000000</v>
      </c>
      <c r="AL1064" s="1">
        <v>2555600000000</v>
      </c>
      <c r="AM1064" s="1">
        <v>2335280000000</v>
      </c>
      <c r="AN1064" s="1">
        <v>2124350000000</v>
      </c>
      <c r="AO1064" s="1">
        <v>1924060000000</v>
      </c>
      <c r="AP1064" s="1">
        <v>1727640000000</v>
      </c>
    </row>
    <row r="1065" spans="1:42" x14ac:dyDescent="0.2">
      <c r="A1065" t="str">
        <f t="shared" si="45"/>
        <v>natural gas</v>
      </c>
      <c r="B1065" t="str">
        <f t="shared" si="46"/>
        <v>iron and steel 241</v>
      </c>
      <c r="C1065" t="str">
        <f t="shared" si="44"/>
        <v>wood products 16,BC</v>
      </c>
      <c r="D1065" t="s">
        <v>1622</v>
      </c>
      <c r="E1065" s="1">
        <v>2948470000</v>
      </c>
      <c r="F1065" s="1">
        <v>2503320000</v>
      </c>
      <c r="G1065" s="1">
        <v>2413240000</v>
      </c>
      <c r="H1065" s="1">
        <v>2408890000</v>
      </c>
      <c r="I1065" s="1">
        <v>2365110000</v>
      </c>
      <c r="J1065" s="1">
        <v>2258580000</v>
      </c>
      <c r="K1065" s="1">
        <v>2134580000</v>
      </c>
      <c r="L1065" s="1">
        <v>2036360000</v>
      </c>
      <c r="M1065" s="1">
        <v>1942160000</v>
      </c>
      <c r="N1065" s="1">
        <v>1849400000</v>
      </c>
      <c r="O1065" s="1">
        <v>1760300000</v>
      </c>
      <c r="P1065" s="1">
        <v>1671490000</v>
      </c>
      <c r="Q1065" s="1">
        <v>1584220000</v>
      </c>
      <c r="R1065" s="1">
        <v>1481340000</v>
      </c>
      <c r="S1065" s="1">
        <v>1385730000</v>
      </c>
      <c r="T1065" s="1">
        <v>1301010000</v>
      </c>
      <c r="U1065" s="1">
        <v>1214560000</v>
      </c>
      <c r="V1065" s="1">
        <v>1122410000</v>
      </c>
      <c r="W1065" s="1">
        <v>1042230000</v>
      </c>
      <c r="X1065" s="1">
        <v>966598000</v>
      </c>
      <c r="Y1065" s="1">
        <v>894670000</v>
      </c>
      <c r="Z1065" s="1">
        <v>826673000</v>
      </c>
      <c r="AA1065" s="1">
        <v>762368000</v>
      </c>
      <c r="AB1065" s="1">
        <v>701504000</v>
      </c>
      <c r="AC1065" s="1">
        <v>644068000</v>
      </c>
      <c r="AD1065" s="1">
        <v>589969000</v>
      </c>
      <c r="AE1065" s="1">
        <v>539048000</v>
      </c>
      <c r="AF1065" s="1">
        <v>492829000</v>
      </c>
      <c r="AG1065" s="1">
        <v>453785000</v>
      </c>
      <c r="AH1065" s="1">
        <v>416796000</v>
      </c>
      <c r="AI1065" s="1">
        <v>381545000</v>
      </c>
      <c r="AJ1065" s="1">
        <v>348338000</v>
      </c>
      <c r="AK1065" s="1">
        <v>317105000</v>
      </c>
      <c r="AL1065" s="1">
        <v>290817000</v>
      </c>
      <c r="AM1065" s="1">
        <v>265745000</v>
      </c>
      <c r="AN1065" s="1">
        <v>241742000</v>
      </c>
      <c r="AO1065" s="1">
        <v>218950000</v>
      </c>
      <c r="AP1065" s="1">
        <v>196598000</v>
      </c>
    </row>
    <row r="1066" spans="1:42" x14ac:dyDescent="0.2">
      <c r="A1066" t="str">
        <f t="shared" si="45"/>
        <v>natural gas</v>
      </c>
      <c r="B1066" t="str">
        <f t="shared" si="46"/>
        <v>iron and steel 241</v>
      </c>
      <c r="C1066" t="str">
        <f t="shared" si="44"/>
        <v>wood products 16,OC</v>
      </c>
      <c r="D1066" t="s">
        <v>1623</v>
      </c>
      <c r="E1066" s="1">
        <v>15740000000</v>
      </c>
      <c r="F1066" s="1">
        <v>13363600000</v>
      </c>
      <c r="G1066" s="1">
        <v>12882800000</v>
      </c>
      <c r="H1066" s="1">
        <v>12859500000</v>
      </c>
      <c r="I1066" s="1">
        <v>12625800000</v>
      </c>
      <c r="J1066" s="1">
        <v>12057100000</v>
      </c>
      <c r="K1066" s="1">
        <v>11395100000</v>
      </c>
      <c r="L1066" s="1">
        <v>10870800000</v>
      </c>
      <c r="M1066" s="1">
        <v>10368000000</v>
      </c>
      <c r="N1066" s="1">
        <v>9872760000</v>
      </c>
      <c r="O1066" s="1">
        <v>9397100000</v>
      </c>
      <c r="P1066" s="1">
        <v>8922980000</v>
      </c>
      <c r="Q1066" s="1">
        <v>8457120000</v>
      </c>
      <c r="R1066" s="1">
        <v>7907900000</v>
      </c>
      <c r="S1066" s="1">
        <v>7397500000</v>
      </c>
      <c r="T1066" s="1">
        <v>6945260000</v>
      </c>
      <c r="U1066" s="1">
        <v>6483730000</v>
      </c>
      <c r="V1066" s="1">
        <v>5991830000</v>
      </c>
      <c r="W1066" s="1">
        <v>5563820000</v>
      </c>
      <c r="X1066" s="1">
        <v>5160050000</v>
      </c>
      <c r="Y1066" s="1">
        <v>4776070000</v>
      </c>
      <c r="Z1066" s="1">
        <v>4413070000</v>
      </c>
      <c r="AA1066" s="1">
        <v>4069790000</v>
      </c>
      <c r="AB1066" s="1">
        <v>3744880000</v>
      </c>
      <c r="AC1066" s="1">
        <v>3438260000</v>
      </c>
      <c r="AD1066" s="1">
        <v>3149460000</v>
      </c>
      <c r="AE1066" s="1">
        <v>2877630000</v>
      </c>
      <c r="AF1066" s="1">
        <v>2630900000</v>
      </c>
      <c r="AG1066" s="1">
        <v>2422470000</v>
      </c>
      <c r="AH1066" s="1">
        <v>2225010000</v>
      </c>
      <c r="AI1066" s="1">
        <v>2036820000</v>
      </c>
      <c r="AJ1066" s="1">
        <v>1859550000</v>
      </c>
      <c r="AK1066" s="1">
        <v>1692820000</v>
      </c>
      <c r="AL1066" s="1">
        <v>1552480000</v>
      </c>
      <c r="AM1066" s="1">
        <v>1418640000</v>
      </c>
      <c r="AN1066" s="1">
        <v>1290510000</v>
      </c>
      <c r="AO1066" s="1">
        <v>1168830000</v>
      </c>
      <c r="AP1066" s="1">
        <v>1049510000</v>
      </c>
    </row>
    <row r="1067" spans="1:42" x14ac:dyDescent="0.2">
      <c r="A1067" t="str">
        <f t="shared" si="45"/>
        <v>natural gas</v>
      </c>
      <c r="B1067" t="str">
        <f t="shared" si="46"/>
        <v>iron and steel 241</v>
      </c>
      <c r="C1067" t="str">
        <f t="shared" si="44"/>
        <v>wood products 16,CH4</v>
      </c>
      <c r="D1067" t="s">
        <v>1624</v>
      </c>
      <c r="E1067" s="1">
        <v>27683300000</v>
      </c>
      <c r="F1067" s="1">
        <v>23503800000</v>
      </c>
      <c r="G1067" s="1">
        <v>22658000000</v>
      </c>
      <c r="H1067" s="1">
        <v>22617100000</v>
      </c>
      <c r="I1067" s="1">
        <v>22206100000</v>
      </c>
      <c r="J1067" s="1">
        <v>21205900000</v>
      </c>
      <c r="K1067" s="1">
        <v>20041600000</v>
      </c>
      <c r="L1067" s="1">
        <v>19119500000</v>
      </c>
      <c r="M1067" s="1">
        <v>18235000000</v>
      </c>
      <c r="N1067" s="1">
        <v>17364100000</v>
      </c>
      <c r="O1067" s="1">
        <v>16527500000</v>
      </c>
      <c r="P1067" s="1">
        <v>15693600000</v>
      </c>
      <c r="Q1067" s="1">
        <v>14874300000</v>
      </c>
      <c r="R1067" s="1">
        <v>13908300000</v>
      </c>
      <c r="S1067" s="1">
        <v>13010600000</v>
      </c>
      <c r="T1067" s="1">
        <v>12215200000</v>
      </c>
      <c r="U1067" s="1">
        <v>11403500000</v>
      </c>
      <c r="V1067" s="1">
        <v>10538400000</v>
      </c>
      <c r="W1067" s="1">
        <v>9785580000</v>
      </c>
      <c r="X1067" s="1">
        <v>9075420000</v>
      </c>
      <c r="Y1067" s="1">
        <v>8400090000</v>
      </c>
      <c r="Z1067" s="1">
        <v>7761660000</v>
      </c>
      <c r="AA1067" s="1">
        <v>7157900000</v>
      </c>
      <c r="AB1067" s="1">
        <v>6586440000</v>
      </c>
      <c r="AC1067" s="1">
        <v>6047170000</v>
      </c>
      <c r="AD1067" s="1">
        <v>5539240000</v>
      </c>
      <c r="AE1067" s="1">
        <v>5061150000</v>
      </c>
      <c r="AF1067" s="1">
        <v>4627190000</v>
      </c>
      <c r="AG1067" s="1">
        <v>4260600000</v>
      </c>
      <c r="AH1067" s="1">
        <v>3913320000</v>
      </c>
      <c r="AI1067" s="1">
        <v>3582340000</v>
      </c>
      <c r="AJ1067" s="1">
        <v>3270550000</v>
      </c>
      <c r="AK1067" s="1">
        <v>2977310000</v>
      </c>
      <c r="AL1067" s="1">
        <v>2730490000</v>
      </c>
      <c r="AM1067" s="1">
        <v>2495090000</v>
      </c>
      <c r="AN1067" s="1">
        <v>2269730000</v>
      </c>
      <c r="AO1067" s="1">
        <v>2055730000</v>
      </c>
      <c r="AP1067" s="1">
        <v>1845860000</v>
      </c>
    </row>
    <row r="1068" spans="1:42" x14ac:dyDescent="0.2">
      <c r="A1068" t="str">
        <f t="shared" si="45"/>
        <v>natural gas</v>
      </c>
      <c r="B1068" t="str">
        <f t="shared" si="46"/>
        <v>iron and steel 241</v>
      </c>
      <c r="C1068" t="str">
        <f t="shared" si="44"/>
        <v>wood products 16,N2O</v>
      </c>
      <c r="D1068" t="s">
        <v>1625</v>
      </c>
      <c r="E1068" s="1">
        <v>1090910000</v>
      </c>
      <c r="F1068" s="1">
        <v>926204000</v>
      </c>
      <c r="G1068" s="1">
        <v>892876000</v>
      </c>
      <c r="H1068" s="1">
        <v>891265000</v>
      </c>
      <c r="I1068" s="1">
        <v>875067000</v>
      </c>
      <c r="J1068" s="1">
        <v>835653000</v>
      </c>
      <c r="K1068" s="1">
        <v>789772000</v>
      </c>
      <c r="L1068" s="1">
        <v>753433000</v>
      </c>
      <c r="M1068" s="1">
        <v>718581000</v>
      </c>
      <c r="N1068" s="1">
        <v>684260000</v>
      </c>
      <c r="O1068" s="1">
        <v>651293000</v>
      </c>
      <c r="P1068" s="1">
        <v>618433000</v>
      </c>
      <c r="Q1068" s="1">
        <v>586145000</v>
      </c>
      <c r="R1068" s="1">
        <v>548080000</v>
      </c>
      <c r="S1068" s="1">
        <v>512705000</v>
      </c>
      <c r="T1068" s="1">
        <v>481361000</v>
      </c>
      <c r="U1068" s="1">
        <v>449373000</v>
      </c>
      <c r="V1068" s="1">
        <v>415281000</v>
      </c>
      <c r="W1068" s="1">
        <v>385617000</v>
      </c>
      <c r="X1068" s="1">
        <v>357632000</v>
      </c>
      <c r="Y1068" s="1">
        <v>331019000</v>
      </c>
      <c r="Z1068" s="1">
        <v>305861000</v>
      </c>
      <c r="AA1068" s="1">
        <v>282068000</v>
      </c>
      <c r="AB1068" s="1">
        <v>259549000</v>
      </c>
      <c r="AC1068" s="1">
        <v>238299000</v>
      </c>
      <c r="AD1068" s="1">
        <v>218283000</v>
      </c>
      <c r="AE1068" s="1">
        <v>199443000</v>
      </c>
      <c r="AF1068" s="1">
        <v>182342000</v>
      </c>
      <c r="AG1068" s="1">
        <v>167896000</v>
      </c>
      <c r="AH1068" s="1">
        <v>154210000</v>
      </c>
      <c r="AI1068" s="1">
        <v>141168000</v>
      </c>
      <c r="AJ1068" s="1">
        <v>128881000</v>
      </c>
      <c r="AK1068" s="1">
        <v>117326000</v>
      </c>
      <c r="AL1068" s="1">
        <v>107599000</v>
      </c>
      <c r="AM1068" s="1">
        <v>98322900</v>
      </c>
      <c r="AN1068" s="1">
        <v>89442300</v>
      </c>
      <c r="AO1068" s="1">
        <v>81009200</v>
      </c>
      <c r="AP1068" s="1">
        <v>72739100</v>
      </c>
    </row>
    <row r="1069" spans="1:42" x14ac:dyDescent="0.2">
      <c r="A1069" t="str">
        <f t="shared" si="45"/>
        <v>natural gas</v>
      </c>
      <c r="B1069" t="str">
        <f t="shared" si="46"/>
        <v>iron and steel 241</v>
      </c>
      <c r="C1069" t="str">
        <f t="shared" si="44"/>
        <v>wood products 16,F gases</v>
      </c>
      <c r="D1069" t="s">
        <v>1626</v>
      </c>
      <c r="E1069" s="1">
        <v>1027910000</v>
      </c>
      <c r="F1069" s="1">
        <v>872722000</v>
      </c>
      <c r="G1069" s="1">
        <v>841318000</v>
      </c>
      <c r="H1069" s="1">
        <v>839800000</v>
      </c>
      <c r="I1069" s="1">
        <v>824537000</v>
      </c>
      <c r="J1069" s="1">
        <v>787399000</v>
      </c>
      <c r="K1069" s="1">
        <v>744168000</v>
      </c>
      <c r="L1069" s="1">
        <v>709927000</v>
      </c>
      <c r="M1069" s="1">
        <v>677087000</v>
      </c>
      <c r="N1069" s="1">
        <v>644748000</v>
      </c>
      <c r="O1069" s="1">
        <v>613685000</v>
      </c>
      <c r="P1069" s="1">
        <v>582722000</v>
      </c>
      <c r="Q1069" s="1">
        <v>552298000</v>
      </c>
      <c r="R1069" s="1">
        <v>516431000</v>
      </c>
      <c r="S1069" s="1">
        <v>483099000</v>
      </c>
      <c r="T1069" s="1">
        <v>453566000</v>
      </c>
      <c r="U1069" s="1">
        <v>423425000</v>
      </c>
      <c r="V1069" s="1">
        <v>391301000</v>
      </c>
      <c r="W1069" s="1">
        <v>363350000</v>
      </c>
      <c r="X1069" s="1">
        <v>336981000</v>
      </c>
      <c r="Y1069" s="1">
        <v>311905000</v>
      </c>
      <c r="Z1069" s="1">
        <v>288199000</v>
      </c>
      <c r="AA1069" s="1">
        <v>265781000</v>
      </c>
      <c r="AB1069" s="1">
        <v>244562000</v>
      </c>
      <c r="AC1069" s="1">
        <v>224538000</v>
      </c>
      <c r="AD1069" s="1">
        <v>205678000</v>
      </c>
      <c r="AE1069" s="1">
        <v>187926000</v>
      </c>
      <c r="AF1069" s="1">
        <v>171813000</v>
      </c>
      <c r="AG1069" s="1">
        <v>158201000</v>
      </c>
      <c r="AH1069" s="1">
        <v>145306000</v>
      </c>
      <c r="AI1069" s="1">
        <v>133016000</v>
      </c>
      <c r="AJ1069" s="1">
        <v>121439000</v>
      </c>
      <c r="AK1069" s="1">
        <v>110551000</v>
      </c>
      <c r="AL1069" s="1">
        <v>101386000</v>
      </c>
      <c r="AM1069" s="1">
        <v>92645300</v>
      </c>
      <c r="AN1069" s="1">
        <v>84277500</v>
      </c>
      <c r="AO1069" s="1">
        <v>76331400</v>
      </c>
      <c r="AP1069" s="1">
        <v>68538900</v>
      </c>
    </row>
    <row r="1070" spans="1:42" x14ac:dyDescent="0.2">
      <c r="A1070" t="str">
        <f t="shared" si="45"/>
        <v>natural gas</v>
      </c>
      <c r="B1070" t="str">
        <f t="shared" si="46"/>
        <v>iron and steel 241</v>
      </c>
      <c r="C1070" t="str">
        <f t="shared" si="44"/>
        <v>pulp paper and printing 17T18,CO2</v>
      </c>
      <c r="D1070" t="s">
        <v>1627</v>
      </c>
      <c r="E1070" s="1">
        <v>731991000</v>
      </c>
      <c r="F1070" s="1">
        <v>621477000</v>
      </c>
      <c r="G1070" s="1">
        <v>599114000</v>
      </c>
      <c r="H1070" s="1">
        <v>598033000</v>
      </c>
      <c r="I1070" s="1">
        <v>587164000</v>
      </c>
      <c r="J1070" s="1">
        <v>560718000</v>
      </c>
      <c r="K1070" s="1">
        <v>529932000</v>
      </c>
      <c r="L1070" s="1">
        <v>505549000</v>
      </c>
      <c r="M1070" s="1">
        <v>482163000</v>
      </c>
      <c r="N1070" s="1">
        <v>459134000</v>
      </c>
      <c r="O1070" s="1">
        <v>437014000</v>
      </c>
      <c r="P1070" s="1">
        <v>414965000</v>
      </c>
      <c r="Q1070" s="1">
        <v>393299000</v>
      </c>
      <c r="R1070" s="1">
        <v>367758000</v>
      </c>
      <c r="S1070" s="1">
        <v>344022000</v>
      </c>
      <c r="T1070" s="1">
        <v>322990000</v>
      </c>
      <c r="U1070" s="1">
        <v>301527000</v>
      </c>
      <c r="V1070" s="1">
        <v>278651000</v>
      </c>
      <c r="W1070" s="1">
        <v>258746000</v>
      </c>
      <c r="X1070" s="1">
        <v>239969000</v>
      </c>
      <c r="Y1070" s="1">
        <v>222112000</v>
      </c>
      <c r="Z1070" s="1">
        <v>205231000</v>
      </c>
      <c r="AA1070" s="1">
        <v>189266000</v>
      </c>
      <c r="AB1070" s="1">
        <v>174156000</v>
      </c>
      <c r="AC1070" s="1">
        <v>159897000</v>
      </c>
      <c r="AD1070" s="1">
        <v>146466000</v>
      </c>
      <c r="AE1070" s="1">
        <v>133825000</v>
      </c>
      <c r="AF1070" s="1">
        <v>122350000</v>
      </c>
      <c r="AG1070" s="1">
        <v>112657000</v>
      </c>
      <c r="AH1070" s="1">
        <v>103474000</v>
      </c>
      <c r="AI1070" s="1">
        <v>94722700</v>
      </c>
      <c r="AJ1070" s="1">
        <v>86478700</v>
      </c>
      <c r="AK1070" s="1">
        <v>78724800</v>
      </c>
      <c r="AL1070" s="1">
        <v>72198500</v>
      </c>
      <c r="AM1070" s="1">
        <v>65974000</v>
      </c>
      <c r="AN1070" s="1">
        <v>60015200</v>
      </c>
      <c r="AO1070" s="1">
        <v>54356700</v>
      </c>
      <c r="AP1070" s="1">
        <v>48807500</v>
      </c>
    </row>
    <row r="1071" spans="1:42" x14ac:dyDescent="0.2">
      <c r="A1071" t="str">
        <f t="shared" si="45"/>
        <v>natural gas</v>
      </c>
      <c r="B1071" t="str">
        <f t="shared" si="46"/>
        <v>iron and steel 241</v>
      </c>
      <c r="C1071" t="str">
        <f t="shared" si="44"/>
        <v>pulp paper and printing 17T18,VOC</v>
      </c>
      <c r="D1071" t="s">
        <v>1628</v>
      </c>
      <c r="E1071" s="1">
        <v>68364700</v>
      </c>
      <c r="F1071" s="1">
        <v>58043300</v>
      </c>
      <c r="G1071" s="1">
        <v>55954600</v>
      </c>
      <c r="H1071" s="1">
        <v>55853700</v>
      </c>
      <c r="I1071" s="1">
        <v>54838600</v>
      </c>
      <c r="J1071" s="1">
        <v>52368600</v>
      </c>
      <c r="K1071" s="1">
        <v>49493400</v>
      </c>
      <c r="L1071" s="1">
        <v>47216100</v>
      </c>
      <c r="M1071" s="1">
        <v>45031900</v>
      </c>
      <c r="N1071" s="1">
        <v>42881100</v>
      </c>
      <c r="O1071" s="1">
        <v>40815100</v>
      </c>
      <c r="P1071" s="1">
        <v>38755900</v>
      </c>
      <c r="Q1071" s="1">
        <v>36732400</v>
      </c>
      <c r="R1071" s="1">
        <v>34347000</v>
      </c>
      <c r="S1071" s="1">
        <v>32130100</v>
      </c>
      <c r="T1071" s="1">
        <v>30165900</v>
      </c>
      <c r="U1071" s="1">
        <v>28161300</v>
      </c>
      <c r="V1071" s="1">
        <v>26024800</v>
      </c>
      <c r="W1071" s="1">
        <v>24165800</v>
      </c>
      <c r="X1071" s="1">
        <v>22412000</v>
      </c>
      <c r="Y1071" s="1">
        <v>20744300</v>
      </c>
      <c r="Z1071" s="1">
        <v>19167600</v>
      </c>
      <c r="AA1071" s="1">
        <v>17676600</v>
      </c>
      <c r="AB1071" s="1">
        <v>16265400</v>
      </c>
      <c r="AC1071" s="1">
        <v>14933700</v>
      </c>
      <c r="AD1071" s="1">
        <v>13679300</v>
      </c>
      <c r="AE1071" s="1">
        <v>12498600</v>
      </c>
      <c r="AF1071" s="1">
        <v>11427000</v>
      </c>
      <c r="AG1071" s="1">
        <v>10521700</v>
      </c>
      <c r="AH1071" s="1">
        <v>9664040</v>
      </c>
      <c r="AI1071" s="1">
        <v>8846680</v>
      </c>
      <c r="AJ1071" s="1">
        <v>8076730</v>
      </c>
      <c r="AK1071" s="1">
        <v>7352550</v>
      </c>
      <c r="AL1071" s="1">
        <v>6743020</v>
      </c>
      <c r="AM1071" s="1">
        <v>6161680</v>
      </c>
      <c r="AN1071" s="1">
        <v>5605160</v>
      </c>
      <c r="AO1071" s="1">
        <v>5076670</v>
      </c>
      <c r="AP1071" s="1">
        <v>4558410</v>
      </c>
    </row>
    <row r="1072" spans="1:42" x14ac:dyDescent="0.2">
      <c r="A1072" t="str">
        <f t="shared" si="45"/>
        <v>natural gas</v>
      </c>
      <c r="B1072" t="str">
        <f t="shared" si="46"/>
        <v>iron and steel 241</v>
      </c>
      <c r="C1072" t="str">
        <f t="shared" si="44"/>
        <v>pulp paper and printing 17T18,CO</v>
      </c>
      <c r="D1072" t="s">
        <v>1629</v>
      </c>
      <c r="E1072" s="1">
        <v>459020000</v>
      </c>
      <c r="F1072" s="1">
        <v>389719000</v>
      </c>
      <c r="G1072" s="1">
        <v>375695000</v>
      </c>
      <c r="H1072" s="1">
        <v>375017000</v>
      </c>
      <c r="I1072" s="1">
        <v>368202000</v>
      </c>
      <c r="J1072" s="1">
        <v>351618000</v>
      </c>
      <c r="K1072" s="1">
        <v>332313000</v>
      </c>
      <c r="L1072" s="1">
        <v>317022000</v>
      </c>
      <c r="M1072" s="1">
        <v>302357000</v>
      </c>
      <c r="N1072" s="1">
        <v>287916000</v>
      </c>
      <c r="O1072" s="1">
        <v>274045000</v>
      </c>
      <c r="P1072" s="1">
        <v>260218000</v>
      </c>
      <c r="Q1072" s="1">
        <v>246632000</v>
      </c>
      <c r="R1072" s="1">
        <v>230615000</v>
      </c>
      <c r="S1072" s="1">
        <v>215731000</v>
      </c>
      <c r="T1072" s="1">
        <v>202542000</v>
      </c>
      <c r="U1072" s="1">
        <v>189083000</v>
      </c>
      <c r="V1072" s="1">
        <v>174738000</v>
      </c>
      <c r="W1072" s="1">
        <v>162256000</v>
      </c>
      <c r="X1072" s="1">
        <v>150481000</v>
      </c>
      <c r="Y1072" s="1">
        <v>139283000</v>
      </c>
      <c r="Z1072" s="1">
        <v>128697000</v>
      </c>
      <c r="AA1072" s="1">
        <v>118686000</v>
      </c>
      <c r="AB1072" s="1">
        <v>109211000</v>
      </c>
      <c r="AC1072" s="1">
        <v>100269000</v>
      </c>
      <c r="AD1072" s="1">
        <v>91846700</v>
      </c>
      <c r="AE1072" s="1">
        <v>83919400</v>
      </c>
      <c r="AF1072" s="1">
        <v>76724000</v>
      </c>
      <c r="AG1072" s="1">
        <v>70645600</v>
      </c>
      <c r="AH1072" s="1">
        <v>64887100</v>
      </c>
      <c r="AI1072" s="1">
        <v>59399200</v>
      </c>
      <c r="AJ1072" s="1">
        <v>54229400</v>
      </c>
      <c r="AK1072" s="1">
        <v>49367100</v>
      </c>
      <c r="AL1072" s="1">
        <v>45274600</v>
      </c>
      <c r="AM1072" s="1">
        <v>41371300</v>
      </c>
      <c r="AN1072" s="1">
        <v>37634600</v>
      </c>
      <c r="AO1072" s="1">
        <v>34086200</v>
      </c>
      <c r="AP1072" s="1">
        <v>30606400</v>
      </c>
    </row>
    <row r="1073" spans="1:42" x14ac:dyDescent="0.2">
      <c r="A1073" t="str">
        <f t="shared" si="45"/>
        <v>natural gas</v>
      </c>
      <c r="B1073" t="str">
        <f t="shared" si="46"/>
        <v>iron and steel 241</v>
      </c>
      <c r="C1073" t="str">
        <f t="shared" si="44"/>
        <v>pulp paper and printing 17T18,NOx</v>
      </c>
      <c r="D1073" t="s">
        <v>1630</v>
      </c>
      <c r="E1073" s="1">
        <v>488319000</v>
      </c>
      <c r="F1073" s="1">
        <v>414595000</v>
      </c>
      <c r="G1073" s="1">
        <v>399676000</v>
      </c>
      <c r="H1073" s="1">
        <v>398955000</v>
      </c>
      <c r="I1073" s="1">
        <v>391704000</v>
      </c>
      <c r="J1073" s="1">
        <v>374061000</v>
      </c>
      <c r="K1073" s="1">
        <v>353524000</v>
      </c>
      <c r="L1073" s="1">
        <v>337258000</v>
      </c>
      <c r="M1073" s="1">
        <v>321657000</v>
      </c>
      <c r="N1073" s="1">
        <v>306294000</v>
      </c>
      <c r="O1073" s="1">
        <v>291537000</v>
      </c>
      <c r="P1073" s="1">
        <v>276828000</v>
      </c>
      <c r="Q1073" s="1">
        <v>262375000</v>
      </c>
      <c r="R1073" s="1">
        <v>245336000</v>
      </c>
      <c r="S1073" s="1">
        <v>229501000</v>
      </c>
      <c r="T1073" s="1">
        <v>215471000</v>
      </c>
      <c r="U1073" s="1">
        <v>201152000</v>
      </c>
      <c r="V1073" s="1">
        <v>185891000</v>
      </c>
      <c r="W1073" s="1">
        <v>172613000</v>
      </c>
      <c r="X1073" s="1">
        <v>160086000</v>
      </c>
      <c r="Y1073" s="1">
        <v>148173000</v>
      </c>
      <c r="Z1073" s="1">
        <v>136912000</v>
      </c>
      <c r="AA1073" s="1">
        <v>126262000</v>
      </c>
      <c r="AB1073" s="1">
        <v>116181000</v>
      </c>
      <c r="AC1073" s="1">
        <v>106669000</v>
      </c>
      <c r="AD1073" s="1">
        <v>97709300</v>
      </c>
      <c r="AE1073" s="1">
        <v>89276000</v>
      </c>
      <c r="AF1073" s="1">
        <v>81621300</v>
      </c>
      <c r="AG1073" s="1">
        <v>75154800</v>
      </c>
      <c r="AH1073" s="1">
        <v>69028900</v>
      </c>
      <c r="AI1073" s="1">
        <v>63190600</v>
      </c>
      <c r="AJ1073" s="1">
        <v>57690900</v>
      </c>
      <c r="AK1073" s="1">
        <v>52518200</v>
      </c>
      <c r="AL1073" s="1">
        <v>48164400</v>
      </c>
      <c r="AM1073" s="1">
        <v>44012000</v>
      </c>
      <c r="AN1073" s="1">
        <v>40036800</v>
      </c>
      <c r="AO1073" s="1">
        <v>36262000</v>
      </c>
      <c r="AP1073" s="1">
        <v>32560000</v>
      </c>
    </row>
    <row r="1074" spans="1:42" x14ac:dyDescent="0.2">
      <c r="A1074" t="str">
        <f t="shared" si="45"/>
        <v>natural gas</v>
      </c>
      <c r="B1074" t="str">
        <f t="shared" si="46"/>
        <v>iron and steel 241</v>
      </c>
      <c r="C1074" t="str">
        <f t="shared" si="44"/>
        <v>pulp paper and printing 17T18,PM10</v>
      </c>
      <c r="D1074" t="s">
        <v>1631</v>
      </c>
      <c r="E1074" s="1">
        <v>48831900</v>
      </c>
      <c r="F1074" s="1">
        <v>41459500</v>
      </c>
      <c r="G1074" s="1">
        <v>39967600</v>
      </c>
      <c r="H1074" s="1">
        <v>39895500</v>
      </c>
      <c r="I1074" s="1">
        <v>39170400</v>
      </c>
      <c r="J1074" s="1">
        <v>37406100</v>
      </c>
      <c r="K1074" s="1">
        <v>35352400</v>
      </c>
      <c r="L1074" s="1">
        <v>33725800</v>
      </c>
      <c r="M1074" s="1">
        <v>32165700</v>
      </c>
      <c r="N1074" s="1">
        <v>30629400</v>
      </c>
      <c r="O1074" s="1">
        <v>29153700</v>
      </c>
      <c r="P1074" s="1">
        <v>27682800</v>
      </c>
      <c r="Q1074" s="1">
        <v>26237500</v>
      </c>
      <c r="R1074" s="1">
        <v>24533600</v>
      </c>
      <c r="S1074" s="1">
        <v>22950100</v>
      </c>
      <c r="T1074" s="1">
        <v>21547100</v>
      </c>
      <c r="U1074" s="1">
        <v>20115200</v>
      </c>
      <c r="V1074" s="1">
        <v>18589100</v>
      </c>
      <c r="W1074" s="1">
        <v>17261300</v>
      </c>
      <c r="X1074" s="1">
        <v>16008600</v>
      </c>
      <c r="Y1074" s="1">
        <v>14817300</v>
      </c>
      <c r="Z1074" s="1">
        <v>13691200</v>
      </c>
      <c r="AA1074" s="1">
        <v>12626200</v>
      </c>
      <c r="AB1074" s="1">
        <v>11618100</v>
      </c>
      <c r="AC1074" s="1">
        <v>10666900</v>
      </c>
      <c r="AD1074" s="1">
        <v>9770930</v>
      </c>
      <c r="AE1074" s="1">
        <v>8927600</v>
      </c>
      <c r="AF1074" s="1">
        <v>8162130</v>
      </c>
      <c r="AG1074" s="1">
        <v>7515480</v>
      </c>
      <c r="AH1074" s="1">
        <v>6902890</v>
      </c>
      <c r="AI1074" s="1">
        <v>6319060</v>
      </c>
      <c r="AJ1074" s="1">
        <v>5769090</v>
      </c>
      <c r="AK1074" s="1">
        <v>5251820</v>
      </c>
      <c r="AL1074" s="1">
        <v>4816440</v>
      </c>
      <c r="AM1074" s="1">
        <v>4401200</v>
      </c>
      <c r="AN1074" s="1">
        <v>4003680</v>
      </c>
      <c r="AO1074" s="1">
        <v>3626200</v>
      </c>
      <c r="AP1074" s="1">
        <v>3256000</v>
      </c>
    </row>
    <row r="1075" spans="1:42" x14ac:dyDescent="0.2">
      <c r="A1075" t="str">
        <f t="shared" si="45"/>
        <v>natural gas</v>
      </c>
      <c r="B1075" t="str">
        <f t="shared" si="46"/>
        <v>iron and steel 241</v>
      </c>
      <c r="C1075" t="str">
        <f t="shared" si="44"/>
        <v>pulp paper and printing 17T18,PM25</v>
      </c>
      <c r="D1075" t="s">
        <v>1632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</row>
    <row r="1076" spans="1:42" x14ac:dyDescent="0.2">
      <c r="A1076" t="str">
        <f t="shared" si="45"/>
        <v>natural gas</v>
      </c>
      <c r="B1076" t="str">
        <f t="shared" si="46"/>
        <v>other metals 242</v>
      </c>
      <c r="C1076" t="str">
        <f t="shared" ref="C1076:C1139" si="47">MID(D998, FIND(",", D998) + 1, FIND("]", D998) - FIND(",", D998) - 1)</f>
        <v>pulp paper and printing 17T18,SOx</v>
      </c>
      <c r="D1076" t="s">
        <v>1633</v>
      </c>
      <c r="E1076" s="1">
        <v>13920700000000</v>
      </c>
      <c r="F1076" s="1">
        <v>13692500000000</v>
      </c>
      <c r="G1076" s="1">
        <v>13575300000000</v>
      </c>
      <c r="H1076" s="1">
        <v>13184700000000</v>
      </c>
      <c r="I1076" s="1">
        <v>12812600000000</v>
      </c>
      <c r="J1076" s="1">
        <v>12443300000000</v>
      </c>
      <c r="K1076" s="1">
        <v>12116000000000</v>
      </c>
      <c r="L1076" s="1">
        <v>11747100000000</v>
      </c>
      <c r="M1076" s="1">
        <v>11262100000000</v>
      </c>
      <c r="N1076" s="1">
        <v>10749200000000</v>
      </c>
      <c r="O1076" s="1">
        <v>10290100000000</v>
      </c>
      <c r="P1076" s="1">
        <v>9836890000000</v>
      </c>
      <c r="Q1076" s="1">
        <v>9388150000000</v>
      </c>
      <c r="R1076" s="1">
        <v>8817650000000</v>
      </c>
      <c r="S1076" s="1">
        <v>8294470000000</v>
      </c>
      <c r="T1076" s="1">
        <v>7760440000000</v>
      </c>
      <c r="U1076" s="1">
        <v>7242850000000</v>
      </c>
      <c r="V1076" s="1">
        <v>6769280000000</v>
      </c>
      <c r="W1076" s="1">
        <v>6335900000000</v>
      </c>
      <c r="X1076" s="1">
        <v>5914510000000</v>
      </c>
      <c r="Y1076" s="1">
        <v>5502610000000</v>
      </c>
      <c r="Z1076" s="1">
        <v>5104670000000</v>
      </c>
      <c r="AA1076" s="1">
        <v>4718610000000</v>
      </c>
      <c r="AB1076" s="1">
        <v>4382950000000</v>
      </c>
      <c r="AC1076" s="1">
        <v>4037160000000</v>
      </c>
      <c r="AD1076" s="1">
        <v>3699840000000</v>
      </c>
      <c r="AE1076" s="1">
        <v>3372650000000</v>
      </c>
      <c r="AF1076" s="1">
        <v>3069200000000</v>
      </c>
      <c r="AG1076" s="1">
        <v>2759500000000</v>
      </c>
      <c r="AH1076" s="1">
        <v>2459310000000</v>
      </c>
      <c r="AI1076" s="1">
        <v>2178250000000</v>
      </c>
      <c r="AJ1076" s="1">
        <v>1895060000000</v>
      </c>
      <c r="AK1076" s="1">
        <v>1628380000000</v>
      </c>
      <c r="AL1076" s="1">
        <v>1367950000000</v>
      </c>
      <c r="AM1076" s="1">
        <v>1119200000000</v>
      </c>
      <c r="AN1076" s="1">
        <v>868894000000</v>
      </c>
      <c r="AO1076" s="1">
        <v>627597000000</v>
      </c>
      <c r="AP1076" s="1">
        <v>387685000000</v>
      </c>
    </row>
    <row r="1077" spans="1:42" x14ac:dyDescent="0.2">
      <c r="A1077" t="str">
        <f t="shared" ref="A1077:A1140" si="48">MID(D1077, FIND("[", D1077) + 1, FIND(" if", D1077) - FIND("[", D1077) - 1)</f>
        <v>natural gas</v>
      </c>
      <c r="B1077" t="str">
        <f t="shared" ref="B1077:B1140" si="49">TRIM(MID(D1077, FIND(",",D1077) + 1, FIND(",", D1077, FIND(",", D1077) + 1) - FIND(",", D1077) - 1))</f>
        <v>other metals 242</v>
      </c>
      <c r="C1077" t="str">
        <f t="shared" si="47"/>
        <v>pulp paper and printing 17T18,BC</v>
      </c>
      <c r="D1077" t="s">
        <v>1634</v>
      </c>
      <c r="E1077" s="1">
        <v>1584110000</v>
      </c>
      <c r="F1077" s="1">
        <v>1558150000</v>
      </c>
      <c r="G1077" s="1">
        <v>1544810000</v>
      </c>
      <c r="H1077" s="1">
        <v>1500360000</v>
      </c>
      <c r="I1077" s="1">
        <v>1458020000</v>
      </c>
      <c r="J1077" s="1">
        <v>1415990000</v>
      </c>
      <c r="K1077" s="1">
        <v>1378750000</v>
      </c>
      <c r="L1077" s="1">
        <v>1336770000</v>
      </c>
      <c r="M1077" s="1">
        <v>1281580000</v>
      </c>
      <c r="N1077" s="1">
        <v>1223210000</v>
      </c>
      <c r="O1077" s="1">
        <v>1170970000</v>
      </c>
      <c r="P1077" s="1">
        <v>1119400000</v>
      </c>
      <c r="Q1077" s="1">
        <v>1068330000</v>
      </c>
      <c r="R1077" s="1">
        <v>1003410000</v>
      </c>
      <c r="S1077" s="1">
        <v>943875000</v>
      </c>
      <c r="T1077" s="1">
        <v>883104000</v>
      </c>
      <c r="U1077" s="1">
        <v>824205000</v>
      </c>
      <c r="V1077" s="1">
        <v>770315000</v>
      </c>
      <c r="W1077" s="1">
        <v>720998000</v>
      </c>
      <c r="X1077" s="1">
        <v>673046000</v>
      </c>
      <c r="Y1077" s="1">
        <v>626173000</v>
      </c>
      <c r="Z1077" s="1">
        <v>580890000</v>
      </c>
      <c r="AA1077" s="1">
        <v>536958000</v>
      </c>
      <c r="AB1077" s="1">
        <v>498761000</v>
      </c>
      <c r="AC1077" s="1">
        <v>459412000</v>
      </c>
      <c r="AD1077" s="1">
        <v>421025000</v>
      </c>
      <c r="AE1077" s="1">
        <v>383793000</v>
      </c>
      <c r="AF1077" s="1">
        <v>349262000</v>
      </c>
      <c r="AG1077" s="1">
        <v>314019000</v>
      </c>
      <c r="AH1077" s="1">
        <v>279859000</v>
      </c>
      <c r="AI1077" s="1">
        <v>247875000</v>
      </c>
      <c r="AJ1077" s="1">
        <v>215650000</v>
      </c>
      <c r="AK1077" s="1">
        <v>185303000</v>
      </c>
      <c r="AL1077" s="1">
        <v>155667000</v>
      </c>
      <c r="AM1077" s="1">
        <v>127360000</v>
      </c>
      <c r="AN1077" s="1">
        <v>98876500</v>
      </c>
      <c r="AO1077" s="1">
        <v>71417800</v>
      </c>
      <c r="AP1077" s="1">
        <v>44116800</v>
      </c>
    </row>
    <row r="1078" spans="1:42" x14ac:dyDescent="0.2">
      <c r="A1078" t="str">
        <f t="shared" si="48"/>
        <v>natural gas</v>
      </c>
      <c r="B1078" t="str">
        <f t="shared" si="49"/>
        <v>other metals 242</v>
      </c>
      <c r="C1078" t="str">
        <f t="shared" si="47"/>
        <v>pulp paper and printing 17T18,OC</v>
      </c>
      <c r="D1078" t="s">
        <v>1635</v>
      </c>
      <c r="E1078" s="1">
        <v>8456560000</v>
      </c>
      <c r="F1078" s="1">
        <v>8317950000</v>
      </c>
      <c r="G1078" s="1">
        <v>8246750000</v>
      </c>
      <c r="H1078" s="1">
        <v>8009480000</v>
      </c>
      <c r="I1078" s="1">
        <v>7783420000</v>
      </c>
      <c r="J1078" s="1">
        <v>7559060000</v>
      </c>
      <c r="K1078" s="1">
        <v>7360270000</v>
      </c>
      <c r="L1078" s="1">
        <v>7136170000</v>
      </c>
      <c r="M1078" s="1">
        <v>6841540000</v>
      </c>
      <c r="N1078" s="1">
        <v>6529950000</v>
      </c>
      <c r="O1078" s="1">
        <v>6251070000</v>
      </c>
      <c r="P1078" s="1">
        <v>5975730000</v>
      </c>
      <c r="Q1078" s="1">
        <v>5703130000</v>
      </c>
      <c r="R1078" s="1">
        <v>5356560000</v>
      </c>
      <c r="S1078" s="1">
        <v>5038740000</v>
      </c>
      <c r="T1078" s="1">
        <v>4714330000</v>
      </c>
      <c r="U1078" s="1">
        <v>4399900000</v>
      </c>
      <c r="V1078" s="1">
        <v>4112220000</v>
      </c>
      <c r="W1078" s="1">
        <v>3848940000</v>
      </c>
      <c r="X1078" s="1">
        <v>3592960000</v>
      </c>
      <c r="Y1078" s="1">
        <v>3342730000</v>
      </c>
      <c r="Z1078" s="1">
        <v>3101000000</v>
      </c>
      <c r="AA1078" s="1">
        <v>2866470000</v>
      </c>
      <c r="AB1078" s="1">
        <v>2662570000</v>
      </c>
      <c r="AC1078" s="1">
        <v>2452500000</v>
      </c>
      <c r="AD1078" s="1">
        <v>2247580000</v>
      </c>
      <c r="AE1078" s="1">
        <v>2048830000</v>
      </c>
      <c r="AF1078" s="1">
        <v>1864480000</v>
      </c>
      <c r="AG1078" s="1">
        <v>1676350000</v>
      </c>
      <c r="AH1078" s="1">
        <v>1493990000</v>
      </c>
      <c r="AI1078" s="1">
        <v>1323250000</v>
      </c>
      <c r="AJ1078" s="1">
        <v>1151210000</v>
      </c>
      <c r="AK1078" s="1">
        <v>989213000</v>
      </c>
      <c r="AL1078" s="1">
        <v>831006000</v>
      </c>
      <c r="AM1078" s="1">
        <v>679893000</v>
      </c>
      <c r="AN1078" s="1">
        <v>527838000</v>
      </c>
      <c r="AO1078" s="1">
        <v>381254000</v>
      </c>
      <c r="AP1078" s="1">
        <v>235511000</v>
      </c>
    </row>
    <row r="1079" spans="1:42" x14ac:dyDescent="0.2">
      <c r="A1079" t="str">
        <f t="shared" si="48"/>
        <v>natural gas</v>
      </c>
      <c r="B1079" t="str">
        <f t="shared" si="49"/>
        <v>other metals 242</v>
      </c>
      <c r="C1079" t="str">
        <f t="shared" si="47"/>
        <v>pulp paper and printing 17T18,CH4</v>
      </c>
      <c r="D1079" t="s">
        <v>1636</v>
      </c>
      <c r="E1079" s="1">
        <v>14873300000</v>
      </c>
      <c r="F1079" s="1">
        <v>14629500000</v>
      </c>
      <c r="G1079" s="1">
        <v>14504300000</v>
      </c>
      <c r="H1079" s="1">
        <v>14087000000</v>
      </c>
      <c r="I1079" s="1">
        <v>13689400000</v>
      </c>
      <c r="J1079" s="1">
        <v>13294800000</v>
      </c>
      <c r="K1079" s="1">
        <v>12945100000</v>
      </c>
      <c r="L1079" s="1">
        <v>12551000000</v>
      </c>
      <c r="M1079" s="1">
        <v>12032800000</v>
      </c>
      <c r="N1079" s="1">
        <v>11484800000</v>
      </c>
      <c r="O1079" s="1">
        <v>10994300000</v>
      </c>
      <c r="P1079" s="1">
        <v>10510000000</v>
      </c>
      <c r="Q1079" s="1">
        <v>10030600000</v>
      </c>
      <c r="R1079" s="1">
        <v>9421050000</v>
      </c>
      <c r="S1079" s="1">
        <v>8862080000</v>
      </c>
      <c r="T1079" s="1">
        <v>8291500000</v>
      </c>
      <c r="U1079" s="1">
        <v>7738490000</v>
      </c>
      <c r="V1079" s="1">
        <v>7232520000</v>
      </c>
      <c r="W1079" s="1">
        <v>6769470000</v>
      </c>
      <c r="X1079" s="1">
        <v>6319250000</v>
      </c>
      <c r="Y1079" s="1">
        <v>5879160000</v>
      </c>
      <c r="Z1079" s="1">
        <v>5454000000</v>
      </c>
      <c r="AA1079" s="1">
        <v>5041520000</v>
      </c>
      <c r="AB1079" s="1">
        <v>4682890000</v>
      </c>
      <c r="AC1079" s="1">
        <v>4313430000</v>
      </c>
      <c r="AD1079" s="1">
        <v>3953020000</v>
      </c>
      <c r="AE1079" s="1">
        <v>3603450000</v>
      </c>
      <c r="AF1079" s="1">
        <v>3279230000</v>
      </c>
      <c r="AG1079" s="1">
        <v>2948340000</v>
      </c>
      <c r="AH1079" s="1">
        <v>2627600000</v>
      </c>
      <c r="AI1079" s="1">
        <v>2327310000</v>
      </c>
      <c r="AJ1079" s="1">
        <v>2024740000</v>
      </c>
      <c r="AK1079" s="1">
        <v>1739820000</v>
      </c>
      <c r="AL1079" s="1">
        <v>1461560000</v>
      </c>
      <c r="AM1079" s="1">
        <v>1195790000</v>
      </c>
      <c r="AN1079" s="1">
        <v>928355000</v>
      </c>
      <c r="AO1079" s="1">
        <v>670545000</v>
      </c>
      <c r="AP1079" s="1">
        <v>414215000</v>
      </c>
    </row>
    <row r="1080" spans="1:42" x14ac:dyDescent="0.2">
      <c r="A1080" t="str">
        <f t="shared" si="48"/>
        <v>natural gas</v>
      </c>
      <c r="B1080" t="str">
        <f t="shared" si="49"/>
        <v>other metals 242</v>
      </c>
      <c r="C1080" t="str">
        <f t="shared" si="47"/>
        <v>pulp paper and printing 17T18,N2O</v>
      </c>
      <c r="D1080" t="s">
        <v>1637</v>
      </c>
      <c r="E1080" s="1">
        <v>586106000</v>
      </c>
      <c r="F1080" s="1">
        <v>576499000</v>
      </c>
      <c r="G1080" s="1">
        <v>571565000</v>
      </c>
      <c r="H1080" s="1">
        <v>555120000</v>
      </c>
      <c r="I1080" s="1">
        <v>539452000</v>
      </c>
      <c r="J1080" s="1">
        <v>523903000</v>
      </c>
      <c r="K1080" s="1">
        <v>510124000</v>
      </c>
      <c r="L1080" s="1">
        <v>494592000</v>
      </c>
      <c r="M1080" s="1">
        <v>474172000</v>
      </c>
      <c r="N1080" s="1">
        <v>452577000</v>
      </c>
      <c r="O1080" s="1">
        <v>433248000</v>
      </c>
      <c r="P1080" s="1">
        <v>414165000</v>
      </c>
      <c r="Q1080" s="1">
        <v>395272000</v>
      </c>
      <c r="R1080" s="1">
        <v>371252000</v>
      </c>
      <c r="S1080" s="1">
        <v>349224000</v>
      </c>
      <c r="T1080" s="1">
        <v>326740000</v>
      </c>
      <c r="U1080" s="1">
        <v>304948000</v>
      </c>
      <c r="V1080" s="1">
        <v>285009000</v>
      </c>
      <c r="W1080" s="1">
        <v>266762000</v>
      </c>
      <c r="X1080" s="1">
        <v>249020000</v>
      </c>
      <c r="Y1080" s="1">
        <v>231678000</v>
      </c>
      <c r="Z1080" s="1">
        <v>214923000</v>
      </c>
      <c r="AA1080" s="1">
        <v>198669000</v>
      </c>
      <c r="AB1080" s="1">
        <v>184537000</v>
      </c>
      <c r="AC1080" s="1">
        <v>169978000</v>
      </c>
      <c r="AD1080" s="1">
        <v>155775000</v>
      </c>
      <c r="AE1080" s="1">
        <v>142000000</v>
      </c>
      <c r="AF1080" s="1">
        <v>129223000</v>
      </c>
      <c r="AG1080" s="1">
        <v>116184000</v>
      </c>
      <c r="AH1080" s="1">
        <v>103545000</v>
      </c>
      <c r="AI1080" s="1">
        <v>91711400</v>
      </c>
      <c r="AJ1080" s="1">
        <v>79788200</v>
      </c>
      <c r="AK1080" s="1">
        <v>68560200</v>
      </c>
      <c r="AL1080" s="1">
        <v>57595200</v>
      </c>
      <c r="AM1080" s="1">
        <v>47121900</v>
      </c>
      <c r="AN1080" s="1">
        <v>36583300</v>
      </c>
      <c r="AO1080" s="1">
        <v>26423900</v>
      </c>
      <c r="AP1080" s="1">
        <v>16322800</v>
      </c>
    </row>
    <row r="1081" spans="1:42" x14ac:dyDescent="0.2">
      <c r="A1081" t="str">
        <f t="shared" si="48"/>
        <v>natural gas</v>
      </c>
      <c r="B1081" t="str">
        <f t="shared" si="49"/>
        <v>other metals 242</v>
      </c>
      <c r="C1081" t="str">
        <f t="shared" si="47"/>
        <v>pulp paper and printing 17T18,F gases</v>
      </c>
      <c r="D1081" t="s">
        <v>1638</v>
      </c>
      <c r="E1081" s="1">
        <v>552262000</v>
      </c>
      <c r="F1081" s="1">
        <v>543210000</v>
      </c>
      <c r="G1081" s="1">
        <v>538560000</v>
      </c>
      <c r="H1081" s="1">
        <v>523065000</v>
      </c>
      <c r="I1081" s="1">
        <v>508302000</v>
      </c>
      <c r="J1081" s="1">
        <v>493650000</v>
      </c>
      <c r="K1081" s="1">
        <v>480668000</v>
      </c>
      <c r="L1081" s="1">
        <v>466033000</v>
      </c>
      <c r="M1081" s="1">
        <v>446792000</v>
      </c>
      <c r="N1081" s="1">
        <v>426443000</v>
      </c>
      <c r="O1081" s="1">
        <v>408231000</v>
      </c>
      <c r="P1081" s="1">
        <v>390250000</v>
      </c>
      <c r="Q1081" s="1">
        <v>372447000</v>
      </c>
      <c r="R1081" s="1">
        <v>349814000</v>
      </c>
      <c r="S1081" s="1">
        <v>329059000</v>
      </c>
      <c r="T1081" s="1">
        <v>307873000</v>
      </c>
      <c r="U1081" s="1">
        <v>287339000</v>
      </c>
      <c r="V1081" s="1">
        <v>268551000</v>
      </c>
      <c r="W1081" s="1">
        <v>251358000</v>
      </c>
      <c r="X1081" s="1">
        <v>234641000</v>
      </c>
      <c r="Y1081" s="1">
        <v>218300000</v>
      </c>
      <c r="Z1081" s="1">
        <v>202513000</v>
      </c>
      <c r="AA1081" s="1">
        <v>187197000</v>
      </c>
      <c r="AB1081" s="1">
        <v>173881000</v>
      </c>
      <c r="AC1081" s="1">
        <v>160163000</v>
      </c>
      <c r="AD1081" s="1">
        <v>146780000</v>
      </c>
      <c r="AE1081" s="1">
        <v>133800000</v>
      </c>
      <c r="AF1081" s="1">
        <v>121762000</v>
      </c>
      <c r="AG1081" s="1">
        <v>109475000</v>
      </c>
      <c r="AH1081" s="1">
        <v>97565900</v>
      </c>
      <c r="AI1081" s="1">
        <v>86415600</v>
      </c>
      <c r="AJ1081" s="1">
        <v>75180900</v>
      </c>
      <c r="AK1081" s="1">
        <v>64601300</v>
      </c>
      <c r="AL1081" s="1">
        <v>54269400</v>
      </c>
      <c r="AM1081" s="1">
        <v>44400900</v>
      </c>
      <c r="AN1081" s="1">
        <v>34470800</v>
      </c>
      <c r="AO1081" s="1">
        <v>24898100</v>
      </c>
      <c r="AP1081" s="1">
        <v>15380200</v>
      </c>
    </row>
    <row r="1082" spans="1:42" x14ac:dyDescent="0.2">
      <c r="A1082" t="str">
        <f t="shared" si="48"/>
        <v>natural gas</v>
      </c>
      <c r="B1082" t="str">
        <f t="shared" si="49"/>
        <v>other metals 242</v>
      </c>
      <c r="C1082" t="str">
        <f t="shared" si="47"/>
        <v>refined petroleum and coke 19,CO2</v>
      </c>
      <c r="D1082" t="s">
        <v>1639</v>
      </c>
      <c r="E1082" s="1">
        <v>393273000</v>
      </c>
      <c r="F1082" s="1">
        <v>386827000</v>
      </c>
      <c r="G1082" s="1">
        <v>383516000</v>
      </c>
      <c r="H1082" s="1">
        <v>372482000</v>
      </c>
      <c r="I1082" s="1">
        <v>361969000</v>
      </c>
      <c r="J1082" s="1">
        <v>351535000</v>
      </c>
      <c r="K1082" s="1">
        <v>342290000</v>
      </c>
      <c r="L1082" s="1">
        <v>331868000</v>
      </c>
      <c r="M1082" s="1">
        <v>318167000</v>
      </c>
      <c r="N1082" s="1">
        <v>303676000</v>
      </c>
      <c r="O1082" s="1">
        <v>290707000</v>
      </c>
      <c r="P1082" s="1">
        <v>277902000</v>
      </c>
      <c r="Q1082" s="1">
        <v>265225000</v>
      </c>
      <c r="R1082" s="1">
        <v>249108000</v>
      </c>
      <c r="S1082" s="1">
        <v>234327000</v>
      </c>
      <c r="T1082" s="1">
        <v>219240000</v>
      </c>
      <c r="U1082" s="1">
        <v>204618000</v>
      </c>
      <c r="V1082" s="1">
        <v>191239000</v>
      </c>
      <c r="W1082" s="1">
        <v>178996000</v>
      </c>
      <c r="X1082" s="1">
        <v>167091000</v>
      </c>
      <c r="Y1082" s="1">
        <v>155454000</v>
      </c>
      <c r="Z1082" s="1">
        <v>144212000</v>
      </c>
      <c r="AA1082" s="1">
        <v>133306000</v>
      </c>
      <c r="AB1082" s="1">
        <v>123823000</v>
      </c>
      <c r="AC1082" s="1">
        <v>114054000</v>
      </c>
      <c r="AD1082" s="1">
        <v>104524000</v>
      </c>
      <c r="AE1082" s="1">
        <v>95280900</v>
      </c>
      <c r="AF1082" s="1">
        <v>86708100</v>
      </c>
      <c r="AG1082" s="1">
        <v>77958700</v>
      </c>
      <c r="AH1082" s="1">
        <v>69478000</v>
      </c>
      <c r="AI1082" s="1">
        <v>61537700</v>
      </c>
      <c r="AJ1082" s="1">
        <v>53537400</v>
      </c>
      <c r="AK1082" s="1">
        <v>46003500</v>
      </c>
      <c r="AL1082" s="1">
        <v>38646000</v>
      </c>
      <c r="AM1082" s="1">
        <v>31618500</v>
      </c>
      <c r="AN1082" s="1">
        <v>24547200</v>
      </c>
      <c r="AO1082" s="1">
        <v>17730300</v>
      </c>
      <c r="AP1082" s="1">
        <v>10952500</v>
      </c>
    </row>
    <row r="1083" spans="1:42" x14ac:dyDescent="0.2">
      <c r="A1083" t="str">
        <f t="shared" si="48"/>
        <v>natural gas</v>
      </c>
      <c r="B1083" t="str">
        <f t="shared" si="49"/>
        <v>other metals 242</v>
      </c>
      <c r="C1083" t="str">
        <f t="shared" si="47"/>
        <v>refined petroleum and coke 19,VOC</v>
      </c>
      <c r="D1083" t="s">
        <v>1640</v>
      </c>
      <c r="E1083" s="1">
        <v>36730000</v>
      </c>
      <c r="F1083" s="1">
        <v>36128000</v>
      </c>
      <c r="G1083" s="1">
        <v>35818700</v>
      </c>
      <c r="H1083" s="1">
        <v>34788200</v>
      </c>
      <c r="I1083" s="1">
        <v>33806300</v>
      </c>
      <c r="J1083" s="1">
        <v>32831800</v>
      </c>
      <c r="K1083" s="1">
        <v>31968400</v>
      </c>
      <c r="L1083" s="1">
        <v>30995000</v>
      </c>
      <c r="M1083" s="1">
        <v>29715400</v>
      </c>
      <c r="N1083" s="1">
        <v>28362000</v>
      </c>
      <c r="O1083" s="1">
        <v>27150700</v>
      </c>
      <c r="P1083" s="1">
        <v>25954800</v>
      </c>
      <c r="Q1083" s="1">
        <v>24770800</v>
      </c>
      <c r="R1083" s="1">
        <v>23265600</v>
      </c>
      <c r="S1083" s="1">
        <v>21885200</v>
      </c>
      <c r="T1083" s="1">
        <v>20476100</v>
      </c>
      <c r="U1083" s="1">
        <v>19110400</v>
      </c>
      <c r="V1083" s="1">
        <v>17860900</v>
      </c>
      <c r="W1083" s="1">
        <v>16717400</v>
      </c>
      <c r="X1083" s="1">
        <v>15605600</v>
      </c>
      <c r="Y1083" s="1">
        <v>14518800</v>
      </c>
      <c r="Z1083" s="1">
        <v>13468800</v>
      </c>
      <c r="AA1083" s="1">
        <v>12450200</v>
      </c>
      <c r="AB1083" s="1">
        <v>11564500</v>
      </c>
      <c r="AC1083" s="1">
        <v>10652100</v>
      </c>
      <c r="AD1083" s="1">
        <v>9762100</v>
      </c>
      <c r="AE1083" s="1">
        <v>8898820</v>
      </c>
      <c r="AF1083" s="1">
        <v>8098160</v>
      </c>
      <c r="AG1083" s="1">
        <v>7281000</v>
      </c>
      <c r="AH1083" s="1">
        <v>6488940</v>
      </c>
      <c r="AI1083" s="1">
        <v>5747350</v>
      </c>
      <c r="AJ1083" s="1">
        <v>5000160</v>
      </c>
      <c r="AK1083" s="1">
        <v>4296520</v>
      </c>
      <c r="AL1083" s="1">
        <v>3609370</v>
      </c>
      <c r="AM1083" s="1">
        <v>2953030</v>
      </c>
      <c r="AN1083" s="1">
        <v>2292600</v>
      </c>
      <c r="AO1083" s="1">
        <v>1655930</v>
      </c>
      <c r="AP1083" s="1">
        <v>1022910</v>
      </c>
    </row>
    <row r="1084" spans="1:42" x14ac:dyDescent="0.2">
      <c r="A1084" t="str">
        <f t="shared" si="48"/>
        <v>natural gas</v>
      </c>
      <c r="B1084" t="str">
        <f t="shared" si="49"/>
        <v>other metals 242</v>
      </c>
      <c r="C1084" t="str">
        <f t="shared" si="47"/>
        <v>refined petroleum and coke 19,CO</v>
      </c>
      <c r="D1084" t="s">
        <v>1641</v>
      </c>
      <c r="E1084" s="1">
        <v>246616000</v>
      </c>
      <c r="F1084" s="1">
        <v>242574000</v>
      </c>
      <c r="G1084" s="1">
        <v>240497000</v>
      </c>
      <c r="H1084" s="1">
        <v>233578000</v>
      </c>
      <c r="I1084" s="1">
        <v>226985000</v>
      </c>
      <c r="J1084" s="1">
        <v>220442000</v>
      </c>
      <c r="K1084" s="1">
        <v>214645000</v>
      </c>
      <c r="L1084" s="1">
        <v>208110000</v>
      </c>
      <c r="M1084" s="1">
        <v>199517000</v>
      </c>
      <c r="N1084" s="1">
        <v>190431000</v>
      </c>
      <c r="O1084" s="1">
        <v>182298000</v>
      </c>
      <c r="P1084" s="1">
        <v>174268000</v>
      </c>
      <c r="Q1084" s="1">
        <v>166319000</v>
      </c>
      <c r="R1084" s="1">
        <v>156212000</v>
      </c>
      <c r="S1084" s="1">
        <v>146943000</v>
      </c>
      <c r="T1084" s="1">
        <v>137482000</v>
      </c>
      <c r="U1084" s="1">
        <v>128313000</v>
      </c>
      <c r="V1084" s="1">
        <v>119923000</v>
      </c>
      <c r="W1084" s="1">
        <v>112245000</v>
      </c>
      <c r="X1084" s="1">
        <v>104780000</v>
      </c>
      <c r="Y1084" s="1">
        <v>97483000</v>
      </c>
      <c r="Z1084" s="1">
        <v>90433300</v>
      </c>
      <c r="AA1084" s="1">
        <v>83594000</v>
      </c>
      <c r="AB1084" s="1">
        <v>77647500</v>
      </c>
      <c r="AC1084" s="1">
        <v>71521500</v>
      </c>
      <c r="AD1084" s="1">
        <v>65545500</v>
      </c>
      <c r="AE1084" s="1">
        <v>59749200</v>
      </c>
      <c r="AF1084" s="1">
        <v>54373300</v>
      </c>
      <c r="AG1084" s="1">
        <v>48886700</v>
      </c>
      <c r="AH1084" s="1">
        <v>43568600</v>
      </c>
      <c r="AI1084" s="1">
        <v>38589400</v>
      </c>
      <c r="AJ1084" s="1">
        <v>33572500</v>
      </c>
      <c r="AK1084" s="1">
        <v>28848100</v>
      </c>
      <c r="AL1084" s="1">
        <v>24234300</v>
      </c>
      <c r="AM1084" s="1">
        <v>19827500</v>
      </c>
      <c r="AN1084" s="1">
        <v>15393200</v>
      </c>
      <c r="AO1084" s="1">
        <v>11118400</v>
      </c>
      <c r="AP1084" s="1">
        <v>6868140</v>
      </c>
    </row>
    <row r="1085" spans="1:42" x14ac:dyDescent="0.2">
      <c r="A1085" t="str">
        <f t="shared" si="48"/>
        <v>natural gas</v>
      </c>
      <c r="B1085" t="str">
        <f t="shared" si="49"/>
        <v>other metals 242</v>
      </c>
      <c r="C1085" t="str">
        <f t="shared" si="47"/>
        <v>refined petroleum and coke 19,NOx</v>
      </c>
      <c r="D1085" t="s">
        <v>1642</v>
      </c>
      <c r="E1085" s="1">
        <v>262357000</v>
      </c>
      <c r="F1085" s="1">
        <v>258057000</v>
      </c>
      <c r="G1085" s="1">
        <v>255848000</v>
      </c>
      <c r="H1085" s="1">
        <v>248487000</v>
      </c>
      <c r="I1085" s="1">
        <v>241474000</v>
      </c>
      <c r="J1085" s="1">
        <v>234513000</v>
      </c>
      <c r="K1085" s="1">
        <v>228346000</v>
      </c>
      <c r="L1085" s="1">
        <v>221393000</v>
      </c>
      <c r="M1085" s="1">
        <v>212253000</v>
      </c>
      <c r="N1085" s="1">
        <v>202586000</v>
      </c>
      <c r="O1085" s="1">
        <v>193934000</v>
      </c>
      <c r="P1085" s="1">
        <v>185392000</v>
      </c>
      <c r="Q1085" s="1">
        <v>176935000</v>
      </c>
      <c r="R1085" s="1">
        <v>166183000</v>
      </c>
      <c r="S1085" s="1">
        <v>156322000</v>
      </c>
      <c r="T1085" s="1">
        <v>146258000</v>
      </c>
      <c r="U1085" s="1">
        <v>136503000</v>
      </c>
      <c r="V1085" s="1">
        <v>127578000</v>
      </c>
      <c r="W1085" s="1">
        <v>119410000</v>
      </c>
      <c r="X1085" s="1">
        <v>111468000</v>
      </c>
      <c r="Y1085" s="1">
        <v>103705000</v>
      </c>
      <c r="Z1085" s="1">
        <v>96205700</v>
      </c>
      <c r="AA1085" s="1">
        <v>88929800</v>
      </c>
      <c r="AB1085" s="1">
        <v>82603700</v>
      </c>
      <c r="AC1085" s="1">
        <v>76086700</v>
      </c>
      <c r="AD1085" s="1">
        <v>69729300</v>
      </c>
      <c r="AE1085" s="1">
        <v>63563000</v>
      </c>
      <c r="AF1085" s="1">
        <v>57844000</v>
      </c>
      <c r="AG1085" s="1">
        <v>52007100</v>
      </c>
      <c r="AH1085" s="1">
        <v>46349600</v>
      </c>
      <c r="AI1085" s="1">
        <v>41052500</v>
      </c>
      <c r="AJ1085" s="1">
        <v>35715400</v>
      </c>
      <c r="AK1085" s="1">
        <v>30689400</v>
      </c>
      <c r="AL1085" s="1">
        <v>25781200</v>
      </c>
      <c r="AM1085" s="1">
        <v>21093100</v>
      </c>
      <c r="AN1085" s="1">
        <v>16375700</v>
      </c>
      <c r="AO1085" s="1">
        <v>11828100</v>
      </c>
      <c r="AP1085" s="1">
        <v>7306530</v>
      </c>
    </row>
    <row r="1086" spans="1:42" x14ac:dyDescent="0.2">
      <c r="A1086" t="str">
        <f t="shared" si="48"/>
        <v>natural gas</v>
      </c>
      <c r="B1086" t="str">
        <f t="shared" si="49"/>
        <v>other metals 242</v>
      </c>
      <c r="C1086" t="str">
        <f t="shared" si="47"/>
        <v>refined petroleum and coke 19,PM10</v>
      </c>
      <c r="D1086" t="s">
        <v>1643</v>
      </c>
      <c r="E1086" s="1">
        <v>26235700</v>
      </c>
      <c r="F1086" s="1">
        <v>25805700</v>
      </c>
      <c r="G1086" s="1">
        <v>25584800</v>
      </c>
      <c r="H1086" s="1">
        <v>24848700</v>
      </c>
      <c r="I1086" s="1">
        <v>24147400</v>
      </c>
      <c r="J1086" s="1">
        <v>23451300</v>
      </c>
      <c r="K1086" s="1">
        <v>22834600</v>
      </c>
      <c r="L1086" s="1">
        <v>22139300</v>
      </c>
      <c r="M1086" s="1">
        <v>21225300</v>
      </c>
      <c r="N1086" s="1">
        <v>20258600</v>
      </c>
      <c r="O1086" s="1">
        <v>19393400</v>
      </c>
      <c r="P1086" s="1">
        <v>18539200</v>
      </c>
      <c r="Q1086" s="1">
        <v>17693500</v>
      </c>
      <c r="R1086" s="1">
        <v>16618300</v>
      </c>
      <c r="S1086" s="1">
        <v>15632200</v>
      </c>
      <c r="T1086" s="1">
        <v>14625800</v>
      </c>
      <c r="U1086" s="1">
        <v>13650300</v>
      </c>
      <c r="V1086" s="1">
        <v>12757800</v>
      </c>
      <c r="W1086" s="1">
        <v>11941000</v>
      </c>
      <c r="X1086" s="1">
        <v>11146800</v>
      </c>
      <c r="Y1086" s="1">
        <v>10370500</v>
      </c>
      <c r="Z1086" s="1">
        <v>9620570</v>
      </c>
      <c r="AA1086" s="1">
        <v>8892980</v>
      </c>
      <c r="AB1086" s="1">
        <v>8260370</v>
      </c>
      <c r="AC1086" s="1">
        <v>7608670</v>
      </c>
      <c r="AD1086" s="1">
        <v>6972930</v>
      </c>
      <c r="AE1086" s="1">
        <v>6356300</v>
      </c>
      <c r="AF1086" s="1">
        <v>5784400</v>
      </c>
      <c r="AG1086" s="1">
        <v>5200710</v>
      </c>
      <c r="AH1086" s="1">
        <v>4634960</v>
      </c>
      <c r="AI1086" s="1">
        <v>4105250</v>
      </c>
      <c r="AJ1086" s="1">
        <v>3571540</v>
      </c>
      <c r="AK1086" s="1">
        <v>3068940</v>
      </c>
      <c r="AL1086" s="1">
        <v>2578120</v>
      </c>
      <c r="AM1086" s="1">
        <v>2109310</v>
      </c>
      <c r="AN1086" s="1">
        <v>1637570</v>
      </c>
      <c r="AO1086" s="1">
        <v>1182810</v>
      </c>
      <c r="AP1086">
        <v>730653</v>
      </c>
    </row>
    <row r="1087" spans="1:42" x14ac:dyDescent="0.2">
      <c r="A1087" t="str">
        <f t="shared" si="48"/>
        <v>natural gas</v>
      </c>
      <c r="B1087" t="str">
        <f t="shared" si="49"/>
        <v>other metals 242</v>
      </c>
      <c r="C1087" t="str">
        <f t="shared" si="47"/>
        <v>refined petroleum and coke 19,PM25</v>
      </c>
      <c r="D1087" t="s">
        <v>1644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</row>
    <row r="1088" spans="1:42" x14ac:dyDescent="0.2">
      <c r="A1088" t="str">
        <f t="shared" si="48"/>
        <v>natural gas</v>
      </c>
      <c r="B1088" t="str">
        <f t="shared" si="49"/>
        <v>metal products except machinery and vehicles 25</v>
      </c>
      <c r="C1088" t="str">
        <f t="shared" si="47"/>
        <v>refined petroleum and coke 19,SOx</v>
      </c>
      <c r="D1088" t="s">
        <v>1645</v>
      </c>
      <c r="E1088" s="1">
        <v>13484400000000</v>
      </c>
      <c r="F1088" s="1">
        <v>13572300000000</v>
      </c>
      <c r="G1088" s="1">
        <v>13537900000000</v>
      </c>
      <c r="H1088" s="1">
        <v>13624900000000</v>
      </c>
      <c r="I1088" s="1">
        <v>13548100000000</v>
      </c>
      <c r="J1088" s="1">
        <v>13451900000000</v>
      </c>
      <c r="K1088" s="1">
        <v>13336500000000</v>
      </c>
      <c r="L1088" s="1">
        <v>13243800000000</v>
      </c>
      <c r="M1088" s="1">
        <v>13048600000000</v>
      </c>
      <c r="N1088" s="1">
        <v>12876400000000</v>
      </c>
      <c r="O1088" s="1">
        <v>12685700000000</v>
      </c>
      <c r="P1088" s="1">
        <v>12438900000000</v>
      </c>
      <c r="Q1088" s="1">
        <v>12140700000000</v>
      </c>
      <c r="R1088" s="1">
        <v>11829200000000</v>
      </c>
      <c r="S1088" s="1">
        <v>11471300000000</v>
      </c>
      <c r="T1088" s="1">
        <v>11071300000000</v>
      </c>
      <c r="U1088" s="1">
        <v>10663200000000</v>
      </c>
      <c r="V1088" s="1">
        <v>10218400000000</v>
      </c>
      <c r="W1088" s="1">
        <v>9768210000000</v>
      </c>
      <c r="X1088" s="1">
        <v>9261850000000</v>
      </c>
      <c r="Y1088" s="1">
        <v>8755440000000</v>
      </c>
      <c r="Z1088" s="1">
        <v>8249420000000</v>
      </c>
      <c r="AA1088" s="1">
        <v>7722160000000</v>
      </c>
      <c r="AB1088" s="1">
        <v>7178010000000</v>
      </c>
      <c r="AC1088" s="1">
        <v>6639580000000</v>
      </c>
      <c r="AD1088" s="1">
        <v>6089820000000</v>
      </c>
      <c r="AE1088" s="1">
        <v>5548420000000</v>
      </c>
      <c r="AF1088" s="1">
        <v>5001310000000</v>
      </c>
      <c r="AG1088" s="1">
        <v>4478020000000</v>
      </c>
      <c r="AH1088" s="1">
        <v>3951540000000</v>
      </c>
      <c r="AI1088" s="1">
        <v>3426150000000</v>
      </c>
      <c r="AJ1088" s="1">
        <v>2923370000000</v>
      </c>
      <c r="AK1088" s="1">
        <v>2424190000000</v>
      </c>
      <c r="AL1088" s="1">
        <v>1938760000000</v>
      </c>
      <c r="AM1088" s="1">
        <v>1466990000000</v>
      </c>
      <c r="AN1088" s="1">
        <v>1005650000000</v>
      </c>
      <c r="AO1088" s="1">
        <v>562503000000</v>
      </c>
      <c r="AP1088" s="1">
        <v>132517000000</v>
      </c>
    </row>
    <row r="1089" spans="1:42" x14ac:dyDescent="0.2">
      <c r="A1089" t="str">
        <f t="shared" si="48"/>
        <v>natural gas</v>
      </c>
      <c r="B1089" t="str">
        <f t="shared" si="49"/>
        <v>metal products except machinery and vehicles 25</v>
      </c>
      <c r="C1089" t="str">
        <f t="shared" si="47"/>
        <v>refined petroleum and coke 19,BC</v>
      </c>
      <c r="D1089" t="s">
        <v>1646</v>
      </c>
      <c r="E1089" s="1">
        <v>1534460000</v>
      </c>
      <c r="F1089" s="1">
        <v>1544470000</v>
      </c>
      <c r="G1089" s="1">
        <v>1540560000</v>
      </c>
      <c r="H1089" s="1">
        <v>1550450000</v>
      </c>
      <c r="I1089" s="1">
        <v>1541710000</v>
      </c>
      <c r="J1089" s="1">
        <v>1530770000</v>
      </c>
      <c r="K1089" s="1">
        <v>1517630000</v>
      </c>
      <c r="L1089" s="1">
        <v>1507090000</v>
      </c>
      <c r="M1089" s="1">
        <v>1484880000</v>
      </c>
      <c r="N1089" s="1">
        <v>1465280000</v>
      </c>
      <c r="O1089" s="1">
        <v>1443570000</v>
      </c>
      <c r="P1089" s="1">
        <v>1415490000</v>
      </c>
      <c r="Q1089" s="1">
        <v>1381560000</v>
      </c>
      <c r="R1089" s="1">
        <v>1346110000</v>
      </c>
      <c r="S1089" s="1">
        <v>1305380000</v>
      </c>
      <c r="T1089" s="1">
        <v>1259870000</v>
      </c>
      <c r="U1089" s="1">
        <v>1213420000</v>
      </c>
      <c r="V1089" s="1">
        <v>1162810000</v>
      </c>
      <c r="W1089" s="1">
        <v>1111580000</v>
      </c>
      <c r="X1089" s="1">
        <v>1053960000</v>
      </c>
      <c r="Y1089" s="1">
        <v>996332000</v>
      </c>
      <c r="Z1089" s="1">
        <v>938748000</v>
      </c>
      <c r="AA1089" s="1">
        <v>878749000</v>
      </c>
      <c r="AB1089" s="1">
        <v>816826000</v>
      </c>
      <c r="AC1089" s="1">
        <v>755555000</v>
      </c>
      <c r="AD1089" s="1">
        <v>692995000</v>
      </c>
      <c r="AE1089" s="1">
        <v>631387000</v>
      </c>
      <c r="AF1089" s="1">
        <v>569128000</v>
      </c>
      <c r="AG1089" s="1">
        <v>509579000</v>
      </c>
      <c r="AH1089" s="1">
        <v>449668000</v>
      </c>
      <c r="AI1089" s="1">
        <v>389881000</v>
      </c>
      <c r="AJ1089" s="1">
        <v>332667000</v>
      </c>
      <c r="AK1089" s="1">
        <v>275863000</v>
      </c>
      <c r="AL1089" s="1">
        <v>220623000</v>
      </c>
      <c r="AM1089" s="1">
        <v>166937000</v>
      </c>
      <c r="AN1089" s="1">
        <v>114439000</v>
      </c>
      <c r="AO1089" s="1">
        <v>64010400</v>
      </c>
      <c r="AP1089" s="1">
        <v>15079900</v>
      </c>
    </row>
    <row r="1090" spans="1:42" x14ac:dyDescent="0.2">
      <c r="A1090" t="str">
        <f t="shared" si="48"/>
        <v>natural gas</v>
      </c>
      <c r="B1090" t="str">
        <f t="shared" si="49"/>
        <v>metal products except machinery and vehicles 25</v>
      </c>
      <c r="C1090" t="str">
        <f t="shared" si="47"/>
        <v>refined petroleum and coke 19,OC</v>
      </c>
      <c r="D1090" t="s">
        <v>1647</v>
      </c>
      <c r="E1090" s="1">
        <v>8191510000</v>
      </c>
      <c r="F1090" s="1">
        <v>8244950000</v>
      </c>
      <c r="G1090" s="1">
        <v>8224060000</v>
      </c>
      <c r="H1090" s="1">
        <v>8276860000</v>
      </c>
      <c r="I1090" s="1">
        <v>8230200000</v>
      </c>
      <c r="J1090" s="1">
        <v>8171790000</v>
      </c>
      <c r="K1090" s="1">
        <v>8101660000</v>
      </c>
      <c r="L1090" s="1">
        <v>8045370000</v>
      </c>
      <c r="M1090" s="1">
        <v>7926800000</v>
      </c>
      <c r="N1090" s="1">
        <v>7822200000</v>
      </c>
      <c r="O1090" s="1">
        <v>7706310000</v>
      </c>
      <c r="P1090" s="1">
        <v>7556410000</v>
      </c>
      <c r="Q1090" s="1">
        <v>7375270000</v>
      </c>
      <c r="R1090" s="1">
        <v>7186010000</v>
      </c>
      <c r="S1090" s="1">
        <v>6968600000</v>
      </c>
      <c r="T1090" s="1">
        <v>6725630000</v>
      </c>
      <c r="U1090" s="1">
        <v>6477680000</v>
      </c>
      <c r="V1090" s="1">
        <v>6207520000</v>
      </c>
      <c r="W1090" s="1">
        <v>5934010000</v>
      </c>
      <c r="X1090" s="1">
        <v>5626410000</v>
      </c>
      <c r="Y1090" s="1">
        <v>5318780000</v>
      </c>
      <c r="Z1090" s="1">
        <v>5011370000</v>
      </c>
      <c r="AA1090" s="1">
        <v>4691080000</v>
      </c>
      <c r="AB1090" s="1">
        <v>4360510000</v>
      </c>
      <c r="AC1090" s="1">
        <v>4033420000</v>
      </c>
      <c r="AD1090" s="1">
        <v>3699460000</v>
      </c>
      <c r="AE1090" s="1">
        <v>3370570000</v>
      </c>
      <c r="AF1090" s="1">
        <v>3038210000</v>
      </c>
      <c r="AG1090" s="1">
        <v>2720310000</v>
      </c>
      <c r="AH1090" s="1">
        <v>2400490000</v>
      </c>
      <c r="AI1090" s="1">
        <v>2081330000</v>
      </c>
      <c r="AJ1090" s="1">
        <v>1775900000</v>
      </c>
      <c r="AK1090" s="1">
        <v>1472650000</v>
      </c>
      <c r="AL1090" s="1">
        <v>1177760000</v>
      </c>
      <c r="AM1090" s="1">
        <v>891171000</v>
      </c>
      <c r="AN1090" s="1">
        <v>610917000</v>
      </c>
      <c r="AO1090" s="1">
        <v>341710000</v>
      </c>
      <c r="AP1090" s="1">
        <v>80501700</v>
      </c>
    </row>
    <row r="1091" spans="1:42" x14ac:dyDescent="0.2">
      <c r="A1091" t="str">
        <f t="shared" si="48"/>
        <v>natural gas</v>
      </c>
      <c r="B1091" t="str">
        <f t="shared" si="49"/>
        <v>metal products except machinery and vehicles 25</v>
      </c>
      <c r="C1091" t="str">
        <f t="shared" si="47"/>
        <v>refined petroleum and coke 19,CH4</v>
      </c>
      <c r="D1091" t="s">
        <v>1648</v>
      </c>
      <c r="E1091" s="1">
        <v>14407100000</v>
      </c>
      <c r="F1091" s="1">
        <v>14501100000</v>
      </c>
      <c r="G1091" s="1">
        <v>14464400000</v>
      </c>
      <c r="H1091" s="1">
        <v>14557200000</v>
      </c>
      <c r="I1091" s="1">
        <v>14475200000</v>
      </c>
      <c r="J1091" s="1">
        <v>14372400000</v>
      </c>
      <c r="K1091" s="1">
        <v>14249100000</v>
      </c>
      <c r="L1091" s="1">
        <v>14150100000</v>
      </c>
      <c r="M1091" s="1">
        <v>13941600000</v>
      </c>
      <c r="N1091" s="1">
        <v>13757600000</v>
      </c>
      <c r="O1091" s="1">
        <v>13553800000</v>
      </c>
      <c r="P1091" s="1">
        <v>13290100000</v>
      </c>
      <c r="Q1091" s="1">
        <v>12971500000</v>
      </c>
      <c r="R1091" s="1">
        <v>12638700000</v>
      </c>
      <c r="S1091" s="1">
        <v>12256300000</v>
      </c>
      <c r="T1091" s="1">
        <v>11829000000</v>
      </c>
      <c r="U1091" s="1">
        <v>11392900000</v>
      </c>
      <c r="V1091" s="1">
        <v>10917700000</v>
      </c>
      <c r="W1091" s="1">
        <v>10436700000</v>
      </c>
      <c r="X1091" s="1">
        <v>9895660000</v>
      </c>
      <c r="Y1091" s="1">
        <v>9354600000</v>
      </c>
      <c r="Z1091" s="1">
        <v>8813940000</v>
      </c>
      <c r="AA1091" s="1">
        <v>8250610000</v>
      </c>
      <c r="AB1091" s="1">
        <v>7669210000</v>
      </c>
      <c r="AC1091" s="1">
        <v>7093930000</v>
      </c>
      <c r="AD1091" s="1">
        <v>6506560000</v>
      </c>
      <c r="AE1091" s="1">
        <v>5928110000</v>
      </c>
      <c r="AF1091" s="1">
        <v>5343560000</v>
      </c>
      <c r="AG1091" s="1">
        <v>4784450000</v>
      </c>
      <c r="AH1091" s="1">
        <v>4221950000</v>
      </c>
      <c r="AI1091" s="1">
        <v>3660610000</v>
      </c>
      <c r="AJ1091" s="1">
        <v>3123430000</v>
      </c>
      <c r="AK1091" s="1">
        <v>2590080000</v>
      </c>
      <c r="AL1091" s="1">
        <v>2071440000</v>
      </c>
      <c r="AM1091" s="1">
        <v>1567380000</v>
      </c>
      <c r="AN1091" s="1">
        <v>1074470000</v>
      </c>
      <c r="AO1091" s="1">
        <v>600996000</v>
      </c>
      <c r="AP1091" s="1">
        <v>141585000</v>
      </c>
    </row>
    <row r="1092" spans="1:42" x14ac:dyDescent="0.2">
      <c r="A1092" t="str">
        <f t="shared" si="48"/>
        <v>natural gas</v>
      </c>
      <c r="B1092" t="str">
        <f t="shared" si="49"/>
        <v>metal products except machinery and vehicles 25</v>
      </c>
      <c r="C1092" t="str">
        <f t="shared" si="47"/>
        <v>refined petroleum and coke 19,N2O</v>
      </c>
      <c r="D1092" t="s">
        <v>1649</v>
      </c>
      <c r="E1092" s="1">
        <v>567736000</v>
      </c>
      <c r="F1092" s="1">
        <v>571440000</v>
      </c>
      <c r="G1092" s="1">
        <v>569992000</v>
      </c>
      <c r="H1092" s="1">
        <v>573652000</v>
      </c>
      <c r="I1092" s="1">
        <v>570418000</v>
      </c>
      <c r="J1092" s="1">
        <v>566369000</v>
      </c>
      <c r="K1092" s="1">
        <v>561509000</v>
      </c>
      <c r="L1092" s="1">
        <v>557608000</v>
      </c>
      <c r="M1092" s="1">
        <v>549390000</v>
      </c>
      <c r="N1092" s="1">
        <v>542140000</v>
      </c>
      <c r="O1092" s="1">
        <v>534108000</v>
      </c>
      <c r="P1092" s="1">
        <v>523719000</v>
      </c>
      <c r="Q1092" s="1">
        <v>511164000</v>
      </c>
      <c r="R1092" s="1">
        <v>498047000</v>
      </c>
      <c r="S1092" s="1">
        <v>482979000</v>
      </c>
      <c r="T1092" s="1">
        <v>466139000</v>
      </c>
      <c r="U1092" s="1">
        <v>448954000</v>
      </c>
      <c r="V1092" s="1">
        <v>430230000</v>
      </c>
      <c r="W1092" s="1">
        <v>411274000</v>
      </c>
      <c r="X1092" s="1">
        <v>389954000</v>
      </c>
      <c r="Y1092" s="1">
        <v>368633000</v>
      </c>
      <c r="Z1092" s="1">
        <v>347328000</v>
      </c>
      <c r="AA1092" s="1">
        <v>325128000</v>
      </c>
      <c r="AB1092" s="1">
        <v>302218000</v>
      </c>
      <c r="AC1092" s="1">
        <v>279548000</v>
      </c>
      <c r="AD1092" s="1">
        <v>256401000</v>
      </c>
      <c r="AE1092" s="1">
        <v>233607000</v>
      </c>
      <c r="AF1092" s="1">
        <v>210572000</v>
      </c>
      <c r="AG1092" s="1">
        <v>188539000</v>
      </c>
      <c r="AH1092" s="1">
        <v>166373000</v>
      </c>
      <c r="AI1092" s="1">
        <v>144252000</v>
      </c>
      <c r="AJ1092" s="1">
        <v>123084000</v>
      </c>
      <c r="AK1092" s="1">
        <v>102066000</v>
      </c>
      <c r="AL1092" s="1">
        <v>81628300</v>
      </c>
      <c r="AM1092" s="1">
        <v>61765100</v>
      </c>
      <c r="AN1092" s="1">
        <v>42341300</v>
      </c>
      <c r="AO1092" s="1">
        <v>23683200</v>
      </c>
      <c r="AP1092" s="1">
        <v>5579400</v>
      </c>
    </row>
    <row r="1093" spans="1:42" x14ac:dyDescent="0.2">
      <c r="A1093" t="str">
        <f t="shared" si="48"/>
        <v>natural gas</v>
      </c>
      <c r="B1093" t="str">
        <f t="shared" si="49"/>
        <v>metal products except machinery and vehicles 25</v>
      </c>
      <c r="C1093" t="str">
        <f t="shared" si="47"/>
        <v>refined petroleum and coke 19,F gases</v>
      </c>
      <c r="D1093" t="s">
        <v>1650</v>
      </c>
      <c r="E1093" s="1">
        <v>534953000</v>
      </c>
      <c r="F1093" s="1">
        <v>538443000</v>
      </c>
      <c r="G1093" s="1">
        <v>537078000</v>
      </c>
      <c r="H1093" s="1">
        <v>540527000</v>
      </c>
      <c r="I1093" s="1">
        <v>537479000</v>
      </c>
      <c r="J1093" s="1">
        <v>533665000</v>
      </c>
      <c r="K1093" s="1">
        <v>529085000</v>
      </c>
      <c r="L1093" s="1">
        <v>525409000</v>
      </c>
      <c r="M1093" s="1">
        <v>517666000</v>
      </c>
      <c r="N1093" s="1">
        <v>510835000</v>
      </c>
      <c r="O1093" s="1">
        <v>503266000</v>
      </c>
      <c r="P1093" s="1">
        <v>493477000</v>
      </c>
      <c r="Q1093" s="1">
        <v>481648000</v>
      </c>
      <c r="R1093" s="1">
        <v>469288000</v>
      </c>
      <c r="S1093" s="1">
        <v>455090000</v>
      </c>
      <c r="T1093" s="1">
        <v>439223000</v>
      </c>
      <c r="U1093" s="1">
        <v>423030000</v>
      </c>
      <c r="V1093" s="1">
        <v>405386000</v>
      </c>
      <c r="W1093" s="1">
        <v>387525000</v>
      </c>
      <c r="X1093" s="1">
        <v>367437000</v>
      </c>
      <c r="Y1093" s="1">
        <v>347347000</v>
      </c>
      <c r="Z1093" s="1">
        <v>327271000</v>
      </c>
      <c r="AA1093" s="1">
        <v>306354000</v>
      </c>
      <c r="AB1093" s="1">
        <v>284766000</v>
      </c>
      <c r="AC1093" s="1">
        <v>263406000</v>
      </c>
      <c r="AD1093" s="1">
        <v>241596000</v>
      </c>
      <c r="AE1093" s="1">
        <v>220117000</v>
      </c>
      <c r="AF1093" s="1">
        <v>198412000</v>
      </c>
      <c r="AG1093" s="1">
        <v>177652000</v>
      </c>
      <c r="AH1093" s="1">
        <v>156766000</v>
      </c>
      <c r="AI1093" s="1">
        <v>135923000</v>
      </c>
      <c r="AJ1093" s="1">
        <v>115976000</v>
      </c>
      <c r="AK1093" s="1">
        <v>96172700</v>
      </c>
      <c r="AL1093" s="1">
        <v>76914800</v>
      </c>
      <c r="AM1093" s="1">
        <v>58198600</v>
      </c>
      <c r="AN1093" s="1">
        <v>39896400</v>
      </c>
      <c r="AO1093" s="1">
        <v>22315600</v>
      </c>
      <c r="AP1093" s="1">
        <v>5257220</v>
      </c>
    </row>
    <row r="1094" spans="1:42" x14ac:dyDescent="0.2">
      <c r="A1094" t="str">
        <f t="shared" si="48"/>
        <v>natural gas</v>
      </c>
      <c r="B1094" t="str">
        <f t="shared" si="49"/>
        <v>metal products except machinery and vehicles 25</v>
      </c>
      <c r="C1094" t="str">
        <f t="shared" si="47"/>
        <v>chemicals 20,CO2</v>
      </c>
      <c r="D1094" t="s">
        <v>1651</v>
      </c>
      <c r="E1094" s="1">
        <v>380947000</v>
      </c>
      <c r="F1094" s="1">
        <v>383433000</v>
      </c>
      <c r="G1094" s="1">
        <v>382461000</v>
      </c>
      <c r="H1094" s="1">
        <v>384917000</v>
      </c>
      <c r="I1094" s="1">
        <v>382747000</v>
      </c>
      <c r="J1094" s="1">
        <v>380030000</v>
      </c>
      <c r="K1094" s="1">
        <v>376769000</v>
      </c>
      <c r="L1094" s="1">
        <v>374151000</v>
      </c>
      <c r="M1094" s="1">
        <v>368637000</v>
      </c>
      <c r="N1094" s="1">
        <v>363772000</v>
      </c>
      <c r="O1094" s="1">
        <v>358383000</v>
      </c>
      <c r="P1094" s="1">
        <v>351412000</v>
      </c>
      <c r="Q1094" s="1">
        <v>342988000</v>
      </c>
      <c r="R1094" s="1">
        <v>334186000</v>
      </c>
      <c r="S1094" s="1">
        <v>324076000</v>
      </c>
      <c r="T1094" s="1">
        <v>312777000</v>
      </c>
      <c r="U1094" s="1">
        <v>301245000</v>
      </c>
      <c r="V1094" s="1">
        <v>288681000</v>
      </c>
      <c r="W1094" s="1">
        <v>275962000</v>
      </c>
      <c r="X1094" s="1">
        <v>261657000</v>
      </c>
      <c r="Y1094" s="1">
        <v>247350000</v>
      </c>
      <c r="Z1094" s="1">
        <v>233055000</v>
      </c>
      <c r="AA1094" s="1">
        <v>218159000</v>
      </c>
      <c r="AB1094" s="1">
        <v>202786000</v>
      </c>
      <c r="AC1094" s="1">
        <v>187575000</v>
      </c>
      <c r="AD1094" s="1">
        <v>172044000</v>
      </c>
      <c r="AE1094" s="1">
        <v>156749000</v>
      </c>
      <c r="AF1094" s="1">
        <v>141292000</v>
      </c>
      <c r="AG1094" s="1">
        <v>126509000</v>
      </c>
      <c r="AH1094" s="1">
        <v>111635000</v>
      </c>
      <c r="AI1094" s="1">
        <v>96792300</v>
      </c>
      <c r="AJ1094" s="1">
        <v>82588400</v>
      </c>
      <c r="AK1094" s="1">
        <v>68485900</v>
      </c>
      <c r="AL1094" s="1">
        <v>54772100</v>
      </c>
      <c r="AM1094" s="1">
        <v>41444000</v>
      </c>
      <c r="AN1094" s="1">
        <v>28410800</v>
      </c>
      <c r="AO1094" s="1">
        <v>15891300</v>
      </c>
      <c r="AP1094" s="1">
        <v>3743740</v>
      </c>
    </row>
    <row r="1095" spans="1:42" x14ac:dyDescent="0.2">
      <c r="A1095" t="str">
        <f t="shared" si="48"/>
        <v>natural gas</v>
      </c>
      <c r="B1095" t="str">
        <f t="shared" si="49"/>
        <v>metal products except machinery and vehicles 25</v>
      </c>
      <c r="C1095" t="str">
        <f t="shared" si="47"/>
        <v>chemicals 20,VOC</v>
      </c>
      <c r="D1095" t="s">
        <v>1652</v>
      </c>
      <c r="E1095" s="1">
        <v>35578800</v>
      </c>
      <c r="F1095" s="1">
        <v>35810900</v>
      </c>
      <c r="G1095" s="1">
        <v>35720200</v>
      </c>
      <c r="H1095" s="1">
        <v>35949500</v>
      </c>
      <c r="I1095" s="1">
        <v>35746900</v>
      </c>
      <c r="J1095" s="1">
        <v>35493100</v>
      </c>
      <c r="K1095" s="1">
        <v>35188600</v>
      </c>
      <c r="L1095" s="1">
        <v>34944100</v>
      </c>
      <c r="M1095" s="1">
        <v>34429100</v>
      </c>
      <c r="N1095" s="1">
        <v>33974700</v>
      </c>
      <c r="O1095" s="1">
        <v>33471400</v>
      </c>
      <c r="P1095" s="1">
        <v>32820300</v>
      </c>
      <c r="Q1095" s="1">
        <v>32033600</v>
      </c>
      <c r="R1095" s="1">
        <v>31211500</v>
      </c>
      <c r="S1095" s="1">
        <v>30267300</v>
      </c>
      <c r="T1095" s="1">
        <v>29212000</v>
      </c>
      <c r="U1095" s="1">
        <v>28135000</v>
      </c>
      <c r="V1095" s="1">
        <v>26961600</v>
      </c>
      <c r="W1095" s="1">
        <v>25773600</v>
      </c>
      <c r="X1095" s="1">
        <v>24437600</v>
      </c>
      <c r="Y1095" s="1">
        <v>23101400</v>
      </c>
      <c r="Z1095" s="1">
        <v>21766300</v>
      </c>
      <c r="AA1095" s="1">
        <v>20375100</v>
      </c>
      <c r="AB1095" s="1">
        <v>18939300</v>
      </c>
      <c r="AC1095" s="1">
        <v>17518700</v>
      </c>
      <c r="AD1095" s="1">
        <v>16068100</v>
      </c>
      <c r="AE1095" s="1">
        <v>14639600</v>
      </c>
      <c r="AF1095" s="1">
        <v>13196100</v>
      </c>
      <c r="AG1095" s="1">
        <v>11815300</v>
      </c>
      <c r="AH1095" s="1">
        <v>10426200</v>
      </c>
      <c r="AI1095" s="1">
        <v>9039980</v>
      </c>
      <c r="AJ1095" s="1">
        <v>7713390</v>
      </c>
      <c r="AK1095" s="1">
        <v>6396280</v>
      </c>
      <c r="AL1095" s="1">
        <v>5115470</v>
      </c>
      <c r="AM1095" s="1">
        <v>3870690</v>
      </c>
      <c r="AN1095" s="1">
        <v>2653440</v>
      </c>
      <c r="AO1095" s="1">
        <v>1484180</v>
      </c>
      <c r="AP1095">
        <v>349649</v>
      </c>
    </row>
    <row r="1096" spans="1:42" x14ac:dyDescent="0.2">
      <c r="A1096" t="str">
        <f t="shared" si="48"/>
        <v>natural gas</v>
      </c>
      <c r="B1096" t="str">
        <f t="shared" si="49"/>
        <v>metal products except machinery and vehicles 25</v>
      </c>
      <c r="C1096" t="str">
        <f t="shared" si="47"/>
        <v>chemicals 20,CO</v>
      </c>
      <c r="D1096" t="s">
        <v>1653</v>
      </c>
      <c r="E1096" s="1">
        <v>238886000</v>
      </c>
      <c r="F1096" s="1">
        <v>240445000</v>
      </c>
      <c r="G1096" s="1">
        <v>239835000</v>
      </c>
      <c r="H1096" s="1">
        <v>241375000</v>
      </c>
      <c r="I1096" s="1">
        <v>240015000</v>
      </c>
      <c r="J1096" s="1">
        <v>238311000</v>
      </c>
      <c r="K1096" s="1">
        <v>236266000</v>
      </c>
      <c r="L1096" s="1">
        <v>234625000</v>
      </c>
      <c r="M1096" s="1">
        <v>231167000</v>
      </c>
      <c r="N1096" s="1">
        <v>228116000</v>
      </c>
      <c r="O1096" s="1">
        <v>224737000</v>
      </c>
      <c r="P1096" s="1">
        <v>220365000</v>
      </c>
      <c r="Q1096" s="1">
        <v>215083000</v>
      </c>
      <c r="R1096" s="1">
        <v>209563000</v>
      </c>
      <c r="S1096" s="1">
        <v>203223000</v>
      </c>
      <c r="T1096" s="1">
        <v>196137000</v>
      </c>
      <c r="U1096" s="1">
        <v>188906000</v>
      </c>
      <c r="V1096" s="1">
        <v>181028000</v>
      </c>
      <c r="W1096" s="1">
        <v>173052000</v>
      </c>
      <c r="X1096" s="1">
        <v>164081000</v>
      </c>
      <c r="Y1096" s="1">
        <v>155110000</v>
      </c>
      <c r="Z1096" s="1">
        <v>146145000</v>
      </c>
      <c r="AA1096" s="1">
        <v>136804000</v>
      </c>
      <c r="AB1096" s="1">
        <v>127164000</v>
      </c>
      <c r="AC1096" s="1">
        <v>117625000</v>
      </c>
      <c r="AD1096" s="1">
        <v>107886000</v>
      </c>
      <c r="AE1096" s="1">
        <v>98294700</v>
      </c>
      <c r="AF1096" s="1">
        <v>88602200</v>
      </c>
      <c r="AG1096" s="1">
        <v>79331600</v>
      </c>
      <c r="AH1096" s="1">
        <v>70004700</v>
      </c>
      <c r="AI1096" s="1">
        <v>60697000</v>
      </c>
      <c r="AJ1096" s="1">
        <v>51789900</v>
      </c>
      <c r="AK1096" s="1">
        <v>42946500</v>
      </c>
      <c r="AL1096" s="1">
        <v>34346700</v>
      </c>
      <c r="AM1096" s="1">
        <v>25988900</v>
      </c>
      <c r="AN1096" s="1">
        <v>17816000</v>
      </c>
      <c r="AO1096" s="1">
        <v>9965180</v>
      </c>
      <c r="AP1096" s="1">
        <v>2347640</v>
      </c>
    </row>
    <row r="1097" spans="1:42" x14ac:dyDescent="0.2">
      <c r="A1097" t="str">
        <f t="shared" si="48"/>
        <v>natural gas</v>
      </c>
      <c r="B1097" t="str">
        <f t="shared" si="49"/>
        <v>metal products except machinery and vehicles 25</v>
      </c>
      <c r="C1097" t="str">
        <f t="shared" si="47"/>
        <v>chemicals 20,NOx</v>
      </c>
      <c r="D1097" t="s">
        <v>1654</v>
      </c>
      <c r="E1097" s="1">
        <v>254134000</v>
      </c>
      <c r="F1097" s="1">
        <v>255792000</v>
      </c>
      <c r="G1097" s="1">
        <v>255144000</v>
      </c>
      <c r="H1097" s="1">
        <v>256782000</v>
      </c>
      <c r="I1097" s="1">
        <v>255335000</v>
      </c>
      <c r="J1097" s="1">
        <v>253522000</v>
      </c>
      <c r="K1097" s="1">
        <v>251347000</v>
      </c>
      <c r="L1097" s="1">
        <v>249601000</v>
      </c>
      <c r="M1097" s="1">
        <v>245922000</v>
      </c>
      <c r="N1097" s="1">
        <v>242677000</v>
      </c>
      <c r="O1097" s="1">
        <v>239081000</v>
      </c>
      <c r="P1097" s="1">
        <v>234431000</v>
      </c>
      <c r="Q1097" s="1">
        <v>228811000</v>
      </c>
      <c r="R1097" s="1">
        <v>222940000</v>
      </c>
      <c r="S1097" s="1">
        <v>216195000</v>
      </c>
      <c r="T1097" s="1">
        <v>208657000</v>
      </c>
      <c r="U1097" s="1">
        <v>200964000</v>
      </c>
      <c r="V1097" s="1">
        <v>192583000</v>
      </c>
      <c r="W1097" s="1">
        <v>184097000</v>
      </c>
      <c r="X1097" s="1">
        <v>174554000</v>
      </c>
      <c r="Y1097" s="1">
        <v>165010000</v>
      </c>
      <c r="Z1097" s="1">
        <v>155473000</v>
      </c>
      <c r="AA1097" s="1">
        <v>145536000</v>
      </c>
      <c r="AB1097" s="1">
        <v>135281000</v>
      </c>
      <c r="AC1097" s="1">
        <v>125133000</v>
      </c>
      <c r="AD1097" s="1">
        <v>114772000</v>
      </c>
      <c r="AE1097" s="1">
        <v>104569000</v>
      </c>
      <c r="AF1097" s="1">
        <v>94257600</v>
      </c>
      <c r="AG1097" s="1">
        <v>84395300</v>
      </c>
      <c r="AH1097" s="1">
        <v>74473000</v>
      </c>
      <c r="AI1097" s="1">
        <v>64571300</v>
      </c>
      <c r="AJ1097" s="1">
        <v>55095600</v>
      </c>
      <c r="AK1097" s="1">
        <v>45687700</v>
      </c>
      <c r="AL1097" s="1">
        <v>36539100</v>
      </c>
      <c r="AM1097" s="1">
        <v>27647800</v>
      </c>
      <c r="AN1097" s="1">
        <v>18953100</v>
      </c>
      <c r="AO1097" s="1">
        <v>10601300</v>
      </c>
      <c r="AP1097" s="1">
        <v>2497490</v>
      </c>
    </row>
    <row r="1098" spans="1:42" x14ac:dyDescent="0.2">
      <c r="A1098" t="str">
        <f t="shared" si="48"/>
        <v>natural gas</v>
      </c>
      <c r="B1098" t="str">
        <f t="shared" si="49"/>
        <v>metal products except machinery and vehicles 25</v>
      </c>
      <c r="C1098" t="str">
        <f t="shared" si="47"/>
        <v>chemicals 20,PM10</v>
      </c>
      <c r="D1098" t="s">
        <v>1655</v>
      </c>
      <c r="E1098" s="1">
        <v>25413400</v>
      </c>
      <c r="F1098" s="1">
        <v>25579200</v>
      </c>
      <c r="G1098" s="1">
        <v>25514400</v>
      </c>
      <c r="H1098" s="1">
        <v>25678200</v>
      </c>
      <c r="I1098" s="1">
        <v>25533500</v>
      </c>
      <c r="J1098" s="1">
        <v>25352200</v>
      </c>
      <c r="K1098" s="1">
        <v>25134700</v>
      </c>
      <c r="L1098" s="1">
        <v>24960100</v>
      </c>
      <c r="M1098" s="1">
        <v>24592200</v>
      </c>
      <c r="N1098" s="1">
        <v>24267700</v>
      </c>
      <c r="O1098" s="1">
        <v>23908100</v>
      </c>
      <c r="P1098" s="1">
        <v>23443100</v>
      </c>
      <c r="Q1098" s="1">
        <v>22881100</v>
      </c>
      <c r="R1098" s="1">
        <v>22294000</v>
      </c>
      <c r="S1098" s="1">
        <v>21619500</v>
      </c>
      <c r="T1098" s="1">
        <v>20865700</v>
      </c>
      <c r="U1098" s="1">
        <v>20096400</v>
      </c>
      <c r="V1098" s="1">
        <v>19258300</v>
      </c>
      <c r="W1098" s="1">
        <v>18409700</v>
      </c>
      <c r="X1098" s="1">
        <v>17455400</v>
      </c>
      <c r="Y1098" s="1">
        <v>16501000</v>
      </c>
      <c r="Z1098" s="1">
        <v>15547300</v>
      </c>
      <c r="AA1098" s="1">
        <v>14553600</v>
      </c>
      <c r="AB1098" s="1">
        <v>13528100</v>
      </c>
      <c r="AC1098" s="1">
        <v>12513300</v>
      </c>
      <c r="AD1098" s="1">
        <v>11477200</v>
      </c>
      <c r="AE1098" s="1">
        <v>10456900</v>
      </c>
      <c r="AF1098" s="1">
        <v>9425760</v>
      </c>
      <c r="AG1098" s="1">
        <v>8439530</v>
      </c>
      <c r="AH1098" s="1">
        <v>7447300</v>
      </c>
      <c r="AI1098" s="1">
        <v>6457130</v>
      </c>
      <c r="AJ1098" s="1">
        <v>5509560</v>
      </c>
      <c r="AK1098" s="1">
        <v>4568770</v>
      </c>
      <c r="AL1098" s="1">
        <v>3653910</v>
      </c>
      <c r="AM1098" s="1">
        <v>2764780</v>
      </c>
      <c r="AN1098" s="1">
        <v>1895310</v>
      </c>
      <c r="AO1098" s="1">
        <v>1060130</v>
      </c>
      <c r="AP1098">
        <v>249749</v>
      </c>
    </row>
    <row r="1099" spans="1:42" x14ac:dyDescent="0.2">
      <c r="A1099" t="str">
        <f t="shared" si="48"/>
        <v>natural gas</v>
      </c>
      <c r="B1099" t="str">
        <f t="shared" si="49"/>
        <v>metal products except machinery and vehicles 25</v>
      </c>
      <c r="C1099" t="str">
        <f t="shared" si="47"/>
        <v>chemicals 20,PM25</v>
      </c>
      <c r="D1099" t="s">
        <v>1656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</row>
    <row r="1100" spans="1:42" x14ac:dyDescent="0.2">
      <c r="A1100" t="str">
        <f t="shared" si="48"/>
        <v>natural gas</v>
      </c>
      <c r="B1100" t="str">
        <f t="shared" si="49"/>
        <v>computers and electronics 26</v>
      </c>
      <c r="C1100" t="str">
        <f t="shared" si="47"/>
        <v>chemicals 20,SOx</v>
      </c>
      <c r="D1100" t="s">
        <v>1657</v>
      </c>
      <c r="E1100" s="1">
        <v>10017900000000</v>
      </c>
      <c r="F1100" s="1">
        <v>10443700000000</v>
      </c>
      <c r="G1100" s="1">
        <v>10734300000000</v>
      </c>
      <c r="H1100" s="1">
        <v>11038900000000</v>
      </c>
      <c r="I1100" s="1">
        <v>11263200000000</v>
      </c>
      <c r="J1100" s="1">
        <v>11497700000000</v>
      </c>
      <c r="K1100" s="1">
        <v>11652900000000</v>
      </c>
      <c r="L1100" s="1">
        <v>11816500000000</v>
      </c>
      <c r="M1100" s="1">
        <v>11984800000000</v>
      </c>
      <c r="N1100" s="1">
        <v>12192400000000</v>
      </c>
      <c r="O1100" s="1">
        <v>12356500000000</v>
      </c>
      <c r="P1100" s="1">
        <v>12511900000000</v>
      </c>
      <c r="Q1100" s="1">
        <v>12585200000000</v>
      </c>
      <c r="R1100" s="1">
        <v>12648300000000</v>
      </c>
      <c r="S1100" s="1">
        <v>12663900000000</v>
      </c>
      <c r="T1100" s="1">
        <v>12631900000000</v>
      </c>
      <c r="U1100" s="1">
        <v>12553000000000</v>
      </c>
      <c r="V1100" s="1">
        <v>12426600000000</v>
      </c>
      <c r="W1100" s="1">
        <v>12227300000000</v>
      </c>
      <c r="X1100" s="1">
        <v>11959100000000</v>
      </c>
      <c r="Y1100" s="1">
        <v>11649600000000</v>
      </c>
      <c r="Z1100" s="1">
        <v>11277400000000</v>
      </c>
      <c r="AA1100" s="1">
        <v>10845800000000</v>
      </c>
      <c r="AB1100" s="1">
        <v>10339900000000</v>
      </c>
      <c r="AC1100" s="1">
        <v>9786630000000</v>
      </c>
      <c r="AD1100" s="1">
        <v>9189840000000</v>
      </c>
      <c r="AE1100" s="1">
        <v>8538280000000</v>
      </c>
      <c r="AF1100" s="1">
        <v>7840580000000</v>
      </c>
      <c r="AG1100" s="1">
        <v>7104360000000</v>
      </c>
      <c r="AH1100" s="1">
        <v>6338140000000</v>
      </c>
      <c r="AI1100" s="1">
        <v>5560300000000</v>
      </c>
      <c r="AJ1100" s="1">
        <v>4757800000000</v>
      </c>
      <c r="AK1100" s="1">
        <v>3949760000000</v>
      </c>
      <c r="AL1100" s="1">
        <v>3144390000000</v>
      </c>
      <c r="AM1100" s="1">
        <v>2349770000000</v>
      </c>
      <c r="AN1100" s="1">
        <v>1571100000000</v>
      </c>
      <c r="AO1100" s="1">
        <v>822167000000</v>
      </c>
      <c r="AP1100" s="1">
        <v>111407000000</v>
      </c>
    </row>
    <row r="1101" spans="1:42" x14ac:dyDescent="0.2">
      <c r="A1101" t="str">
        <f t="shared" si="48"/>
        <v>natural gas</v>
      </c>
      <c r="B1101" t="str">
        <f t="shared" si="49"/>
        <v>computers and electronics 26</v>
      </c>
      <c r="C1101" t="str">
        <f t="shared" si="47"/>
        <v>chemicals 20,BC</v>
      </c>
      <c r="D1101" t="s">
        <v>1658</v>
      </c>
      <c r="E1101" s="1">
        <v>1140000000</v>
      </c>
      <c r="F1101" s="1">
        <v>1188450000</v>
      </c>
      <c r="G1101" s="1">
        <v>1221520000</v>
      </c>
      <c r="H1101" s="1">
        <v>1256180000</v>
      </c>
      <c r="I1101" s="1">
        <v>1281700000</v>
      </c>
      <c r="J1101" s="1">
        <v>1308390000</v>
      </c>
      <c r="K1101" s="1">
        <v>1326050000</v>
      </c>
      <c r="L1101" s="1">
        <v>1344670000</v>
      </c>
      <c r="M1101" s="1">
        <v>1363820000</v>
      </c>
      <c r="N1101" s="1">
        <v>1387440000</v>
      </c>
      <c r="O1101" s="1">
        <v>1406120000</v>
      </c>
      <c r="P1101" s="1">
        <v>1423800000</v>
      </c>
      <c r="Q1101" s="1">
        <v>1432140000</v>
      </c>
      <c r="R1101" s="1">
        <v>1439330000</v>
      </c>
      <c r="S1101" s="1">
        <v>1441090000</v>
      </c>
      <c r="T1101" s="1">
        <v>1437450000</v>
      </c>
      <c r="U1101" s="1">
        <v>1428470000</v>
      </c>
      <c r="V1101" s="1">
        <v>1414100000</v>
      </c>
      <c r="W1101" s="1">
        <v>1391420000</v>
      </c>
      <c r="X1101" s="1">
        <v>1360900000</v>
      </c>
      <c r="Y1101" s="1">
        <v>1325680000</v>
      </c>
      <c r="Z1101" s="1">
        <v>1283320000</v>
      </c>
      <c r="AA1101" s="1">
        <v>1234200000</v>
      </c>
      <c r="AB1101" s="1">
        <v>1176640000</v>
      </c>
      <c r="AC1101" s="1">
        <v>1113680000</v>
      </c>
      <c r="AD1101" s="1">
        <v>1045760000</v>
      </c>
      <c r="AE1101" s="1">
        <v>971620000</v>
      </c>
      <c r="AF1101" s="1">
        <v>892224000</v>
      </c>
      <c r="AG1101" s="1">
        <v>808445000</v>
      </c>
      <c r="AH1101" s="1">
        <v>721254000</v>
      </c>
      <c r="AI1101" s="1">
        <v>632738000</v>
      </c>
      <c r="AJ1101" s="1">
        <v>541417000</v>
      </c>
      <c r="AK1101" s="1">
        <v>449466000</v>
      </c>
      <c r="AL1101" s="1">
        <v>357818000</v>
      </c>
      <c r="AM1101" s="1">
        <v>267394000</v>
      </c>
      <c r="AN1101" s="1">
        <v>178784000</v>
      </c>
      <c r="AO1101" s="1">
        <v>93559000</v>
      </c>
      <c r="AP1101" s="1">
        <v>12677600</v>
      </c>
    </row>
    <row r="1102" spans="1:42" x14ac:dyDescent="0.2">
      <c r="A1102" t="str">
        <f t="shared" si="48"/>
        <v>natural gas</v>
      </c>
      <c r="B1102" t="str">
        <f t="shared" si="49"/>
        <v>computers and electronics 26</v>
      </c>
      <c r="C1102" t="str">
        <f t="shared" si="47"/>
        <v>chemicals 20,OC</v>
      </c>
      <c r="D1102" t="s">
        <v>1659</v>
      </c>
      <c r="E1102" s="1">
        <v>6085720000</v>
      </c>
      <c r="F1102" s="1">
        <v>6344350000</v>
      </c>
      <c r="G1102" s="1">
        <v>6520920000</v>
      </c>
      <c r="H1102" s="1">
        <v>6705950000</v>
      </c>
      <c r="I1102" s="1">
        <v>6842190000</v>
      </c>
      <c r="J1102" s="1">
        <v>6984670000</v>
      </c>
      <c r="K1102" s="1">
        <v>7078910000</v>
      </c>
      <c r="L1102" s="1">
        <v>7178320000</v>
      </c>
      <c r="M1102" s="1">
        <v>7280540000</v>
      </c>
      <c r="N1102" s="1">
        <v>7406650000</v>
      </c>
      <c r="O1102" s="1">
        <v>7506380000</v>
      </c>
      <c r="P1102" s="1">
        <v>7600770000</v>
      </c>
      <c r="Q1102" s="1">
        <v>7645300000</v>
      </c>
      <c r="R1102" s="1">
        <v>7683640000</v>
      </c>
      <c r="S1102" s="1">
        <v>7693060000</v>
      </c>
      <c r="T1102" s="1">
        <v>7673630000</v>
      </c>
      <c r="U1102" s="1">
        <v>7625700000</v>
      </c>
      <c r="V1102" s="1">
        <v>7548960000</v>
      </c>
      <c r="W1102" s="1">
        <v>7427880000</v>
      </c>
      <c r="X1102" s="1">
        <v>7264960000</v>
      </c>
      <c r="Y1102" s="1">
        <v>7076940000</v>
      </c>
      <c r="Z1102" s="1">
        <v>6850800000</v>
      </c>
      <c r="AA1102" s="1">
        <v>6588620000</v>
      </c>
      <c r="AB1102" s="1">
        <v>6281330000</v>
      </c>
      <c r="AC1102" s="1">
        <v>5945200000</v>
      </c>
      <c r="AD1102" s="1">
        <v>5582660000</v>
      </c>
      <c r="AE1102" s="1">
        <v>5186850000</v>
      </c>
      <c r="AF1102" s="1">
        <v>4763010000</v>
      </c>
      <c r="AG1102" s="1">
        <v>4315770000</v>
      </c>
      <c r="AH1102" s="1">
        <v>3850310000</v>
      </c>
      <c r="AI1102" s="1">
        <v>3377780000</v>
      </c>
      <c r="AJ1102" s="1">
        <v>2890280000</v>
      </c>
      <c r="AK1102" s="1">
        <v>2399410000</v>
      </c>
      <c r="AL1102" s="1">
        <v>1910160000</v>
      </c>
      <c r="AM1102" s="1">
        <v>1427440000</v>
      </c>
      <c r="AN1102" s="1">
        <v>954412000</v>
      </c>
      <c r="AO1102" s="1">
        <v>499451000</v>
      </c>
      <c r="AP1102" s="1">
        <v>67677800</v>
      </c>
    </row>
    <row r="1103" spans="1:42" x14ac:dyDescent="0.2">
      <c r="A1103" t="str">
        <f t="shared" si="48"/>
        <v>natural gas</v>
      </c>
      <c r="B1103" t="str">
        <f t="shared" si="49"/>
        <v>computers and electronics 26</v>
      </c>
      <c r="C1103" t="str">
        <f t="shared" si="47"/>
        <v>chemicals 20,CH4</v>
      </c>
      <c r="D1103" t="s">
        <v>1660</v>
      </c>
      <c r="E1103" s="1">
        <v>10703500000</v>
      </c>
      <c r="F1103" s="1">
        <v>11158400000</v>
      </c>
      <c r="G1103" s="1">
        <v>11468900000</v>
      </c>
      <c r="H1103" s="1">
        <v>11794300000</v>
      </c>
      <c r="I1103" s="1">
        <v>12034000000</v>
      </c>
      <c r="J1103" s="1">
        <v>12284600000</v>
      </c>
      <c r="K1103" s="1">
        <v>12450300000</v>
      </c>
      <c r="L1103" s="1">
        <v>12625100000</v>
      </c>
      <c r="M1103" s="1">
        <v>12804900000</v>
      </c>
      <c r="N1103" s="1">
        <v>13026700000</v>
      </c>
      <c r="O1103" s="1">
        <v>13202100000</v>
      </c>
      <c r="P1103" s="1">
        <v>13368100000</v>
      </c>
      <c r="Q1103" s="1">
        <v>13446500000</v>
      </c>
      <c r="R1103" s="1">
        <v>13513900000</v>
      </c>
      <c r="S1103" s="1">
        <v>13530500000</v>
      </c>
      <c r="T1103" s="1">
        <v>13496300000</v>
      </c>
      <c r="U1103" s="1">
        <v>13412000000</v>
      </c>
      <c r="V1103" s="1">
        <v>13277000000</v>
      </c>
      <c r="W1103" s="1">
        <v>13064100000</v>
      </c>
      <c r="X1103" s="1">
        <v>12777500000</v>
      </c>
      <c r="Y1103" s="1">
        <v>12446800000</v>
      </c>
      <c r="Z1103" s="1">
        <v>12049100000</v>
      </c>
      <c r="AA1103" s="1">
        <v>11588000000</v>
      </c>
      <c r="AB1103" s="1">
        <v>11047500000</v>
      </c>
      <c r="AC1103" s="1">
        <v>10456300000</v>
      </c>
      <c r="AD1103" s="1">
        <v>9818720000</v>
      </c>
      <c r="AE1103" s="1">
        <v>9122580000</v>
      </c>
      <c r="AF1103" s="1">
        <v>8377130000</v>
      </c>
      <c r="AG1103" s="1">
        <v>7590520000</v>
      </c>
      <c r="AH1103" s="1">
        <v>6771870000</v>
      </c>
      <c r="AI1103" s="1">
        <v>5940800000</v>
      </c>
      <c r="AJ1103" s="1">
        <v>5083380000</v>
      </c>
      <c r="AK1103" s="1">
        <v>4220050000</v>
      </c>
      <c r="AL1103" s="1">
        <v>3359570000</v>
      </c>
      <c r="AM1103" s="1">
        <v>2510570000</v>
      </c>
      <c r="AN1103" s="1">
        <v>1678610000</v>
      </c>
      <c r="AO1103" s="1">
        <v>878429000</v>
      </c>
      <c r="AP1103" s="1">
        <v>119031000</v>
      </c>
    </row>
    <row r="1104" spans="1:42" x14ac:dyDescent="0.2">
      <c r="A1104" t="str">
        <f t="shared" si="48"/>
        <v>natural gas</v>
      </c>
      <c r="B1104" t="str">
        <f t="shared" si="49"/>
        <v>computers and electronics 26</v>
      </c>
      <c r="C1104" t="str">
        <f t="shared" si="47"/>
        <v>chemicals 20,N2O</v>
      </c>
      <c r="D1104" t="s">
        <v>1661</v>
      </c>
      <c r="E1104" s="1">
        <v>421788000</v>
      </c>
      <c r="F1104" s="1">
        <v>439713000</v>
      </c>
      <c r="G1104" s="1">
        <v>451951000</v>
      </c>
      <c r="H1104" s="1">
        <v>464775000</v>
      </c>
      <c r="I1104" s="1">
        <v>474218000</v>
      </c>
      <c r="J1104" s="1">
        <v>484093000</v>
      </c>
      <c r="K1104" s="1">
        <v>490624000</v>
      </c>
      <c r="L1104" s="1">
        <v>497514000</v>
      </c>
      <c r="M1104" s="1">
        <v>504598000</v>
      </c>
      <c r="N1104" s="1">
        <v>513339000</v>
      </c>
      <c r="O1104" s="1">
        <v>520251000</v>
      </c>
      <c r="P1104" s="1">
        <v>526793000</v>
      </c>
      <c r="Q1104" s="1">
        <v>529879000</v>
      </c>
      <c r="R1104" s="1">
        <v>532537000</v>
      </c>
      <c r="S1104" s="1">
        <v>533190000</v>
      </c>
      <c r="T1104" s="1">
        <v>531843000</v>
      </c>
      <c r="U1104" s="1">
        <v>528521000</v>
      </c>
      <c r="V1104" s="1">
        <v>523202000</v>
      </c>
      <c r="W1104" s="1">
        <v>514811000</v>
      </c>
      <c r="X1104" s="1">
        <v>503519000</v>
      </c>
      <c r="Y1104" s="1">
        <v>490488000</v>
      </c>
      <c r="Z1104" s="1">
        <v>474814000</v>
      </c>
      <c r="AA1104" s="1">
        <v>456643000</v>
      </c>
      <c r="AB1104" s="1">
        <v>435345000</v>
      </c>
      <c r="AC1104" s="1">
        <v>412049000</v>
      </c>
      <c r="AD1104" s="1">
        <v>386922000</v>
      </c>
      <c r="AE1104" s="1">
        <v>359490000</v>
      </c>
      <c r="AF1104" s="1">
        <v>330114000</v>
      </c>
      <c r="AG1104" s="1">
        <v>299117000</v>
      </c>
      <c r="AH1104" s="1">
        <v>266857000</v>
      </c>
      <c r="AI1104" s="1">
        <v>234107000</v>
      </c>
      <c r="AJ1104" s="1">
        <v>200319000</v>
      </c>
      <c r="AK1104" s="1">
        <v>166298000</v>
      </c>
      <c r="AL1104" s="1">
        <v>132389000</v>
      </c>
      <c r="AM1104" s="1">
        <v>98932900</v>
      </c>
      <c r="AN1104" s="1">
        <v>66148300</v>
      </c>
      <c r="AO1104" s="1">
        <v>34615900</v>
      </c>
      <c r="AP1104" s="1">
        <v>4690600</v>
      </c>
    </row>
    <row r="1105" spans="1:42" x14ac:dyDescent="0.2">
      <c r="A1105" t="str">
        <f t="shared" si="48"/>
        <v>natural gas</v>
      </c>
      <c r="B1105" t="str">
        <f t="shared" si="49"/>
        <v>computers and electronics 26</v>
      </c>
      <c r="C1105" t="str">
        <f t="shared" si="47"/>
        <v>chemicals 20,F gases</v>
      </c>
      <c r="D1105" t="s">
        <v>1662</v>
      </c>
      <c r="E1105" s="1">
        <v>397432000</v>
      </c>
      <c r="F1105" s="1">
        <v>414322000</v>
      </c>
      <c r="G1105" s="1">
        <v>425854000</v>
      </c>
      <c r="H1105" s="1">
        <v>437937000</v>
      </c>
      <c r="I1105" s="1">
        <v>446834000</v>
      </c>
      <c r="J1105" s="1">
        <v>456139000</v>
      </c>
      <c r="K1105" s="1">
        <v>462293000</v>
      </c>
      <c r="L1105" s="1">
        <v>468785000</v>
      </c>
      <c r="M1105" s="1">
        <v>475461000</v>
      </c>
      <c r="N1105" s="1">
        <v>483697000</v>
      </c>
      <c r="O1105" s="1">
        <v>490209000</v>
      </c>
      <c r="P1105" s="1">
        <v>496374000</v>
      </c>
      <c r="Q1105" s="1">
        <v>499282000</v>
      </c>
      <c r="R1105" s="1">
        <v>501786000</v>
      </c>
      <c r="S1105" s="1">
        <v>502401000</v>
      </c>
      <c r="T1105" s="1">
        <v>501132000</v>
      </c>
      <c r="U1105" s="1">
        <v>498002000</v>
      </c>
      <c r="V1105" s="1">
        <v>492990000</v>
      </c>
      <c r="W1105" s="1">
        <v>485083000</v>
      </c>
      <c r="X1105" s="1">
        <v>474444000</v>
      </c>
      <c r="Y1105" s="1">
        <v>462165000</v>
      </c>
      <c r="Z1105" s="1">
        <v>447396000</v>
      </c>
      <c r="AA1105" s="1">
        <v>430275000</v>
      </c>
      <c r="AB1105" s="1">
        <v>410207000</v>
      </c>
      <c r="AC1105" s="1">
        <v>388256000</v>
      </c>
      <c r="AD1105" s="1">
        <v>364580000</v>
      </c>
      <c r="AE1105" s="1">
        <v>338731000</v>
      </c>
      <c r="AF1105" s="1">
        <v>311052000</v>
      </c>
      <c r="AG1105" s="1">
        <v>281845000</v>
      </c>
      <c r="AH1105" s="1">
        <v>251447000</v>
      </c>
      <c r="AI1105" s="1">
        <v>220588000</v>
      </c>
      <c r="AJ1105" s="1">
        <v>188752000</v>
      </c>
      <c r="AK1105" s="1">
        <v>156695000</v>
      </c>
      <c r="AL1105" s="1">
        <v>124744000</v>
      </c>
      <c r="AM1105" s="1">
        <v>93220200</v>
      </c>
      <c r="AN1105" s="1">
        <v>62328600</v>
      </c>
      <c r="AO1105" s="1">
        <v>32617000</v>
      </c>
      <c r="AP1105" s="1">
        <v>4419750</v>
      </c>
    </row>
    <row r="1106" spans="1:42" x14ac:dyDescent="0.2">
      <c r="A1106" t="str">
        <f t="shared" si="48"/>
        <v>natural gas</v>
      </c>
      <c r="B1106" t="str">
        <f t="shared" si="49"/>
        <v>computers and electronics 26</v>
      </c>
      <c r="C1106" t="str">
        <f t="shared" si="47"/>
        <v>rubber and plastic products 22,CO2</v>
      </c>
      <c r="D1106" t="s">
        <v>1663</v>
      </c>
      <c r="E1106" s="1">
        <v>283017000</v>
      </c>
      <c r="F1106" s="1">
        <v>295045000</v>
      </c>
      <c r="G1106" s="1">
        <v>303256000</v>
      </c>
      <c r="H1106" s="1">
        <v>311861000</v>
      </c>
      <c r="I1106" s="1">
        <v>318197000</v>
      </c>
      <c r="J1106" s="1">
        <v>324823000</v>
      </c>
      <c r="K1106" s="1">
        <v>329206000</v>
      </c>
      <c r="L1106" s="1">
        <v>333829000</v>
      </c>
      <c r="M1106" s="1">
        <v>338582000</v>
      </c>
      <c r="N1106" s="1">
        <v>344447000</v>
      </c>
      <c r="O1106" s="1">
        <v>349085000</v>
      </c>
      <c r="P1106" s="1">
        <v>353475000</v>
      </c>
      <c r="Q1106" s="1">
        <v>355546000</v>
      </c>
      <c r="R1106" s="1">
        <v>357329000</v>
      </c>
      <c r="S1106" s="1">
        <v>357767000</v>
      </c>
      <c r="T1106" s="1">
        <v>356863000</v>
      </c>
      <c r="U1106" s="1">
        <v>354634000</v>
      </c>
      <c r="V1106" s="1">
        <v>351065000</v>
      </c>
      <c r="W1106" s="1">
        <v>345435000</v>
      </c>
      <c r="X1106" s="1">
        <v>337858000</v>
      </c>
      <c r="Y1106" s="1">
        <v>329114000</v>
      </c>
      <c r="Z1106" s="1">
        <v>318597000</v>
      </c>
      <c r="AA1106" s="1">
        <v>306405000</v>
      </c>
      <c r="AB1106" s="1">
        <v>292114000</v>
      </c>
      <c r="AC1106" s="1">
        <v>276482000</v>
      </c>
      <c r="AD1106" s="1">
        <v>259623000</v>
      </c>
      <c r="AE1106" s="1">
        <v>241215000</v>
      </c>
      <c r="AF1106" s="1">
        <v>221504000</v>
      </c>
      <c r="AG1106" s="1">
        <v>200705000</v>
      </c>
      <c r="AH1106" s="1">
        <v>179059000</v>
      </c>
      <c r="AI1106" s="1">
        <v>157084000</v>
      </c>
      <c r="AJ1106" s="1">
        <v>134413000</v>
      </c>
      <c r="AK1106" s="1">
        <v>111585000</v>
      </c>
      <c r="AL1106" s="1">
        <v>88832300</v>
      </c>
      <c r="AM1106" s="1">
        <v>66383400</v>
      </c>
      <c r="AN1106" s="1">
        <v>44385100</v>
      </c>
      <c r="AO1106" s="1">
        <v>23227100</v>
      </c>
      <c r="AP1106" s="1">
        <v>3147370</v>
      </c>
    </row>
    <row r="1107" spans="1:42" x14ac:dyDescent="0.2">
      <c r="A1107" t="str">
        <f t="shared" si="48"/>
        <v>natural gas</v>
      </c>
      <c r="B1107" t="str">
        <f t="shared" si="49"/>
        <v>computers and electronics 26</v>
      </c>
      <c r="C1107" t="str">
        <f t="shared" si="47"/>
        <v>rubber and plastic products 22,VOC</v>
      </c>
      <c r="D1107" t="s">
        <v>1664</v>
      </c>
      <c r="E1107" s="1">
        <v>26432600</v>
      </c>
      <c r="F1107" s="1">
        <v>27555900</v>
      </c>
      <c r="G1107" s="1">
        <v>28322800</v>
      </c>
      <c r="H1107" s="1">
        <v>29126400</v>
      </c>
      <c r="I1107" s="1">
        <v>29718200</v>
      </c>
      <c r="J1107" s="1">
        <v>30337100</v>
      </c>
      <c r="K1107" s="1">
        <v>30746300</v>
      </c>
      <c r="L1107" s="1">
        <v>31178100</v>
      </c>
      <c r="M1107" s="1">
        <v>31622100</v>
      </c>
      <c r="N1107" s="1">
        <v>32169900</v>
      </c>
      <c r="O1107" s="1">
        <v>32603000</v>
      </c>
      <c r="P1107" s="1">
        <v>33013000</v>
      </c>
      <c r="Q1107" s="1">
        <v>33206400</v>
      </c>
      <c r="R1107" s="1">
        <v>33372900</v>
      </c>
      <c r="S1107" s="1">
        <v>33413900</v>
      </c>
      <c r="T1107" s="1">
        <v>33329400</v>
      </c>
      <c r="U1107" s="1">
        <v>33121300</v>
      </c>
      <c r="V1107" s="1">
        <v>32787900</v>
      </c>
      <c r="W1107" s="1">
        <v>32262100</v>
      </c>
      <c r="X1107" s="1">
        <v>31554400</v>
      </c>
      <c r="Y1107" s="1">
        <v>30737800</v>
      </c>
      <c r="Z1107" s="1">
        <v>29755600</v>
      </c>
      <c r="AA1107" s="1">
        <v>28616900</v>
      </c>
      <c r="AB1107" s="1">
        <v>27282200</v>
      </c>
      <c r="AC1107" s="1">
        <v>25822200</v>
      </c>
      <c r="AD1107" s="1">
        <v>24247600</v>
      </c>
      <c r="AE1107" s="1">
        <v>22528500</v>
      </c>
      <c r="AF1107" s="1">
        <v>20687500</v>
      </c>
      <c r="AG1107" s="1">
        <v>18745000</v>
      </c>
      <c r="AH1107" s="1">
        <v>16723300</v>
      </c>
      <c r="AI1107" s="1">
        <v>14671000</v>
      </c>
      <c r="AJ1107" s="1">
        <v>12553600</v>
      </c>
      <c r="AK1107" s="1">
        <v>10421500</v>
      </c>
      <c r="AL1107" s="1">
        <v>8296540</v>
      </c>
      <c r="AM1107" s="1">
        <v>6199920</v>
      </c>
      <c r="AN1107" s="1">
        <v>4145370</v>
      </c>
      <c r="AO1107" s="1">
        <v>2169300</v>
      </c>
      <c r="AP1107">
        <v>293950</v>
      </c>
    </row>
    <row r="1108" spans="1:42" x14ac:dyDescent="0.2">
      <c r="A1108" t="str">
        <f t="shared" si="48"/>
        <v>natural gas</v>
      </c>
      <c r="B1108" t="str">
        <f t="shared" si="49"/>
        <v>computers and electronics 26</v>
      </c>
      <c r="C1108" t="str">
        <f t="shared" si="47"/>
        <v>rubber and plastic products 22,CO</v>
      </c>
      <c r="D1108" t="s">
        <v>1665</v>
      </c>
      <c r="E1108" s="1">
        <v>177476000</v>
      </c>
      <c r="F1108" s="1">
        <v>185018000</v>
      </c>
      <c r="G1108" s="1">
        <v>190167000</v>
      </c>
      <c r="H1108" s="1">
        <v>195563000</v>
      </c>
      <c r="I1108" s="1">
        <v>199536000</v>
      </c>
      <c r="J1108" s="1">
        <v>203692000</v>
      </c>
      <c r="K1108" s="1">
        <v>206440000</v>
      </c>
      <c r="L1108" s="1">
        <v>209339000</v>
      </c>
      <c r="M1108" s="1">
        <v>212320000</v>
      </c>
      <c r="N1108" s="1">
        <v>215998000</v>
      </c>
      <c r="O1108" s="1">
        <v>218906000</v>
      </c>
      <c r="P1108" s="1">
        <v>221659000</v>
      </c>
      <c r="Q1108" s="1">
        <v>222957000</v>
      </c>
      <c r="R1108" s="1">
        <v>224075000</v>
      </c>
      <c r="S1108" s="1">
        <v>224350000</v>
      </c>
      <c r="T1108" s="1">
        <v>223783000</v>
      </c>
      <c r="U1108" s="1">
        <v>222386000</v>
      </c>
      <c r="V1108" s="1">
        <v>220148000</v>
      </c>
      <c r="W1108" s="1">
        <v>216617000</v>
      </c>
      <c r="X1108" s="1">
        <v>211866000</v>
      </c>
      <c r="Y1108" s="1">
        <v>206382000</v>
      </c>
      <c r="Z1108" s="1">
        <v>199787000</v>
      </c>
      <c r="AA1108" s="1">
        <v>192142000</v>
      </c>
      <c r="AB1108" s="1">
        <v>183180000</v>
      </c>
      <c r="AC1108" s="1">
        <v>173378000</v>
      </c>
      <c r="AD1108" s="1">
        <v>162805000</v>
      </c>
      <c r="AE1108" s="1">
        <v>151262000</v>
      </c>
      <c r="AF1108" s="1">
        <v>138902000</v>
      </c>
      <c r="AG1108" s="1">
        <v>125859000</v>
      </c>
      <c r="AH1108" s="1">
        <v>112285000</v>
      </c>
      <c r="AI1108" s="1">
        <v>98505100</v>
      </c>
      <c r="AJ1108" s="1">
        <v>84288100</v>
      </c>
      <c r="AK1108" s="1">
        <v>69973200</v>
      </c>
      <c r="AL1108" s="1">
        <v>55705400</v>
      </c>
      <c r="AM1108" s="1">
        <v>41628000</v>
      </c>
      <c r="AN1108" s="1">
        <v>27833200</v>
      </c>
      <c r="AO1108" s="1">
        <v>14565300</v>
      </c>
      <c r="AP1108" s="1">
        <v>1973670</v>
      </c>
    </row>
    <row r="1109" spans="1:42" x14ac:dyDescent="0.2">
      <c r="A1109" t="str">
        <f t="shared" si="48"/>
        <v>natural gas</v>
      </c>
      <c r="B1109" t="str">
        <f t="shared" si="49"/>
        <v>computers and electronics 26</v>
      </c>
      <c r="C1109" t="str">
        <f t="shared" si="47"/>
        <v>rubber and plastic products 22,NOx</v>
      </c>
      <c r="D1109" t="s">
        <v>1666</v>
      </c>
      <c r="E1109" s="1">
        <v>188804000</v>
      </c>
      <c r="F1109" s="1">
        <v>196828000</v>
      </c>
      <c r="G1109" s="1">
        <v>202306000</v>
      </c>
      <c r="H1109" s="1">
        <v>208046000</v>
      </c>
      <c r="I1109" s="1">
        <v>212273000</v>
      </c>
      <c r="J1109" s="1">
        <v>216693000</v>
      </c>
      <c r="K1109" s="1">
        <v>219617000</v>
      </c>
      <c r="L1109" s="1">
        <v>222701000</v>
      </c>
      <c r="M1109" s="1">
        <v>225872000</v>
      </c>
      <c r="N1109" s="1">
        <v>229785000</v>
      </c>
      <c r="O1109" s="1">
        <v>232879000</v>
      </c>
      <c r="P1109" s="1">
        <v>235807000</v>
      </c>
      <c r="Q1109" s="1">
        <v>237189000</v>
      </c>
      <c r="R1109" s="1">
        <v>238378000</v>
      </c>
      <c r="S1109" s="1">
        <v>238670000</v>
      </c>
      <c r="T1109" s="1">
        <v>238067000</v>
      </c>
      <c r="U1109" s="1">
        <v>236580000</v>
      </c>
      <c r="V1109" s="1">
        <v>234200000</v>
      </c>
      <c r="W1109" s="1">
        <v>230443000</v>
      </c>
      <c r="X1109" s="1">
        <v>225389000</v>
      </c>
      <c r="Y1109" s="1">
        <v>219556000</v>
      </c>
      <c r="Z1109" s="1">
        <v>212540000</v>
      </c>
      <c r="AA1109" s="1">
        <v>204406000</v>
      </c>
      <c r="AB1109" s="1">
        <v>194873000</v>
      </c>
      <c r="AC1109" s="1">
        <v>184445000</v>
      </c>
      <c r="AD1109" s="1">
        <v>173197000</v>
      </c>
      <c r="AE1109" s="1">
        <v>160918000</v>
      </c>
      <c r="AF1109" s="1">
        <v>147768000</v>
      </c>
      <c r="AG1109" s="1">
        <v>133893000</v>
      </c>
      <c r="AH1109" s="1">
        <v>119452000</v>
      </c>
      <c r="AI1109" s="1">
        <v>104793000</v>
      </c>
      <c r="AJ1109" s="1">
        <v>89668200</v>
      </c>
      <c r="AK1109" s="1">
        <v>74439500</v>
      </c>
      <c r="AL1109" s="1">
        <v>59261000</v>
      </c>
      <c r="AM1109" s="1">
        <v>44285100</v>
      </c>
      <c r="AN1109" s="1">
        <v>29609800</v>
      </c>
      <c r="AO1109" s="1">
        <v>15495000</v>
      </c>
      <c r="AP1109" s="1">
        <v>2099640</v>
      </c>
    </row>
    <row r="1110" spans="1:42" x14ac:dyDescent="0.2">
      <c r="A1110" t="str">
        <f t="shared" si="48"/>
        <v>natural gas</v>
      </c>
      <c r="B1110" t="str">
        <f t="shared" si="49"/>
        <v>computers and electronics 26</v>
      </c>
      <c r="C1110" t="str">
        <f t="shared" si="47"/>
        <v>rubber and plastic products 22,PM10</v>
      </c>
      <c r="D1110" t="s">
        <v>1667</v>
      </c>
      <c r="E1110" s="1">
        <v>18880400</v>
      </c>
      <c r="F1110" s="1">
        <v>19682800</v>
      </c>
      <c r="G1110" s="1">
        <v>20230600</v>
      </c>
      <c r="H1110" s="1">
        <v>20804600</v>
      </c>
      <c r="I1110" s="1">
        <v>21227300</v>
      </c>
      <c r="J1110" s="1">
        <v>21669300</v>
      </c>
      <c r="K1110" s="1">
        <v>21961700</v>
      </c>
      <c r="L1110" s="1">
        <v>22270100</v>
      </c>
      <c r="M1110" s="1">
        <v>22587200</v>
      </c>
      <c r="N1110" s="1">
        <v>22978500</v>
      </c>
      <c r="O1110" s="1">
        <v>23287900</v>
      </c>
      <c r="P1110" s="1">
        <v>23580700</v>
      </c>
      <c r="Q1110" s="1">
        <v>23718900</v>
      </c>
      <c r="R1110" s="1">
        <v>23837800</v>
      </c>
      <c r="S1110" s="1">
        <v>23867000</v>
      </c>
      <c r="T1110" s="1">
        <v>23806700</v>
      </c>
      <c r="U1110" s="1">
        <v>23658000</v>
      </c>
      <c r="V1110" s="1">
        <v>23420000</v>
      </c>
      <c r="W1110" s="1">
        <v>23044300</v>
      </c>
      <c r="X1110" s="1">
        <v>22538900</v>
      </c>
      <c r="Y1110" s="1">
        <v>21955600</v>
      </c>
      <c r="Z1110" s="1">
        <v>21254000</v>
      </c>
      <c r="AA1110" s="1">
        <v>20440600</v>
      </c>
      <c r="AB1110" s="1">
        <v>19487300</v>
      </c>
      <c r="AC1110" s="1">
        <v>18444500</v>
      </c>
      <c r="AD1110" s="1">
        <v>17319700</v>
      </c>
      <c r="AE1110" s="1">
        <v>16091800</v>
      </c>
      <c r="AF1110" s="1">
        <v>14776800</v>
      </c>
      <c r="AG1110" s="1">
        <v>13389300</v>
      </c>
      <c r="AH1110" s="1">
        <v>11945200</v>
      </c>
      <c r="AI1110" s="1">
        <v>10479300</v>
      </c>
      <c r="AJ1110" s="1">
        <v>8966820</v>
      </c>
      <c r="AK1110" s="1">
        <v>7443950</v>
      </c>
      <c r="AL1110" s="1">
        <v>5926100</v>
      </c>
      <c r="AM1110" s="1">
        <v>4428510</v>
      </c>
      <c r="AN1110" s="1">
        <v>2960980</v>
      </c>
      <c r="AO1110" s="1">
        <v>1549500</v>
      </c>
      <c r="AP1110">
        <v>209964</v>
      </c>
    </row>
    <row r="1111" spans="1:42" x14ac:dyDescent="0.2">
      <c r="A1111" t="str">
        <f t="shared" si="48"/>
        <v>natural gas</v>
      </c>
      <c r="B1111" t="str">
        <f t="shared" si="49"/>
        <v>computers and electronics 26</v>
      </c>
      <c r="C1111" t="str">
        <f t="shared" si="47"/>
        <v>rubber and plastic products 22,PM25</v>
      </c>
      <c r="D1111" t="s">
        <v>1668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</row>
    <row r="1112" spans="1:42" x14ac:dyDescent="0.2">
      <c r="A1112" t="str">
        <f t="shared" si="48"/>
        <v>natural gas</v>
      </c>
      <c r="B1112" t="str">
        <f t="shared" si="49"/>
        <v>appliances and electrical equipment 27</v>
      </c>
      <c r="C1112" t="str">
        <f t="shared" si="47"/>
        <v>rubber and plastic products 22,SOx</v>
      </c>
      <c r="D1112" t="s">
        <v>1669</v>
      </c>
      <c r="E1112" s="1">
        <v>4831350000000</v>
      </c>
      <c r="F1112" s="1">
        <v>4981180000000</v>
      </c>
      <c r="G1112" s="1">
        <v>5112250000000</v>
      </c>
      <c r="H1112" s="1">
        <v>5272770000000</v>
      </c>
      <c r="I1112" s="1">
        <v>5413100000000</v>
      </c>
      <c r="J1112" s="1">
        <v>5489330000000</v>
      </c>
      <c r="K1112" s="1">
        <v>5548580000000</v>
      </c>
      <c r="L1112" s="1">
        <v>5631590000000</v>
      </c>
      <c r="M1112" s="1">
        <v>5695020000000</v>
      </c>
      <c r="N1112" s="1">
        <v>5739130000000</v>
      </c>
      <c r="O1112" s="1">
        <v>5764340000000</v>
      </c>
      <c r="P1112" s="1">
        <v>5770540000000</v>
      </c>
      <c r="Q1112" s="1">
        <v>5758030000000</v>
      </c>
      <c r="R1112" s="1">
        <v>5727190000000</v>
      </c>
      <c r="S1112" s="1">
        <v>5647980000000</v>
      </c>
      <c r="T1112" s="1">
        <v>5553360000000</v>
      </c>
      <c r="U1112" s="1">
        <v>5444040000000</v>
      </c>
      <c r="V1112" s="1">
        <v>5293970000000</v>
      </c>
      <c r="W1112" s="1">
        <v>5132250000000</v>
      </c>
      <c r="X1112" s="1">
        <v>4935930000000</v>
      </c>
      <c r="Y1112" s="1">
        <v>4730720000000</v>
      </c>
      <c r="Z1112" s="1">
        <v>4496870000000</v>
      </c>
      <c r="AA1112" s="1">
        <v>4238260000000</v>
      </c>
      <c r="AB1112" s="1">
        <v>3994300000000</v>
      </c>
      <c r="AC1112" s="1">
        <v>3712220000000</v>
      </c>
      <c r="AD1112" s="1">
        <v>3430000000000</v>
      </c>
      <c r="AE1112" s="1">
        <v>3147810000000</v>
      </c>
      <c r="AF1112" s="1">
        <v>2853010000000</v>
      </c>
      <c r="AG1112" s="1">
        <v>2549440000000</v>
      </c>
      <c r="AH1112" s="1">
        <v>2251060000000</v>
      </c>
      <c r="AI1112" s="1">
        <v>1948920000000</v>
      </c>
      <c r="AJ1112" s="1">
        <v>1661910000000</v>
      </c>
      <c r="AK1112" s="1">
        <v>1367260000000</v>
      </c>
      <c r="AL1112" s="1">
        <v>1082480000000</v>
      </c>
      <c r="AM1112" s="1">
        <v>807373000000</v>
      </c>
      <c r="AN1112" s="1">
        <v>541842000000</v>
      </c>
      <c r="AO1112" s="1">
        <v>284433000000</v>
      </c>
      <c r="AP1112" s="1">
        <v>38558900000</v>
      </c>
    </row>
    <row r="1113" spans="1:42" x14ac:dyDescent="0.2">
      <c r="A1113" t="str">
        <f t="shared" si="48"/>
        <v>natural gas</v>
      </c>
      <c r="B1113" t="str">
        <f t="shared" si="49"/>
        <v>appliances and electrical equipment 27</v>
      </c>
      <c r="C1113" t="str">
        <f t="shared" si="47"/>
        <v>rubber and plastic products 22,BC</v>
      </c>
      <c r="D1113" t="s">
        <v>1670</v>
      </c>
      <c r="E1113" s="1">
        <v>549787000</v>
      </c>
      <c r="F1113" s="1">
        <v>566837000</v>
      </c>
      <c r="G1113" s="1">
        <v>581753000</v>
      </c>
      <c r="H1113" s="1">
        <v>600019000</v>
      </c>
      <c r="I1113" s="1">
        <v>615988000</v>
      </c>
      <c r="J1113" s="1">
        <v>624663000</v>
      </c>
      <c r="K1113" s="1">
        <v>631405000</v>
      </c>
      <c r="L1113" s="1">
        <v>640850000</v>
      </c>
      <c r="M1113" s="1">
        <v>648069000</v>
      </c>
      <c r="N1113" s="1">
        <v>653088000</v>
      </c>
      <c r="O1113" s="1">
        <v>655958000</v>
      </c>
      <c r="P1113" s="1">
        <v>656663000</v>
      </c>
      <c r="Q1113" s="1">
        <v>655239000</v>
      </c>
      <c r="R1113" s="1">
        <v>651730000</v>
      </c>
      <c r="S1113" s="1">
        <v>642716000</v>
      </c>
      <c r="T1113" s="1">
        <v>631948000</v>
      </c>
      <c r="U1113" s="1">
        <v>619509000</v>
      </c>
      <c r="V1113" s="1">
        <v>602431000</v>
      </c>
      <c r="W1113" s="1">
        <v>584028000</v>
      </c>
      <c r="X1113" s="1">
        <v>561688000</v>
      </c>
      <c r="Y1113" s="1">
        <v>538335000</v>
      </c>
      <c r="Z1113" s="1">
        <v>511724000</v>
      </c>
      <c r="AA1113" s="1">
        <v>482295000</v>
      </c>
      <c r="AB1113" s="1">
        <v>454534000</v>
      </c>
      <c r="AC1113" s="1">
        <v>422434000</v>
      </c>
      <c r="AD1113" s="1">
        <v>390319000</v>
      </c>
      <c r="AE1113" s="1">
        <v>358207000</v>
      </c>
      <c r="AF1113" s="1">
        <v>324660000</v>
      </c>
      <c r="AG1113" s="1">
        <v>290116000</v>
      </c>
      <c r="AH1113" s="1">
        <v>256161000</v>
      </c>
      <c r="AI1113" s="1">
        <v>221778000</v>
      </c>
      <c r="AJ1113" s="1">
        <v>189118000</v>
      </c>
      <c r="AK1113" s="1">
        <v>155589000</v>
      </c>
      <c r="AL1113" s="1">
        <v>123182000</v>
      </c>
      <c r="AM1113" s="1">
        <v>91875600</v>
      </c>
      <c r="AN1113" s="1">
        <v>61659300</v>
      </c>
      <c r="AO1113" s="1">
        <v>32367200</v>
      </c>
      <c r="AP1113" s="1">
        <v>4387840</v>
      </c>
    </row>
    <row r="1114" spans="1:42" x14ac:dyDescent="0.2">
      <c r="A1114" t="str">
        <f t="shared" si="48"/>
        <v>natural gas</v>
      </c>
      <c r="B1114" t="str">
        <f t="shared" si="49"/>
        <v>appliances and electrical equipment 27</v>
      </c>
      <c r="C1114" t="str">
        <f t="shared" si="47"/>
        <v>rubber and plastic products 22,OC</v>
      </c>
      <c r="D1114" t="s">
        <v>1671</v>
      </c>
      <c r="E1114" s="1">
        <v>2934960000</v>
      </c>
      <c r="F1114" s="1">
        <v>3025980000</v>
      </c>
      <c r="G1114" s="1">
        <v>3105600000</v>
      </c>
      <c r="H1114" s="1">
        <v>3203110000</v>
      </c>
      <c r="I1114" s="1">
        <v>3288360000</v>
      </c>
      <c r="J1114" s="1">
        <v>3334670000</v>
      </c>
      <c r="K1114" s="1">
        <v>3370670000</v>
      </c>
      <c r="L1114" s="1">
        <v>3421090000</v>
      </c>
      <c r="M1114" s="1">
        <v>3459620000</v>
      </c>
      <c r="N1114" s="1">
        <v>3486420000</v>
      </c>
      <c r="O1114" s="1">
        <v>3501740000</v>
      </c>
      <c r="P1114" s="1">
        <v>3505500000</v>
      </c>
      <c r="Q1114" s="1">
        <v>3497900000</v>
      </c>
      <c r="R1114" s="1">
        <v>3479170000</v>
      </c>
      <c r="S1114" s="1">
        <v>3431050000</v>
      </c>
      <c r="T1114" s="1">
        <v>3373570000</v>
      </c>
      <c r="U1114" s="1">
        <v>3307160000</v>
      </c>
      <c r="V1114" s="1">
        <v>3215990000</v>
      </c>
      <c r="W1114" s="1">
        <v>3117750000</v>
      </c>
      <c r="X1114" s="1">
        <v>2998490000</v>
      </c>
      <c r="Y1114" s="1">
        <v>2873830000</v>
      </c>
      <c r="Z1114" s="1">
        <v>2731770000</v>
      </c>
      <c r="AA1114" s="1">
        <v>2574660000</v>
      </c>
      <c r="AB1114" s="1">
        <v>2426460000</v>
      </c>
      <c r="AC1114" s="1">
        <v>2255100000</v>
      </c>
      <c r="AD1114" s="1">
        <v>2083660000</v>
      </c>
      <c r="AE1114" s="1">
        <v>1912240000</v>
      </c>
      <c r="AF1114" s="1">
        <v>1733150000</v>
      </c>
      <c r="AG1114" s="1">
        <v>1548740000</v>
      </c>
      <c r="AH1114" s="1">
        <v>1367480000</v>
      </c>
      <c r="AI1114" s="1">
        <v>1183930000</v>
      </c>
      <c r="AJ1114" s="1">
        <v>1009580000</v>
      </c>
      <c r="AK1114" s="1">
        <v>830587000</v>
      </c>
      <c r="AL1114" s="1">
        <v>657588000</v>
      </c>
      <c r="AM1114" s="1">
        <v>490465000</v>
      </c>
      <c r="AN1114" s="1">
        <v>329160000</v>
      </c>
      <c r="AO1114" s="1">
        <v>172788000</v>
      </c>
      <c r="AP1114" s="1">
        <v>23423800</v>
      </c>
    </row>
    <row r="1115" spans="1:42" x14ac:dyDescent="0.2">
      <c r="A1115" t="str">
        <f t="shared" si="48"/>
        <v>natural gas</v>
      </c>
      <c r="B1115" t="str">
        <f t="shared" si="49"/>
        <v>appliances and electrical equipment 27</v>
      </c>
      <c r="C1115" t="str">
        <f t="shared" si="47"/>
        <v>rubber and plastic products 22,CH4</v>
      </c>
      <c r="D1115" t="s">
        <v>1672</v>
      </c>
      <c r="E1115" s="1">
        <v>5161970000</v>
      </c>
      <c r="F1115" s="1">
        <v>5322050000</v>
      </c>
      <c r="G1115" s="1">
        <v>5462100000</v>
      </c>
      <c r="H1115" s="1">
        <v>5633600000</v>
      </c>
      <c r="I1115" s="1">
        <v>5783530000</v>
      </c>
      <c r="J1115" s="1">
        <v>5864980000</v>
      </c>
      <c r="K1115" s="1">
        <v>5928280000</v>
      </c>
      <c r="L1115" s="1">
        <v>6016970000</v>
      </c>
      <c r="M1115" s="1">
        <v>6084740000</v>
      </c>
      <c r="N1115" s="1">
        <v>6131870000</v>
      </c>
      <c r="O1115" s="1">
        <v>6158810000</v>
      </c>
      <c r="P1115" s="1">
        <v>6165430000</v>
      </c>
      <c r="Q1115" s="1">
        <v>6152070000</v>
      </c>
      <c r="R1115" s="1">
        <v>6119120000</v>
      </c>
      <c r="S1115" s="1">
        <v>6034480000</v>
      </c>
      <c r="T1115" s="1">
        <v>5933380000</v>
      </c>
      <c r="U1115" s="1">
        <v>5816590000</v>
      </c>
      <c r="V1115" s="1">
        <v>5656250000</v>
      </c>
      <c r="W1115" s="1">
        <v>5483460000</v>
      </c>
      <c r="X1115" s="1">
        <v>5273710000</v>
      </c>
      <c r="Y1115" s="1">
        <v>5054450000</v>
      </c>
      <c r="Z1115" s="1">
        <v>4804600000</v>
      </c>
      <c r="AA1115" s="1">
        <v>4528290000</v>
      </c>
      <c r="AB1115" s="1">
        <v>4267630000</v>
      </c>
      <c r="AC1115" s="1">
        <v>3966250000</v>
      </c>
      <c r="AD1115" s="1">
        <v>3664720000</v>
      </c>
      <c r="AE1115" s="1">
        <v>3363220000</v>
      </c>
      <c r="AF1115" s="1">
        <v>3048240000</v>
      </c>
      <c r="AG1115" s="1">
        <v>2723910000</v>
      </c>
      <c r="AH1115" s="1">
        <v>2405100000</v>
      </c>
      <c r="AI1115" s="1">
        <v>2082290000</v>
      </c>
      <c r="AJ1115" s="1">
        <v>1775630000</v>
      </c>
      <c r="AK1115" s="1">
        <v>1460830000</v>
      </c>
      <c r="AL1115" s="1">
        <v>1156560000</v>
      </c>
      <c r="AM1115" s="1">
        <v>862623000</v>
      </c>
      <c r="AN1115" s="1">
        <v>578922000</v>
      </c>
      <c r="AO1115" s="1">
        <v>303897000</v>
      </c>
      <c r="AP1115" s="1">
        <v>41197600</v>
      </c>
    </row>
    <row r="1116" spans="1:42" x14ac:dyDescent="0.2">
      <c r="A1116" t="str">
        <f t="shared" si="48"/>
        <v>natural gas</v>
      </c>
      <c r="B1116" t="str">
        <f t="shared" si="49"/>
        <v>appliances and electrical equipment 27</v>
      </c>
      <c r="C1116" t="str">
        <f t="shared" si="47"/>
        <v>rubber and plastic products 22,N2O</v>
      </c>
      <c r="D1116" t="s">
        <v>1673</v>
      </c>
      <c r="E1116" s="1">
        <v>203416000</v>
      </c>
      <c r="F1116" s="1">
        <v>209724000</v>
      </c>
      <c r="G1116" s="1">
        <v>215243000</v>
      </c>
      <c r="H1116" s="1">
        <v>222001000</v>
      </c>
      <c r="I1116" s="1">
        <v>227909000</v>
      </c>
      <c r="J1116" s="1">
        <v>231119000</v>
      </c>
      <c r="K1116" s="1">
        <v>233614000</v>
      </c>
      <c r="L1116" s="1">
        <v>237108000</v>
      </c>
      <c r="M1116" s="1">
        <v>239779000</v>
      </c>
      <c r="N1116" s="1">
        <v>241636000</v>
      </c>
      <c r="O1116" s="1">
        <v>242698000</v>
      </c>
      <c r="P1116" s="1">
        <v>242959000</v>
      </c>
      <c r="Q1116" s="1">
        <v>242432000</v>
      </c>
      <c r="R1116" s="1">
        <v>241134000</v>
      </c>
      <c r="S1116" s="1">
        <v>237799000</v>
      </c>
      <c r="T1116" s="1">
        <v>233815000</v>
      </c>
      <c r="U1116" s="1">
        <v>229212000</v>
      </c>
      <c r="V1116" s="1">
        <v>222894000</v>
      </c>
      <c r="W1116" s="1">
        <v>216084000</v>
      </c>
      <c r="X1116" s="1">
        <v>207819000</v>
      </c>
      <c r="Y1116" s="1">
        <v>199179000</v>
      </c>
      <c r="Z1116" s="1">
        <v>189333000</v>
      </c>
      <c r="AA1116" s="1">
        <v>178444000</v>
      </c>
      <c r="AB1116" s="1">
        <v>168173000</v>
      </c>
      <c r="AC1116" s="1">
        <v>156296000</v>
      </c>
      <c r="AD1116" s="1">
        <v>144414000</v>
      </c>
      <c r="AE1116" s="1">
        <v>132533000</v>
      </c>
      <c r="AF1116" s="1">
        <v>120121000</v>
      </c>
      <c r="AG1116" s="1">
        <v>107340000</v>
      </c>
      <c r="AH1116" s="1">
        <v>94777000</v>
      </c>
      <c r="AI1116" s="1">
        <v>82055800</v>
      </c>
      <c r="AJ1116" s="1">
        <v>69971600</v>
      </c>
      <c r="AK1116" s="1">
        <v>57566200</v>
      </c>
      <c r="AL1116" s="1">
        <v>45576000</v>
      </c>
      <c r="AM1116" s="1">
        <v>33993000</v>
      </c>
      <c r="AN1116" s="1">
        <v>22813300</v>
      </c>
      <c r="AO1116" s="1">
        <v>11975600</v>
      </c>
      <c r="AP1116" s="1">
        <v>1623460</v>
      </c>
    </row>
    <row r="1117" spans="1:42" x14ac:dyDescent="0.2">
      <c r="A1117" t="str">
        <f t="shared" si="48"/>
        <v>natural gas</v>
      </c>
      <c r="B1117" t="str">
        <f t="shared" si="49"/>
        <v>appliances and electrical equipment 27</v>
      </c>
      <c r="C1117" t="str">
        <f t="shared" si="47"/>
        <v>rubber and plastic products 22,F gases</v>
      </c>
      <c r="D1117" t="s">
        <v>1674</v>
      </c>
      <c r="E1117" s="1">
        <v>191670000</v>
      </c>
      <c r="F1117" s="1">
        <v>197614000</v>
      </c>
      <c r="G1117" s="1">
        <v>202814000</v>
      </c>
      <c r="H1117" s="1">
        <v>209182000</v>
      </c>
      <c r="I1117" s="1">
        <v>214749000</v>
      </c>
      <c r="J1117" s="1">
        <v>217773000</v>
      </c>
      <c r="K1117" s="1">
        <v>220124000</v>
      </c>
      <c r="L1117" s="1">
        <v>223417000</v>
      </c>
      <c r="M1117" s="1">
        <v>225933000</v>
      </c>
      <c r="N1117" s="1">
        <v>227683000</v>
      </c>
      <c r="O1117" s="1">
        <v>228683000</v>
      </c>
      <c r="P1117" s="1">
        <v>228929000</v>
      </c>
      <c r="Q1117" s="1">
        <v>228433000</v>
      </c>
      <c r="R1117" s="1">
        <v>227210000</v>
      </c>
      <c r="S1117" s="1">
        <v>224067000</v>
      </c>
      <c r="T1117" s="1">
        <v>220313000</v>
      </c>
      <c r="U1117" s="1">
        <v>215977000</v>
      </c>
      <c r="V1117" s="1">
        <v>210023000</v>
      </c>
      <c r="W1117" s="1">
        <v>203607000</v>
      </c>
      <c r="X1117" s="1">
        <v>195819000</v>
      </c>
      <c r="Y1117" s="1">
        <v>187677000</v>
      </c>
      <c r="Z1117" s="1">
        <v>178400000</v>
      </c>
      <c r="AA1117" s="1">
        <v>168140000</v>
      </c>
      <c r="AB1117" s="1">
        <v>158462000</v>
      </c>
      <c r="AC1117" s="1">
        <v>147271000</v>
      </c>
      <c r="AD1117" s="1">
        <v>136075000</v>
      </c>
      <c r="AE1117" s="1">
        <v>124880000</v>
      </c>
      <c r="AF1117" s="1">
        <v>113185000</v>
      </c>
      <c r="AG1117" s="1">
        <v>101142000</v>
      </c>
      <c r="AH1117" s="1">
        <v>89304200</v>
      </c>
      <c r="AI1117" s="1">
        <v>77317600</v>
      </c>
      <c r="AJ1117" s="1">
        <v>65931200</v>
      </c>
      <c r="AK1117" s="1">
        <v>54242100</v>
      </c>
      <c r="AL1117" s="1">
        <v>42944300</v>
      </c>
      <c r="AM1117" s="1">
        <v>32030200</v>
      </c>
      <c r="AN1117" s="1">
        <v>21496000</v>
      </c>
      <c r="AO1117" s="1">
        <v>11284000</v>
      </c>
      <c r="AP1117" s="1">
        <v>1529710</v>
      </c>
    </row>
    <row r="1118" spans="1:42" x14ac:dyDescent="0.2">
      <c r="A1118" t="str">
        <f t="shared" si="48"/>
        <v>natural gas</v>
      </c>
      <c r="B1118" t="str">
        <f t="shared" si="49"/>
        <v>appliances and electrical equipment 27</v>
      </c>
      <c r="C1118" t="str">
        <f t="shared" si="47"/>
        <v>glass and glass products 231,CO2</v>
      </c>
      <c r="D1118" t="s">
        <v>1675</v>
      </c>
      <c r="E1118" s="1">
        <v>136491000</v>
      </c>
      <c r="F1118" s="1">
        <v>140723000</v>
      </c>
      <c r="G1118" s="1">
        <v>144426000</v>
      </c>
      <c r="H1118" s="1">
        <v>148961000</v>
      </c>
      <c r="I1118" s="1">
        <v>152926000</v>
      </c>
      <c r="J1118" s="1">
        <v>155079000</v>
      </c>
      <c r="K1118" s="1">
        <v>156753000</v>
      </c>
      <c r="L1118" s="1">
        <v>159098000</v>
      </c>
      <c r="M1118" s="1">
        <v>160890000</v>
      </c>
      <c r="N1118" s="1">
        <v>162136000</v>
      </c>
      <c r="O1118" s="1">
        <v>162849000</v>
      </c>
      <c r="P1118" s="1">
        <v>163024000</v>
      </c>
      <c r="Q1118" s="1">
        <v>162670000</v>
      </c>
      <c r="R1118" s="1">
        <v>161799000</v>
      </c>
      <c r="S1118" s="1">
        <v>159561000</v>
      </c>
      <c r="T1118" s="1">
        <v>156888000</v>
      </c>
      <c r="U1118" s="1">
        <v>153800000</v>
      </c>
      <c r="V1118" s="1">
        <v>149560000</v>
      </c>
      <c r="W1118" s="1">
        <v>144991000</v>
      </c>
      <c r="X1118" s="1">
        <v>139445000</v>
      </c>
      <c r="Y1118" s="1">
        <v>133648000</v>
      </c>
      <c r="Z1118" s="1">
        <v>127041000</v>
      </c>
      <c r="AA1118" s="1">
        <v>119735000</v>
      </c>
      <c r="AB1118" s="1">
        <v>112843000</v>
      </c>
      <c r="AC1118" s="1">
        <v>104874000</v>
      </c>
      <c r="AD1118" s="1">
        <v>96901000</v>
      </c>
      <c r="AE1118" s="1">
        <v>88928800</v>
      </c>
      <c r="AF1118" s="1">
        <v>80600400</v>
      </c>
      <c r="AG1118" s="1">
        <v>72024400</v>
      </c>
      <c r="AH1118" s="1">
        <v>63594800</v>
      </c>
      <c r="AI1118" s="1">
        <v>55058900</v>
      </c>
      <c r="AJ1118" s="1">
        <v>46950500</v>
      </c>
      <c r="AK1118" s="1">
        <v>38626600</v>
      </c>
      <c r="AL1118" s="1">
        <v>30581200</v>
      </c>
      <c r="AM1118" s="1">
        <v>22809100</v>
      </c>
      <c r="AN1118" s="1">
        <v>15307600</v>
      </c>
      <c r="AO1118" s="1">
        <v>8035520</v>
      </c>
      <c r="AP1118" s="1">
        <v>1089330</v>
      </c>
    </row>
    <row r="1119" spans="1:42" x14ac:dyDescent="0.2">
      <c r="A1119" t="str">
        <f t="shared" si="48"/>
        <v>natural gas</v>
      </c>
      <c r="B1119" t="str">
        <f t="shared" si="49"/>
        <v>appliances and electrical equipment 27</v>
      </c>
      <c r="C1119" t="str">
        <f t="shared" si="47"/>
        <v>glass and glass products 231,VOC</v>
      </c>
      <c r="D1119" t="s">
        <v>1676</v>
      </c>
      <c r="E1119" s="1">
        <v>12747600</v>
      </c>
      <c r="F1119" s="1">
        <v>13143000</v>
      </c>
      <c r="G1119" s="1">
        <v>13488800</v>
      </c>
      <c r="H1119" s="1">
        <v>13912300</v>
      </c>
      <c r="I1119" s="1">
        <v>14282600</v>
      </c>
      <c r="J1119" s="1">
        <v>14483700</v>
      </c>
      <c r="K1119" s="1">
        <v>14640100</v>
      </c>
      <c r="L1119" s="1">
        <v>14859100</v>
      </c>
      <c r="M1119" s="1">
        <v>15026400</v>
      </c>
      <c r="N1119" s="1">
        <v>15142800</v>
      </c>
      <c r="O1119" s="1">
        <v>15209400</v>
      </c>
      <c r="P1119" s="1">
        <v>15225700</v>
      </c>
      <c r="Q1119" s="1">
        <v>15192700</v>
      </c>
      <c r="R1119" s="1">
        <v>15111300</v>
      </c>
      <c r="S1119" s="1">
        <v>14902300</v>
      </c>
      <c r="T1119" s="1">
        <v>14652700</v>
      </c>
      <c r="U1119" s="1">
        <v>14364200</v>
      </c>
      <c r="V1119" s="1">
        <v>13968300</v>
      </c>
      <c r="W1119" s="1">
        <v>13541500</v>
      </c>
      <c r="X1119" s="1">
        <v>13023600</v>
      </c>
      <c r="Y1119" s="1">
        <v>12482100</v>
      </c>
      <c r="Z1119" s="1">
        <v>11865100</v>
      </c>
      <c r="AA1119" s="1">
        <v>11182700</v>
      </c>
      <c r="AB1119" s="1">
        <v>10539000</v>
      </c>
      <c r="AC1119" s="1">
        <v>9794760</v>
      </c>
      <c r="AD1119" s="1">
        <v>9050130</v>
      </c>
      <c r="AE1119" s="1">
        <v>8305560</v>
      </c>
      <c r="AF1119" s="1">
        <v>7527720</v>
      </c>
      <c r="AG1119" s="1">
        <v>6726770</v>
      </c>
      <c r="AH1119" s="1">
        <v>5939470</v>
      </c>
      <c r="AI1119" s="1">
        <v>5142260</v>
      </c>
      <c r="AJ1119" s="1">
        <v>4384970</v>
      </c>
      <c r="AK1119" s="1">
        <v>3607550</v>
      </c>
      <c r="AL1119" s="1">
        <v>2856150</v>
      </c>
      <c r="AM1119" s="1">
        <v>2130270</v>
      </c>
      <c r="AN1119" s="1">
        <v>1429660</v>
      </c>
      <c r="AO1119">
        <v>750483</v>
      </c>
      <c r="AP1119">
        <v>101739</v>
      </c>
    </row>
    <row r="1120" spans="1:42" x14ac:dyDescent="0.2">
      <c r="A1120" t="str">
        <f t="shared" si="48"/>
        <v>natural gas</v>
      </c>
      <c r="B1120" t="str">
        <f t="shared" si="49"/>
        <v>appliances and electrical equipment 27</v>
      </c>
      <c r="C1120" t="str">
        <f t="shared" si="47"/>
        <v>glass and glass products 231,CO</v>
      </c>
      <c r="D1120" t="s">
        <v>1677</v>
      </c>
      <c r="E1120" s="1">
        <v>85591200</v>
      </c>
      <c r="F1120" s="1">
        <v>88245600</v>
      </c>
      <c r="G1120" s="1">
        <v>90567600</v>
      </c>
      <c r="H1120" s="1">
        <v>93411300</v>
      </c>
      <c r="I1120" s="1">
        <v>95897400</v>
      </c>
      <c r="J1120" s="1">
        <v>97247900</v>
      </c>
      <c r="K1120" s="1">
        <v>98297600</v>
      </c>
      <c r="L1120" s="1">
        <v>99768000</v>
      </c>
      <c r="M1120" s="1">
        <v>100892000</v>
      </c>
      <c r="N1120" s="1">
        <v>101673000</v>
      </c>
      <c r="O1120" s="1">
        <v>102120000</v>
      </c>
      <c r="P1120" s="1">
        <v>102230000</v>
      </c>
      <c r="Q1120" s="1">
        <v>102008000</v>
      </c>
      <c r="R1120" s="1">
        <v>101462000</v>
      </c>
      <c r="S1120" s="1">
        <v>100058000</v>
      </c>
      <c r="T1120" s="1">
        <v>98382100</v>
      </c>
      <c r="U1120" s="1">
        <v>96445600</v>
      </c>
      <c r="V1120" s="1">
        <v>93786900</v>
      </c>
      <c r="W1120" s="1">
        <v>90921800</v>
      </c>
      <c r="X1120" s="1">
        <v>87444000</v>
      </c>
      <c r="Y1120" s="1">
        <v>83808400</v>
      </c>
      <c r="Z1120" s="1">
        <v>79665600</v>
      </c>
      <c r="AA1120" s="1">
        <v>75084100</v>
      </c>
      <c r="AB1120" s="1">
        <v>70762100</v>
      </c>
      <c r="AC1120" s="1">
        <v>65764800</v>
      </c>
      <c r="AD1120" s="1">
        <v>60765100</v>
      </c>
      <c r="AE1120" s="1">
        <v>55765900</v>
      </c>
      <c r="AF1120" s="1">
        <v>50543300</v>
      </c>
      <c r="AG1120" s="1">
        <v>45165400</v>
      </c>
      <c r="AH1120" s="1">
        <v>39879300</v>
      </c>
      <c r="AI1120" s="1">
        <v>34526600</v>
      </c>
      <c r="AJ1120" s="1">
        <v>29442000</v>
      </c>
      <c r="AK1120" s="1">
        <v>24222100</v>
      </c>
      <c r="AL1120" s="1">
        <v>19177000</v>
      </c>
      <c r="AM1120" s="1">
        <v>14303200</v>
      </c>
      <c r="AN1120" s="1">
        <v>9599170</v>
      </c>
      <c r="AO1120" s="1">
        <v>5038950</v>
      </c>
      <c r="AP1120">
        <v>683102</v>
      </c>
    </row>
    <row r="1121" spans="1:42" x14ac:dyDescent="0.2">
      <c r="A1121" t="str">
        <f t="shared" si="48"/>
        <v>natural gas</v>
      </c>
      <c r="B1121" t="str">
        <f t="shared" si="49"/>
        <v>appliances and electrical equipment 27</v>
      </c>
      <c r="C1121" t="str">
        <f t="shared" si="47"/>
        <v>glass and glass products 231,NOx</v>
      </c>
      <c r="D1121" t="s">
        <v>1678</v>
      </c>
      <c r="E1121" s="1">
        <v>91054400</v>
      </c>
      <c r="F1121" s="1">
        <v>93878200</v>
      </c>
      <c r="G1121" s="1">
        <v>96348600</v>
      </c>
      <c r="H1121" s="1">
        <v>99373700</v>
      </c>
      <c r="I1121" s="1">
        <v>102019000</v>
      </c>
      <c r="J1121" s="1">
        <v>103455000</v>
      </c>
      <c r="K1121" s="1">
        <v>104572000</v>
      </c>
      <c r="L1121" s="1">
        <v>106136000</v>
      </c>
      <c r="M1121" s="1">
        <v>107332000</v>
      </c>
      <c r="N1121" s="1">
        <v>108163000</v>
      </c>
      <c r="O1121" s="1">
        <v>108638000</v>
      </c>
      <c r="P1121" s="1">
        <v>108755000</v>
      </c>
      <c r="Q1121" s="1">
        <v>108519000</v>
      </c>
      <c r="R1121" s="1">
        <v>107938000</v>
      </c>
      <c r="S1121" s="1">
        <v>106445000</v>
      </c>
      <c r="T1121" s="1">
        <v>104662000</v>
      </c>
      <c r="U1121" s="1">
        <v>102602000</v>
      </c>
      <c r="V1121" s="1">
        <v>99773300</v>
      </c>
      <c r="W1121" s="1">
        <v>96725300</v>
      </c>
      <c r="X1121" s="1">
        <v>93025500</v>
      </c>
      <c r="Y1121" s="1">
        <v>89157900</v>
      </c>
      <c r="Z1121" s="1">
        <v>84750600</v>
      </c>
      <c r="AA1121" s="1">
        <v>79876700</v>
      </c>
      <c r="AB1121" s="1">
        <v>75278800</v>
      </c>
      <c r="AC1121" s="1">
        <v>69962600</v>
      </c>
      <c r="AD1121" s="1">
        <v>64643800</v>
      </c>
      <c r="AE1121" s="1">
        <v>59325400</v>
      </c>
      <c r="AF1121" s="1">
        <v>53769400</v>
      </c>
      <c r="AG1121" s="1">
        <v>48048300</v>
      </c>
      <c r="AH1121" s="1">
        <v>42424800</v>
      </c>
      <c r="AI1121" s="1">
        <v>36730400</v>
      </c>
      <c r="AJ1121" s="1">
        <v>31321200</v>
      </c>
      <c r="AK1121" s="1">
        <v>25768200</v>
      </c>
      <c r="AL1121" s="1">
        <v>20401100</v>
      </c>
      <c r="AM1121" s="1">
        <v>15216200</v>
      </c>
      <c r="AN1121" s="1">
        <v>10211900</v>
      </c>
      <c r="AO1121" s="1">
        <v>5360590</v>
      </c>
      <c r="AP1121">
        <v>726704</v>
      </c>
    </row>
    <row r="1122" spans="1:42" x14ac:dyDescent="0.2">
      <c r="A1122" t="str">
        <f t="shared" si="48"/>
        <v>natural gas</v>
      </c>
      <c r="B1122" t="str">
        <f t="shared" si="49"/>
        <v>appliances and electrical equipment 27</v>
      </c>
      <c r="C1122" t="str">
        <f t="shared" si="47"/>
        <v>glass and glass products 231,PM10</v>
      </c>
      <c r="D1122" t="s">
        <v>1679</v>
      </c>
      <c r="E1122" s="1">
        <v>9105440</v>
      </c>
      <c r="F1122" s="1">
        <v>9387820</v>
      </c>
      <c r="G1122" s="1">
        <v>9634860</v>
      </c>
      <c r="H1122" s="1">
        <v>9937370</v>
      </c>
      <c r="I1122" s="1">
        <v>10201900</v>
      </c>
      <c r="J1122" s="1">
        <v>10345500</v>
      </c>
      <c r="K1122" s="1">
        <v>10457200</v>
      </c>
      <c r="L1122" s="1">
        <v>10613600</v>
      </c>
      <c r="M1122" s="1">
        <v>10733200</v>
      </c>
      <c r="N1122" s="1">
        <v>10816300</v>
      </c>
      <c r="O1122" s="1">
        <v>10863800</v>
      </c>
      <c r="P1122" s="1">
        <v>10875500</v>
      </c>
      <c r="Q1122" s="1">
        <v>10851900</v>
      </c>
      <c r="R1122" s="1">
        <v>10793800</v>
      </c>
      <c r="S1122" s="1">
        <v>10644500</v>
      </c>
      <c r="T1122" s="1">
        <v>10466200</v>
      </c>
      <c r="U1122" s="1">
        <v>10260200</v>
      </c>
      <c r="V1122" s="1">
        <v>9977330</v>
      </c>
      <c r="W1122" s="1">
        <v>9672540</v>
      </c>
      <c r="X1122" s="1">
        <v>9302550</v>
      </c>
      <c r="Y1122" s="1">
        <v>8915790</v>
      </c>
      <c r="Z1122" s="1">
        <v>8475060</v>
      </c>
      <c r="AA1122" s="1">
        <v>7987670</v>
      </c>
      <c r="AB1122" s="1">
        <v>7527880</v>
      </c>
      <c r="AC1122" s="1">
        <v>6996260</v>
      </c>
      <c r="AD1122" s="1">
        <v>6464380</v>
      </c>
      <c r="AE1122" s="1">
        <v>5932540</v>
      </c>
      <c r="AF1122" s="1">
        <v>5376940</v>
      </c>
      <c r="AG1122" s="1">
        <v>4804830</v>
      </c>
      <c r="AH1122" s="1">
        <v>4242480</v>
      </c>
      <c r="AI1122" s="1">
        <v>3673040</v>
      </c>
      <c r="AJ1122" s="1">
        <v>3132120</v>
      </c>
      <c r="AK1122" s="1">
        <v>2576820</v>
      </c>
      <c r="AL1122" s="1">
        <v>2040110</v>
      </c>
      <c r="AM1122" s="1">
        <v>1521620</v>
      </c>
      <c r="AN1122" s="1">
        <v>1021190</v>
      </c>
      <c r="AO1122">
        <v>536059</v>
      </c>
      <c r="AP1122">
        <v>72670.399999999994</v>
      </c>
    </row>
    <row r="1123" spans="1:42" x14ac:dyDescent="0.2">
      <c r="A1123" t="str">
        <f t="shared" si="48"/>
        <v>natural gas</v>
      </c>
      <c r="B1123" t="str">
        <f t="shared" si="49"/>
        <v>appliances and electrical equipment 27</v>
      </c>
      <c r="C1123" t="str">
        <f t="shared" si="47"/>
        <v>glass and glass products 231,PM25</v>
      </c>
      <c r="D1123" t="s">
        <v>1680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</row>
    <row r="1124" spans="1:42" x14ac:dyDescent="0.2">
      <c r="A1124" t="str">
        <f t="shared" si="48"/>
        <v>natural gas</v>
      </c>
      <c r="B1124" t="str">
        <f t="shared" si="49"/>
        <v>other machinery 28</v>
      </c>
      <c r="C1124" t="str">
        <f t="shared" si="47"/>
        <v>glass and glass products 231,SOx</v>
      </c>
      <c r="D1124" t="s">
        <v>1681</v>
      </c>
      <c r="E1124" s="1">
        <v>490213000000</v>
      </c>
      <c r="F1124" s="1">
        <v>482428000000</v>
      </c>
      <c r="G1124" s="1">
        <v>474824000000</v>
      </c>
      <c r="H1124" s="1">
        <v>473532000000</v>
      </c>
      <c r="I1124" s="1">
        <v>469735000000</v>
      </c>
      <c r="J1124" s="1">
        <v>464382000000</v>
      </c>
      <c r="K1124" s="1">
        <v>462801000000</v>
      </c>
      <c r="L1124" s="1">
        <v>456209000000</v>
      </c>
      <c r="M1124" s="1">
        <v>449068000000</v>
      </c>
      <c r="N1124" s="1">
        <v>441379000000</v>
      </c>
      <c r="O1124" s="1">
        <v>429392000000</v>
      </c>
      <c r="P1124" s="1">
        <v>417118000000</v>
      </c>
      <c r="Q1124" s="1">
        <v>404568000000</v>
      </c>
      <c r="R1124" s="1">
        <v>388408000000</v>
      </c>
      <c r="S1124" s="1">
        <v>372243000000</v>
      </c>
      <c r="T1124" s="1">
        <v>356080000000</v>
      </c>
      <c r="U1124" s="1">
        <v>336991000000</v>
      </c>
      <c r="V1124" s="1">
        <v>318182000000</v>
      </c>
      <c r="W1124" s="1">
        <v>299666000000</v>
      </c>
      <c r="X1124" s="1">
        <v>281437000000</v>
      </c>
      <c r="Y1124" s="1">
        <v>263493000000</v>
      </c>
      <c r="Z1124" s="1">
        <v>248079000000</v>
      </c>
      <c r="AA1124" s="1">
        <v>230568000000</v>
      </c>
      <c r="AB1124" s="1">
        <v>213346000000</v>
      </c>
      <c r="AC1124" s="1">
        <v>196414000000</v>
      </c>
      <c r="AD1124" s="1">
        <v>179770000000</v>
      </c>
      <c r="AE1124" s="1">
        <v>164954000000</v>
      </c>
      <c r="AF1124" s="1">
        <v>150148000000</v>
      </c>
      <c r="AG1124" s="1">
        <v>135350000000</v>
      </c>
      <c r="AH1124" s="1">
        <v>121686000000</v>
      </c>
      <c r="AI1124" s="1">
        <v>107754000000</v>
      </c>
      <c r="AJ1124" s="1">
        <v>93552900000</v>
      </c>
      <c r="AK1124" s="1">
        <v>79792900000</v>
      </c>
      <c r="AL1124" s="1">
        <v>66059000000</v>
      </c>
      <c r="AM1124" s="1">
        <v>51498700000</v>
      </c>
      <c r="AN1124" s="1">
        <v>36409600000</v>
      </c>
      <c r="AO1124" s="1">
        <v>20214300000</v>
      </c>
      <c r="AP1124" s="1">
        <v>2955810000</v>
      </c>
    </row>
    <row r="1125" spans="1:42" x14ac:dyDescent="0.2">
      <c r="A1125" t="str">
        <f t="shared" si="48"/>
        <v>natural gas</v>
      </c>
      <c r="B1125" t="str">
        <f t="shared" si="49"/>
        <v>other machinery 28</v>
      </c>
      <c r="C1125" t="str">
        <f t="shared" si="47"/>
        <v>glass and glass products 231,BC</v>
      </c>
      <c r="D1125" t="s">
        <v>1682</v>
      </c>
      <c r="E1125" s="1">
        <v>55784100</v>
      </c>
      <c r="F1125" s="1">
        <v>54898200</v>
      </c>
      <c r="G1125" s="1">
        <v>54032900</v>
      </c>
      <c r="H1125" s="1">
        <v>53885900</v>
      </c>
      <c r="I1125" s="1">
        <v>53453900</v>
      </c>
      <c r="J1125" s="1">
        <v>52844700</v>
      </c>
      <c r="K1125" s="1">
        <v>52664800</v>
      </c>
      <c r="L1125" s="1">
        <v>51914600</v>
      </c>
      <c r="M1125" s="1">
        <v>51102100</v>
      </c>
      <c r="N1125" s="1">
        <v>50227100</v>
      </c>
      <c r="O1125" s="1">
        <v>48863000</v>
      </c>
      <c r="P1125" s="1">
        <v>47466300</v>
      </c>
      <c r="Q1125" s="1">
        <v>46038100</v>
      </c>
      <c r="R1125" s="1">
        <v>44199200</v>
      </c>
      <c r="S1125" s="1">
        <v>42359700</v>
      </c>
      <c r="T1125" s="1">
        <v>40520400</v>
      </c>
      <c r="U1125" s="1">
        <v>38348100</v>
      </c>
      <c r="V1125" s="1">
        <v>36207700</v>
      </c>
      <c r="W1125" s="1">
        <v>34100700</v>
      </c>
      <c r="X1125" s="1">
        <v>32026300</v>
      </c>
      <c r="Y1125" s="1">
        <v>29984400</v>
      </c>
      <c r="Z1125" s="1">
        <v>28230300</v>
      </c>
      <c r="AA1125" s="1">
        <v>26237600</v>
      </c>
      <c r="AB1125" s="1">
        <v>24277800</v>
      </c>
      <c r="AC1125" s="1">
        <v>22351000</v>
      </c>
      <c r="AD1125" s="1">
        <v>20457100</v>
      </c>
      <c r="AE1125" s="1">
        <v>18771100</v>
      </c>
      <c r="AF1125" s="1">
        <v>17086200</v>
      </c>
      <c r="AG1125" s="1">
        <v>15402200</v>
      </c>
      <c r="AH1125" s="1">
        <v>13847300</v>
      </c>
      <c r="AI1125" s="1">
        <v>12261900</v>
      </c>
      <c r="AJ1125" s="1">
        <v>10645900</v>
      </c>
      <c r="AK1125" s="1">
        <v>9080090</v>
      </c>
      <c r="AL1125" s="1">
        <v>7517230</v>
      </c>
      <c r="AM1125" s="1">
        <v>5860330</v>
      </c>
      <c r="AN1125" s="1">
        <v>4143260</v>
      </c>
      <c r="AO1125" s="1">
        <v>2300290</v>
      </c>
      <c r="AP1125">
        <v>336359</v>
      </c>
    </row>
    <row r="1126" spans="1:42" x14ac:dyDescent="0.2">
      <c r="A1126" t="str">
        <f t="shared" si="48"/>
        <v>natural gas</v>
      </c>
      <c r="B1126" t="str">
        <f t="shared" si="49"/>
        <v>other machinery 28</v>
      </c>
      <c r="C1126" t="str">
        <f t="shared" si="47"/>
        <v>glass and glass products 231,OC</v>
      </c>
      <c r="D1126" t="s">
        <v>1683</v>
      </c>
      <c r="E1126" s="1">
        <v>297796000</v>
      </c>
      <c r="F1126" s="1">
        <v>293066000</v>
      </c>
      <c r="G1126" s="1">
        <v>288447000</v>
      </c>
      <c r="H1126" s="1">
        <v>287662000</v>
      </c>
      <c r="I1126" s="1">
        <v>285356000</v>
      </c>
      <c r="J1126" s="1">
        <v>282104000</v>
      </c>
      <c r="K1126" s="1">
        <v>281143000</v>
      </c>
      <c r="L1126" s="1">
        <v>277139000</v>
      </c>
      <c r="M1126" s="1">
        <v>272801000</v>
      </c>
      <c r="N1126" s="1">
        <v>268130000</v>
      </c>
      <c r="O1126" s="1">
        <v>260848000</v>
      </c>
      <c r="P1126" s="1">
        <v>253392000</v>
      </c>
      <c r="Q1126" s="1">
        <v>245768000</v>
      </c>
      <c r="R1126" s="1">
        <v>235951000</v>
      </c>
      <c r="S1126" s="1">
        <v>226131000</v>
      </c>
      <c r="T1126" s="1">
        <v>216312000</v>
      </c>
      <c r="U1126" s="1">
        <v>204716000</v>
      </c>
      <c r="V1126" s="1">
        <v>193290000</v>
      </c>
      <c r="W1126" s="1">
        <v>182042000</v>
      </c>
      <c r="X1126" s="1">
        <v>170968000</v>
      </c>
      <c r="Y1126" s="1">
        <v>160067000</v>
      </c>
      <c r="Z1126" s="1">
        <v>150704000</v>
      </c>
      <c r="AA1126" s="1">
        <v>140066000</v>
      </c>
      <c r="AB1126" s="1">
        <v>129604000</v>
      </c>
      <c r="AC1126" s="1">
        <v>119318000</v>
      </c>
      <c r="AD1126" s="1">
        <v>109207000</v>
      </c>
      <c r="AE1126" s="1">
        <v>100207000</v>
      </c>
      <c r="AF1126" s="1">
        <v>91212500</v>
      </c>
      <c r="AG1126" s="1">
        <v>82222600</v>
      </c>
      <c r="AH1126" s="1">
        <v>73921900</v>
      </c>
      <c r="AI1126" s="1">
        <v>65458600</v>
      </c>
      <c r="AJ1126" s="1">
        <v>56831700</v>
      </c>
      <c r="AK1126" s="1">
        <v>48472800</v>
      </c>
      <c r="AL1126" s="1">
        <v>40129600</v>
      </c>
      <c r="AM1126" s="1">
        <v>31284500</v>
      </c>
      <c r="AN1126" s="1">
        <v>22118200</v>
      </c>
      <c r="AO1126" s="1">
        <v>12279800</v>
      </c>
      <c r="AP1126" s="1">
        <v>1795600</v>
      </c>
    </row>
    <row r="1127" spans="1:42" x14ac:dyDescent="0.2">
      <c r="A1127" t="str">
        <f t="shared" si="48"/>
        <v>natural gas</v>
      </c>
      <c r="B1127" t="str">
        <f t="shared" si="49"/>
        <v>other machinery 28</v>
      </c>
      <c r="C1127" t="str">
        <f t="shared" si="47"/>
        <v>glass and glass products 231,CH4</v>
      </c>
      <c r="D1127" t="s">
        <v>1684</v>
      </c>
      <c r="E1127" s="1">
        <v>523759000</v>
      </c>
      <c r="F1127" s="1">
        <v>515442000</v>
      </c>
      <c r="G1127" s="1">
        <v>507317000</v>
      </c>
      <c r="H1127" s="1">
        <v>505937000</v>
      </c>
      <c r="I1127" s="1">
        <v>501880000</v>
      </c>
      <c r="J1127" s="1">
        <v>496161000</v>
      </c>
      <c r="K1127" s="1">
        <v>494472000</v>
      </c>
      <c r="L1127" s="1">
        <v>487428000</v>
      </c>
      <c r="M1127" s="1">
        <v>479799000</v>
      </c>
      <c r="N1127" s="1">
        <v>471584000</v>
      </c>
      <c r="O1127" s="1">
        <v>458776000</v>
      </c>
      <c r="P1127" s="1">
        <v>445662000</v>
      </c>
      <c r="Q1127" s="1">
        <v>432253000</v>
      </c>
      <c r="R1127" s="1">
        <v>414988000</v>
      </c>
      <c r="S1127" s="1">
        <v>397716000</v>
      </c>
      <c r="T1127" s="1">
        <v>380447000</v>
      </c>
      <c r="U1127" s="1">
        <v>360052000</v>
      </c>
      <c r="V1127" s="1">
        <v>339955000</v>
      </c>
      <c r="W1127" s="1">
        <v>320173000</v>
      </c>
      <c r="X1127" s="1">
        <v>300696000</v>
      </c>
      <c r="Y1127" s="1">
        <v>281524000</v>
      </c>
      <c r="Z1127" s="1">
        <v>265055000</v>
      </c>
      <c r="AA1127" s="1">
        <v>246346000</v>
      </c>
      <c r="AB1127" s="1">
        <v>227945000</v>
      </c>
      <c r="AC1127" s="1">
        <v>209855000</v>
      </c>
      <c r="AD1127" s="1">
        <v>192072000</v>
      </c>
      <c r="AE1127" s="1">
        <v>176243000</v>
      </c>
      <c r="AF1127" s="1">
        <v>160423000</v>
      </c>
      <c r="AG1127" s="1">
        <v>144612000</v>
      </c>
      <c r="AH1127" s="1">
        <v>130013000</v>
      </c>
      <c r="AI1127" s="1">
        <v>115128000</v>
      </c>
      <c r="AJ1127" s="1">
        <v>99954900</v>
      </c>
      <c r="AK1127" s="1">
        <v>85253300</v>
      </c>
      <c r="AL1127" s="1">
        <v>70579500</v>
      </c>
      <c r="AM1127" s="1">
        <v>55022800</v>
      </c>
      <c r="AN1127" s="1">
        <v>38901200</v>
      </c>
      <c r="AO1127" s="1">
        <v>21597600</v>
      </c>
      <c r="AP1127" s="1">
        <v>3158080</v>
      </c>
    </row>
    <row r="1128" spans="1:42" x14ac:dyDescent="0.2">
      <c r="A1128" t="str">
        <f t="shared" si="48"/>
        <v>natural gas</v>
      </c>
      <c r="B1128" t="str">
        <f t="shared" si="49"/>
        <v>other machinery 28</v>
      </c>
      <c r="C1128" t="str">
        <f t="shared" si="47"/>
        <v>glass and glass products 231,N2O</v>
      </c>
      <c r="D1128" t="s">
        <v>1685</v>
      </c>
      <c r="E1128" s="1">
        <v>20639600</v>
      </c>
      <c r="F1128" s="1">
        <v>20311800</v>
      </c>
      <c r="G1128" s="1">
        <v>19991600</v>
      </c>
      <c r="H1128" s="1">
        <v>19937300</v>
      </c>
      <c r="I1128" s="1">
        <v>19777400</v>
      </c>
      <c r="J1128" s="1">
        <v>19552000</v>
      </c>
      <c r="K1128" s="1">
        <v>19485400</v>
      </c>
      <c r="L1128" s="1">
        <v>19207900</v>
      </c>
      <c r="M1128" s="1">
        <v>18907300</v>
      </c>
      <c r="N1128" s="1">
        <v>18583500</v>
      </c>
      <c r="O1128" s="1">
        <v>18078800</v>
      </c>
      <c r="P1128" s="1">
        <v>17562000</v>
      </c>
      <c r="Q1128" s="1">
        <v>17033600</v>
      </c>
      <c r="R1128" s="1">
        <v>16353300</v>
      </c>
      <c r="S1128" s="1">
        <v>15672700</v>
      </c>
      <c r="T1128" s="1">
        <v>14992100</v>
      </c>
      <c r="U1128" s="1">
        <v>14188400</v>
      </c>
      <c r="V1128" s="1">
        <v>13396500</v>
      </c>
      <c r="W1128" s="1">
        <v>12616900</v>
      </c>
      <c r="X1128" s="1">
        <v>11849400</v>
      </c>
      <c r="Y1128" s="1">
        <v>11093900</v>
      </c>
      <c r="Z1128" s="1">
        <v>10444900</v>
      </c>
      <c r="AA1128" s="1">
        <v>9707660</v>
      </c>
      <c r="AB1128" s="1">
        <v>8982560</v>
      </c>
      <c r="AC1128" s="1">
        <v>8269670</v>
      </c>
      <c r="AD1128" s="1">
        <v>7568910</v>
      </c>
      <c r="AE1128" s="1">
        <v>6945120</v>
      </c>
      <c r="AF1128" s="1">
        <v>6321740</v>
      </c>
      <c r="AG1128" s="1">
        <v>5698670</v>
      </c>
      <c r="AH1128" s="1">
        <v>5123370</v>
      </c>
      <c r="AI1128" s="1">
        <v>4536790</v>
      </c>
      <c r="AJ1128" s="1">
        <v>3938880</v>
      </c>
      <c r="AK1128" s="1">
        <v>3359540</v>
      </c>
      <c r="AL1128" s="1">
        <v>2781300</v>
      </c>
      <c r="AM1128" s="1">
        <v>2168260</v>
      </c>
      <c r="AN1128" s="1">
        <v>1532960</v>
      </c>
      <c r="AO1128">
        <v>851086</v>
      </c>
      <c r="AP1128">
        <v>124449</v>
      </c>
    </row>
    <row r="1129" spans="1:42" x14ac:dyDescent="0.2">
      <c r="A1129" t="str">
        <f t="shared" si="48"/>
        <v>natural gas</v>
      </c>
      <c r="B1129" t="str">
        <f t="shared" si="49"/>
        <v>other machinery 28</v>
      </c>
      <c r="C1129" t="str">
        <f t="shared" si="47"/>
        <v>glass and glass products 231,F gases</v>
      </c>
      <c r="D1129" t="s">
        <v>1686</v>
      </c>
      <c r="E1129" s="1">
        <v>19447800</v>
      </c>
      <c r="F1129" s="1">
        <v>19138900</v>
      </c>
      <c r="G1129" s="1">
        <v>18837200</v>
      </c>
      <c r="H1129" s="1">
        <v>18786000</v>
      </c>
      <c r="I1129" s="1">
        <v>18635400</v>
      </c>
      <c r="J1129" s="1">
        <v>18423000</v>
      </c>
      <c r="K1129" s="1">
        <v>18360300</v>
      </c>
      <c r="L1129" s="1">
        <v>18098800</v>
      </c>
      <c r="M1129" s="1">
        <v>17815500</v>
      </c>
      <c r="N1129" s="1">
        <v>17510400</v>
      </c>
      <c r="O1129" s="1">
        <v>17034900</v>
      </c>
      <c r="P1129" s="1">
        <v>16547900</v>
      </c>
      <c r="Q1129" s="1">
        <v>16050000</v>
      </c>
      <c r="R1129" s="1">
        <v>15409000</v>
      </c>
      <c r="S1129" s="1">
        <v>14767700</v>
      </c>
      <c r="T1129" s="1">
        <v>14126400</v>
      </c>
      <c r="U1129" s="1">
        <v>13369100</v>
      </c>
      <c r="V1129" s="1">
        <v>12622900</v>
      </c>
      <c r="W1129" s="1">
        <v>11888400</v>
      </c>
      <c r="X1129" s="1">
        <v>11165200</v>
      </c>
      <c r="Y1129" s="1">
        <v>10453300</v>
      </c>
      <c r="Z1129" s="1">
        <v>9841800</v>
      </c>
      <c r="AA1129" s="1">
        <v>9147100</v>
      </c>
      <c r="AB1129" s="1">
        <v>8463870</v>
      </c>
      <c r="AC1129" s="1">
        <v>7792140</v>
      </c>
      <c r="AD1129" s="1">
        <v>7131850</v>
      </c>
      <c r="AE1129" s="1">
        <v>6544080</v>
      </c>
      <c r="AF1129" s="1">
        <v>5956700</v>
      </c>
      <c r="AG1129" s="1">
        <v>5369610</v>
      </c>
      <c r="AH1129" s="1">
        <v>4827520</v>
      </c>
      <c r="AI1129" s="1">
        <v>4274820</v>
      </c>
      <c r="AJ1129" s="1">
        <v>3711440</v>
      </c>
      <c r="AK1129" s="1">
        <v>3165550</v>
      </c>
      <c r="AL1129" s="1">
        <v>2620700</v>
      </c>
      <c r="AM1129" s="1">
        <v>2043060</v>
      </c>
      <c r="AN1129" s="1">
        <v>1444440</v>
      </c>
      <c r="AO1129">
        <v>801941</v>
      </c>
      <c r="AP1129">
        <v>117263</v>
      </c>
    </row>
    <row r="1130" spans="1:42" x14ac:dyDescent="0.2">
      <c r="A1130" t="str">
        <f t="shared" si="48"/>
        <v>natural gas</v>
      </c>
      <c r="B1130" t="str">
        <f t="shared" si="49"/>
        <v>other machinery 28</v>
      </c>
      <c r="C1130" t="str">
        <f t="shared" si="47"/>
        <v>cement and other nonmetallic minerals 239,CO2</v>
      </c>
      <c r="D1130" t="s">
        <v>1687</v>
      </c>
      <c r="E1130" s="1">
        <v>13849000</v>
      </c>
      <c r="F1130" s="1">
        <v>13629100</v>
      </c>
      <c r="G1130" s="1">
        <v>13414300</v>
      </c>
      <c r="H1130" s="1">
        <v>13377800</v>
      </c>
      <c r="I1130" s="1">
        <v>13270500</v>
      </c>
      <c r="J1130" s="1">
        <v>13119300</v>
      </c>
      <c r="K1130" s="1">
        <v>13074600</v>
      </c>
      <c r="L1130" s="1">
        <v>12888400</v>
      </c>
      <c r="M1130" s="1">
        <v>12686600</v>
      </c>
      <c r="N1130" s="1">
        <v>12469400</v>
      </c>
      <c r="O1130" s="1">
        <v>12130800</v>
      </c>
      <c r="P1130" s="1">
        <v>11784000</v>
      </c>
      <c r="Q1130" s="1">
        <v>11429500</v>
      </c>
      <c r="R1130" s="1">
        <v>10972900</v>
      </c>
      <c r="S1130" s="1">
        <v>10516300</v>
      </c>
      <c r="T1130" s="1">
        <v>10059600</v>
      </c>
      <c r="U1130" s="1">
        <v>9520330</v>
      </c>
      <c r="V1130" s="1">
        <v>8988960</v>
      </c>
      <c r="W1130" s="1">
        <v>8465880</v>
      </c>
      <c r="X1130" s="1">
        <v>7950890</v>
      </c>
      <c r="Y1130" s="1">
        <v>7443950</v>
      </c>
      <c r="Z1130" s="1">
        <v>7008490</v>
      </c>
      <c r="AA1130" s="1">
        <v>6513780</v>
      </c>
      <c r="AB1130" s="1">
        <v>6027240</v>
      </c>
      <c r="AC1130" s="1">
        <v>5548890</v>
      </c>
      <c r="AD1130" s="1">
        <v>5078690</v>
      </c>
      <c r="AE1130" s="1">
        <v>4660130</v>
      </c>
      <c r="AF1130" s="1">
        <v>4241850</v>
      </c>
      <c r="AG1130" s="1">
        <v>3823780</v>
      </c>
      <c r="AH1130" s="1">
        <v>3437750</v>
      </c>
      <c r="AI1130" s="1">
        <v>3044160</v>
      </c>
      <c r="AJ1130" s="1">
        <v>2642970</v>
      </c>
      <c r="AK1130" s="1">
        <v>2254230</v>
      </c>
      <c r="AL1130" s="1">
        <v>1866230</v>
      </c>
      <c r="AM1130" s="1">
        <v>1454890</v>
      </c>
      <c r="AN1130" s="1">
        <v>1028610</v>
      </c>
      <c r="AO1130">
        <v>571074</v>
      </c>
      <c r="AP1130">
        <v>83504.7</v>
      </c>
    </row>
    <row r="1131" spans="1:42" x14ac:dyDescent="0.2">
      <c r="A1131" t="str">
        <f t="shared" si="48"/>
        <v>natural gas</v>
      </c>
      <c r="B1131" t="str">
        <f t="shared" si="49"/>
        <v>other machinery 28</v>
      </c>
      <c r="C1131" t="str">
        <f t="shared" si="47"/>
        <v>cement and other nonmetallic minerals 239,VOC</v>
      </c>
      <c r="D1131" t="s">
        <v>1688</v>
      </c>
      <c r="E1131" s="1">
        <v>1293440</v>
      </c>
      <c r="F1131" s="1">
        <v>1272900</v>
      </c>
      <c r="G1131" s="1">
        <v>1252830</v>
      </c>
      <c r="H1131" s="1">
        <v>1249420</v>
      </c>
      <c r="I1131" s="1">
        <v>1239410</v>
      </c>
      <c r="J1131" s="1">
        <v>1225280</v>
      </c>
      <c r="K1131" s="1">
        <v>1221110</v>
      </c>
      <c r="L1131" s="1">
        <v>1203720</v>
      </c>
      <c r="M1131" s="1">
        <v>1184880</v>
      </c>
      <c r="N1131" s="1">
        <v>1164590</v>
      </c>
      <c r="O1131" s="1">
        <v>1132960</v>
      </c>
      <c r="P1131" s="1">
        <v>1100580</v>
      </c>
      <c r="Q1131" s="1">
        <v>1067460</v>
      </c>
      <c r="R1131" s="1">
        <v>1024820</v>
      </c>
      <c r="S1131">
        <v>982172</v>
      </c>
      <c r="T1131">
        <v>939525</v>
      </c>
      <c r="U1131">
        <v>889157</v>
      </c>
      <c r="V1131">
        <v>839529</v>
      </c>
      <c r="W1131">
        <v>790676</v>
      </c>
      <c r="X1131">
        <v>742578</v>
      </c>
      <c r="Y1131">
        <v>695232</v>
      </c>
      <c r="Z1131">
        <v>654562</v>
      </c>
      <c r="AA1131">
        <v>608358</v>
      </c>
      <c r="AB1131">
        <v>562918</v>
      </c>
      <c r="AC1131">
        <v>518242</v>
      </c>
      <c r="AD1131">
        <v>474327</v>
      </c>
      <c r="AE1131">
        <v>435236</v>
      </c>
      <c r="AF1131">
        <v>396170</v>
      </c>
      <c r="AG1131">
        <v>357124</v>
      </c>
      <c r="AH1131">
        <v>321070</v>
      </c>
      <c r="AI1131">
        <v>284311</v>
      </c>
      <c r="AJ1131">
        <v>246841</v>
      </c>
      <c r="AK1131">
        <v>210535</v>
      </c>
      <c r="AL1131">
        <v>174298</v>
      </c>
      <c r="AM1131">
        <v>135880</v>
      </c>
      <c r="AN1131">
        <v>96067.5</v>
      </c>
      <c r="AO1131">
        <v>53335.8</v>
      </c>
      <c r="AP1131">
        <v>7798.97</v>
      </c>
    </row>
    <row r="1132" spans="1:42" x14ac:dyDescent="0.2">
      <c r="A1132" t="str">
        <f t="shared" si="48"/>
        <v>natural gas</v>
      </c>
      <c r="B1132" t="str">
        <f t="shared" si="49"/>
        <v>other machinery 28</v>
      </c>
      <c r="C1132" t="str">
        <f t="shared" si="47"/>
        <v>cement and other nonmetallic minerals 239,CO</v>
      </c>
      <c r="D1132" t="s">
        <v>1689</v>
      </c>
      <c r="E1132" s="1">
        <v>8684510</v>
      </c>
      <c r="F1132" s="1">
        <v>8546600</v>
      </c>
      <c r="G1132" s="1">
        <v>8411880</v>
      </c>
      <c r="H1132" s="1">
        <v>8389000</v>
      </c>
      <c r="I1132" s="1">
        <v>8321740</v>
      </c>
      <c r="J1132" s="1">
        <v>8226900</v>
      </c>
      <c r="K1132" s="1">
        <v>8198890</v>
      </c>
      <c r="L1132" s="1">
        <v>8082100</v>
      </c>
      <c r="M1132" s="1">
        <v>7955600</v>
      </c>
      <c r="N1132" s="1">
        <v>7819390</v>
      </c>
      <c r="O1132" s="1">
        <v>7607020</v>
      </c>
      <c r="P1132" s="1">
        <v>7389580</v>
      </c>
      <c r="Q1132" s="1">
        <v>7167240</v>
      </c>
      <c r="R1132" s="1">
        <v>6880960</v>
      </c>
      <c r="S1132" s="1">
        <v>6594580</v>
      </c>
      <c r="T1132" s="1">
        <v>6308240</v>
      </c>
      <c r="U1132" s="1">
        <v>5970060</v>
      </c>
      <c r="V1132" s="1">
        <v>5636840</v>
      </c>
      <c r="W1132" s="1">
        <v>5308820</v>
      </c>
      <c r="X1132" s="1">
        <v>4985880</v>
      </c>
      <c r="Y1132" s="1">
        <v>4667980</v>
      </c>
      <c r="Z1132" s="1">
        <v>4394920</v>
      </c>
      <c r="AA1132" s="1">
        <v>4084690</v>
      </c>
      <c r="AB1132" s="1">
        <v>3779590</v>
      </c>
      <c r="AC1132" s="1">
        <v>3479630</v>
      </c>
      <c r="AD1132" s="1">
        <v>3184770</v>
      </c>
      <c r="AE1132" s="1">
        <v>2922300</v>
      </c>
      <c r="AF1132" s="1">
        <v>2660000</v>
      </c>
      <c r="AG1132" s="1">
        <v>2397830</v>
      </c>
      <c r="AH1132" s="1">
        <v>2155760</v>
      </c>
      <c r="AI1132" s="1">
        <v>1908950</v>
      </c>
      <c r="AJ1132" s="1">
        <v>1657360</v>
      </c>
      <c r="AK1132" s="1">
        <v>1413600</v>
      </c>
      <c r="AL1132" s="1">
        <v>1170290</v>
      </c>
      <c r="AM1132">
        <v>912340</v>
      </c>
      <c r="AN1132">
        <v>645025</v>
      </c>
      <c r="AO1132">
        <v>358112</v>
      </c>
      <c r="AP1132">
        <v>52364.5</v>
      </c>
    </row>
    <row r="1133" spans="1:42" x14ac:dyDescent="0.2">
      <c r="A1133" t="str">
        <f t="shared" si="48"/>
        <v>natural gas</v>
      </c>
      <c r="B1133" t="str">
        <f t="shared" si="49"/>
        <v>other machinery 28</v>
      </c>
      <c r="C1133" t="str">
        <f t="shared" si="47"/>
        <v>cement and other nonmetallic minerals 239,NOx</v>
      </c>
      <c r="D1133" t="s">
        <v>1690</v>
      </c>
      <c r="E1133" s="1">
        <v>9238840</v>
      </c>
      <c r="F1133" s="1">
        <v>9092120</v>
      </c>
      <c r="G1133" s="1">
        <v>8948810</v>
      </c>
      <c r="H1133" s="1">
        <v>8924460</v>
      </c>
      <c r="I1133" s="1">
        <v>8852910</v>
      </c>
      <c r="J1133" s="1">
        <v>8752020</v>
      </c>
      <c r="K1133" s="1">
        <v>8722220</v>
      </c>
      <c r="L1133" s="1">
        <v>8597980</v>
      </c>
      <c r="M1133" s="1">
        <v>8463410</v>
      </c>
      <c r="N1133" s="1">
        <v>8318500</v>
      </c>
      <c r="O1133" s="1">
        <v>8092580</v>
      </c>
      <c r="P1133" s="1">
        <v>7861260</v>
      </c>
      <c r="Q1133" s="1">
        <v>7624720</v>
      </c>
      <c r="R1133" s="1">
        <v>7320170</v>
      </c>
      <c r="S1133" s="1">
        <v>7015510</v>
      </c>
      <c r="T1133" s="1">
        <v>6710890</v>
      </c>
      <c r="U1133" s="1">
        <v>6351120</v>
      </c>
      <c r="V1133" s="1">
        <v>5996640</v>
      </c>
      <c r="W1133" s="1">
        <v>5647680</v>
      </c>
      <c r="X1133" s="1">
        <v>5304130</v>
      </c>
      <c r="Y1133" s="1">
        <v>4965940</v>
      </c>
      <c r="Z1133" s="1">
        <v>4675440</v>
      </c>
      <c r="AA1133" s="1">
        <v>4345420</v>
      </c>
      <c r="AB1133" s="1">
        <v>4020840</v>
      </c>
      <c r="AC1133" s="1">
        <v>3701730</v>
      </c>
      <c r="AD1133" s="1">
        <v>3388050</v>
      </c>
      <c r="AE1133" s="1">
        <v>3108830</v>
      </c>
      <c r="AF1133" s="1">
        <v>2829790</v>
      </c>
      <c r="AG1133" s="1">
        <v>2550880</v>
      </c>
      <c r="AH1133" s="1">
        <v>2293360</v>
      </c>
      <c r="AI1133" s="1">
        <v>2030790</v>
      </c>
      <c r="AJ1133" s="1">
        <v>1763150</v>
      </c>
      <c r="AK1133" s="1">
        <v>1503820</v>
      </c>
      <c r="AL1133" s="1">
        <v>1244990</v>
      </c>
      <c r="AM1133">
        <v>970574</v>
      </c>
      <c r="AN1133">
        <v>686197</v>
      </c>
      <c r="AO1133">
        <v>380970</v>
      </c>
      <c r="AP1133">
        <v>55706.9</v>
      </c>
    </row>
    <row r="1134" spans="1:42" x14ac:dyDescent="0.2">
      <c r="A1134" t="str">
        <f t="shared" si="48"/>
        <v>natural gas</v>
      </c>
      <c r="B1134" t="str">
        <f t="shared" si="49"/>
        <v>other machinery 28</v>
      </c>
      <c r="C1134" t="str">
        <f t="shared" si="47"/>
        <v>cement and other nonmetallic minerals 239,PM10</v>
      </c>
      <c r="D1134" t="s">
        <v>1691</v>
      </c>
      <c r="E1134">
        <v>923884</v>
      </c>
      <c r="F1134">
        <v>909212</v>
      </c>
      <c r="G1134">
        <v>894881</v>
      </c>
      <c r="H1134">
        <v>892446</v>
      </c>
      <c r="I1134">
        <v>885291</v>
      </c>
      <c r="J1134">
        <v>875202</v>
      </c>
      <c r="K1134">
        <v>872222</v>
      </c>
      <c r="L1134">
        <v>859798</v>
      </c>
      <c r="M1134">
        <v>846341</v>
      </c>
      <c r="N1134">
        <v>831850</v>
      </c>
      <c r="O1134">
        <v>809258</v>
      </c>
      <c r="P1134">
        <v>786126</v>
      </c>
      <c r="Q1134">
        <v>762472</v>
      </c>
      <c r="R1134">
        <v>732017</v>
      </c>
      <c r="S1134">
        <v>701551</v>
      </c>
      <c r="T1134">
        <v>671089</v>
      </c>
      <c r="U1134">
        <v>635112</v>
      </c>
      <c r="V1134">
        <v>599664</v>
      </c>
      <c r="W1134">
        <v>564768</v>
      </c>
      <c r="X1134">
        <v>530413</v>
      </c>
      <c r="Y1134">
        <v>496594</v>
      </c>
      <c r="Z1134">
        <v>467544</v>
      </c>
      <c r="AA1134">
        <v>434542</v>
      </c>
      <c r="AB1134">
        <v>402084</v>
      </c>
      <c r="AC1134">
        <v>370173</v>
      </c>
      <c r="AD1134">
        <v>338805</v>
      </c>
      <c r="AE1134">
        <v>310883</v>
      </c>
      <c r="AF1134">
        <v>282979</v>
      </c>
      <c r="AG1134">
        <v>255088</v>
      </c>
      <c r="AH1134">
        <v>229336</v>
      </c>
      <c r="AI1134">
        <v>203079</v>
      </c>
      <c r="AJ1134">
        <v>176315</v>
      </c>
      <c r="AK1134">
        <v>150382</v>
      </c>
      <c r="AL1134">
        <v>124499</v>
      </c>
      <c r="AM1134">
        <v>97057.4</v>
      </c>
      <c r="AN1134">
        <v>68619.7</v>
      </c>
      <c r="AO1134">
        <v>38097</v>
      </c>
      <c r="AP1134">
        <v>5570.69</v>
      </c>
    </row>
    <row r="1135" spans="1:42" x14ac:dyDescent="0.2">
      <c r="A1135" t="str">
        <f t="shared" si="48"/>
        <v>natural gas</v>
      </c>
      <c r="B1135" t="str">
        <f t="shared" si="49"/>
        <v>other machinery 28</v>
      </c>
      <c r="C1135" t="str">
        <f t="shared" si="47"/>
        <v>cement and other nonmetallic minerals 239,PM25</v>
      </c>
      <c r="D1135" t="s">
        <v>1692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</row>
    <row r="1136" spans="1:42" x14ac:dyDescent="0.2">
      <c r="A1136" t="str">
        <f t="shared" si="48"/>
        <v>natural gas</v>
      </c>
      <c r="B1136" t="str">
        <f t="shared" si="49"/>
        <v>road vehicles 29</v>
      </c>
      <c r="C1136" t="str">
        <f t="shared" si="47"/>
        <v>cement and other nonmetallic minerals 239,SOx</v>
      </c>
      <c r="D1136" t="s">
        <v>1693</v>
      </c>
      <c r="E1136" s="1">
        <v>6728920000000</v>
      </c>
      <c r="F1136" s="1">
        <v>6947030000000</v>
      </c>
      <c r="G1136" s="1">
        <v>7146720000000</v>
      </c>
      <c r="H1136" s="1">
        <v>7042210000000</v>
      </c>
      <c r="I1136" s="1">
        <v>6976450000000</v>
      </c>
      <c r="J1136" s="1">
        <v>6857660000000</v>
      </c>
      <c r="K1136" s="1">
        <v>6731940000000</v>
      </c>
      <c r="L1136" s="1">
        <v>6559510000000</v>
      </c>
      <c r="M1136" s="1">
        <v>6383560000000</v>
      </c>
      <c r="N1136" s="1">
        <v>6204330000000</v>
      </c>
      <c r="O1136" s="1">
        <v>6022220000000</v>
      </c>
      <c r="P1136" s="1">
        <v>5802470000000</v>
      </c>
      <c r="Q1136" s="1">
        <v>5614610000000</v>
      </c>
      <c r="R1136" s="1">
        <v>5330580000000</v>
      </c>
      <c r="S1136" s="1">
        <v>5051890000000</v>
      </c>
      <c r="T1136" s="1">
        <v>4778860000000</v>
      </c>
      <c r="U1136" s="1">
        <v>4510950000000</v>
      </c>
      <c r="V1136" s="1">
        <v>4248150000000</v>
      </c>
      <c r="W1136" s="1">
        <v>3990690000000</v>
      </c>
      <c r="X1136" s="1">
        <v>3738380000000</v>
      </c>
      <c r="Y1136" s="1">
        <v>3491240000000</v>
      </c>
      <c r="Z1136" s="1">
        <v>3249380000000</v>
      </c>
      <c r="AA1136" s="1">
        <v>3031010000000</v>
      </c>
      <c r="AB1136" s="1">
        <v>2797950000000</v>
      </c>
      <c r="AC1136" s="1">
        <v>2569960000000</v>
      </c>
      <c r="AD1136" s="1">
        <v>2347020000000</v>
      </c>
      <c r="AE1136" s="1">
        <v>2128970000000</v>
      </c>
      <c r="AF1136" s="1">
        <v>1915830000000</v>
      </c>
      <c r="AG1136" s="1">
        <v>1707440000000</v>
      </c>
      <c r="AH1136" s="1">
        <v>1513380000000</v>
      </c>
      <c r="AI1136" s="1">
        <v>1313250000000</v>
      </c>
      <c r="AJ1136" s="1">
        <v>1117770000000</v>
      </c>
      <c r="AK1136" s="1">
        <v>932820000000</v>
      </c>
      <c r="AL1136" s="1">
        <v>745228000000</v>
      </c>
      <c r="AM1136" s="1">
        <v>562063000000</v>
      </c>
      <c r="AN1136" s="1">
        <v>385765000000</v>
      </c>
      <c r="AO1136" s="1">
        <v>210123000000</v>
      </c>
      <c r="AP1136" s="1">
        <v>38723400000</v>
      </c>
    </row>
    <row r="1137" spans="1:42" x14ac:dyDescent="0.2">
      <c r="A1137" t="str">
        <f t="shared" si="48"/>
        <v>natural gas</v>
      </c>
      <c r="B1137" t="str">
        <f t="shared" si="49"/>
        <v>road vehicles 29</v>
      </c>
      <c r="C1137" t="str">
        <f t="shared" si="47"/>
        <v>cement and other nonmetallic minerals 239,BC</v>
      </c>
      <c r="D1137" t="s">
        <v>1694</v>
      </c>
      <c r="E1137" s="1">
        <v>765722000</v>
      </c>
      <c r="F1137" s="1">
        <v>790542000</v>
      </c>
      <c r="G1137" s="1">
        <v>813266000</v>
      </c>
      <c r="H1137" s="1">
        <v>801373000</v>
      </c>
      <c r="I1137" s="1">
        <v>793890000</v>
      </c>
      <c r="J1137" s="1">
        <v>780373000</v>
      </c>
      <c r="K1137" s="1">
        <v>766066000</v>
      </c>
      <c r="L1137" s="1">
        <v>746444000</v>
      </c>
      <c r="M1137" s="1">
        <v>726422000</v>
      </c>
      <c r="N1137" s="1">
        <v>706026000</v>
      </c>
      <c r="O1137" s="1">
        <v>685302000</v>
      </c>
      <c r="P1137" s="1">
        <v>660297000</v>
      </c>
      <c r="Q1137" s="1">
        <v>638918000</v>
      </c>
      <c r="R1137" s="1">
        <v>606597000</v>
      </c>
      <c r="S1137" s="1">
        <v>574884000</v>
      </c>
      <c r="T1137" s="1">
        <v>543814000</v>
      </c>
      <c r="U1137" s="1">
        <v>513327000</v>
      </c>
      <c r="V1137" s="1">
        <v>483421000</v>
      </c>
      <c r="W1137" s="1">
        <v>454123000</v>
      </c>
      <c r="X1137" s="1">
        <v>425412000</v>
      </c>
      <c r="Y1137" s="1">
        <v>397288000</v>
      </c>
      <c r="Z1137" s="1">
        <v>369766000</v>
      </c>
      <c r="AA1137" s="1">
        <v>344916000</v>
      </c>
      <c r="AB1137" s="1">
        <v>318394000</v>
      </c>
      <c r="AC1137" s="1">
        <v>292450000</v>
      </c>
      <c r="AD1137" s="1">
        <v>267081000</v>
      </c>
      <c r="AE1137" s="1">
        <v>242267000</v>
      </c>
      <c r="AF1137" s="1">
        <v>218014000</v>
      </c>
      <c r="AG1137" s="1">
        <v>194300000</v>
      </c>
      <c r="AH1137" s="1">
        <v>172217000</v>
      </c>
      <c r="AI1137" s="1">
        <v>149442000</v>
      </c>
      <c r="AJ1137" s="1">
        <v>127197000</v>
      </c>
      <c r="AK1137" s="1">
        <v>106151000</v>
      </c>
      <c r="AL1137" s="1">
        <v>84803700</v>
      </c>
      <c r="AM1137" s="1">
        <v>63960400</v>
      </c>
      <c r="AN1137" s="1">
        <v>43898400</v>
      </c>
      <c r="AO1137" s="1">
        <v>23911100</v>
      </c>
      <c r="AP1137" s="1">
        <v>4406550</v>
      </c>
    </row>
    <row r="1138" spans="1:42" x14ac:dyDescent="0.2">
      <c r="A1138" t="str">
        <f t="shared" si="48"/>
        <v>natural gas</v>
      </c>
      <c r="B1138" t="str">
        <f t="shared" si="49"/>
        <v>road vehicles 29</v>
      </c>
      <c r="C1138" t="str">
        <f t="shared" si="47"/>
        <v>cement and other nonmetallic minerals 239,OC</v>
      </c>
      <c r="D1138" t="s">
        <v>1695</v>
      </c>
      <c r="E1138" s="1">
        <v>4087700000</v>
      </c>
      <c r="F1138" s="1">
        <v>4220200000</v>
      </c>
      <c r="G1138" s="1">
        <v>4341500000</v>
      </c>
      <c r="H1138" s="1">
        <v>4278020000</v>
      </c>
      <c r="I1138" s="1">
        <v>4238070000</v>
      </c>
      <c r="J1138" s="1">
        <v>4165910000</v>
      </c>
      <c r="K1138" s="1">
        <v>4089530000</v>
      </c>
      <c r="L1138" s="1">
        <v>3984790000</v>
      </c>
      <c r="M1138" s="1">
        <v>3877900000</v>
      </c>
      <c r="N1138" s="1">
        <v>3769020000</v>
      </c>
      <c r="O1138" s="1">
        <v>3658390000</v>
      </c>
      <c r="P1138" s="1">
        <v>3524900000</v>
      </c>
      <c r="Q1138" s="1">
        <v>3410770000</v>
      </c>
      <c r="R1138" s="1">
        <v>3238230000</v>
      </c>
      <c r="S1138" s="1">
        <v>3068940000</v>
      </c>
      <c r="T1138" s="1">
        <v>2903070000</v>
      </c>
      <c r="U1138" s="1">
        <v>2740320000</v>
      </c>
      <c r="V1138" s="1">
        <v>2580670000</v>
      </c>
      <c r="W1138" s="1">
        <v>2424270000</v>
      </c>
      <c r="X1138" s="1">
        <v>2271000000</v>
      </c>
      <c r="Y1138" s="1">
        <v>2120870000</v>
      </c>
      <c r="Z1138" s="1">
        <v>1973940000</v>
      </c>
      <c r="AA1138" s="1">
        <v>1841280000</v>
      </c>
      <c r="AB1138" s="1">
        <v>1699700000</v>
      </c>
      <c r="AC1138" s="1">
        <v>1561200000</v>
      </c>
      <c r="AD1138" s="1">
        <v>1425770000</v>
      </c>
      <c r="AE1138" s="1">
        <v>1293310000</v>
      </c>
      <c r="AF1138" s="1">
        <v>1163830000</v>
      </c>
      <c r="AG1138" s="1">
        <v>1037240000</v>
      </c>
      <c r="AH1138" s="1">
        <v>919354000</v>
      </c>
      <c r="AI1138" s="1">
        <v>797777000</v>
      </c>
      <c r="AJ1138" s="1">
        <v>679023000</v>
      </c>
      <c r="AK1138" s="1">
        <v>566671000</v>
      </c>
      <c r="AL1138" s="1">
        <v>452712000</v>
      </c>
      <c r="AM1138" s="1">
        <v>341443000</v>
      </c>
      <c r="AN1138" s="1">
        <v>234345000</v>
      </c>
      <c r="AO1138" s="1">
        <v>127646000</v>
      </c>
      <c r="AP1138" s="1">
        <v>23523800</v>
      </c>
    </row>
    <row r="1139" spans="1:42" x14ac:dyDescent="0.2">
      <c r="A1139" t="str">
        <f t="shared" si="48"/>
        <v>natural gas</v>
      </c>
      <c r="B1139" t="str">
        <f t="shared" si="49"/>
        <v>road vehicles 29</v>
      </c>
      <c r="C1139" t="str">
        <f t="shared" si="47"/>
        <v>cement and other nonmetallic minerals 239,CH4</v>
      </c>
      <c r="D1139" t="s">
        <v>1696</v>
      </c>
      <c r="E1139" s="1">
        <v>7189390000</v>
      </c>
      <c r="F1139" s="1">
        <v>7422430000</v>
      </c>
      <c r="G1139" s="1">
        <v>7635780000</v>
      </c>
      <c r="H1139" s="1">
        <v>7524120000</v>
      </c>
      <c r="I1139" s="1">
        <v>7453860000</v>
      </c>
      <c r="J1139" s="1">
        <v>7326950000</v>
      </c>
      <c r="K1139" s="1">
        <v>7192620000</v>
      </c>
      <c r="L1139" s="1">
        <v>7008390000</v>
      </c>
      <c r="M1139" s="1">
        <v>6820400000</v>
      </c>
      <c r="N1139" s="1">
        <v>6628900000</v>
      </c>
      <c r="O1139" s="1">
        <v>6434330000</v>
      </c>
      <c r="P1139" s="1">
        <v>6199550000</v>
      </c>
      <c r="Q1139" s="1">
        <v>5998820000</v>
      </c>
      <c r="R1139" s="1">
        <v>5695360000</v>
      </c>
      <c r="S1139" s="1">
        <v>5397610000</v>
      </c>
      <c r="T1139" s="1">
        <v>5105890000</v>
      </c>
      <c r="U1139" s="1">
        <v>4819650000</v>
      </c>
      <c r="V1139" s="1">
        <v>4538860000</v>
      </c>
      <c r="W1139" s="1">
        <v>4263780000</v>
      </c>
      <c r="X1139" s="1">
        <v>3994210000</v>
      </c>
      <c r="Y1139" s="1">
        <v>3730160000</v>
      </c>
      <c r="Z1139" s="1">
        <v>3471740000</v>
      </c>
      <c r="AA1139" s="1">
        <v>3238430000</v>
      </c>
      <c r="AB1139" s="1">
        <v>2989410000</v>
      </c>
      <c r="AC1139" s="1">
        <v>2745830000</v>
      </c>
      <c r="AD1139" s="1">
        <v>2507630000</v>
      </c>
      <c r="AE1139" s="1">
        <v>2274660000</v>
      </c>
      <c r="AF1139" s="1">
        <v>2046940000</v>
      </c>
      <c r="AG1139" s="1">
        <v>1824290000</v>
      </c>
      <c r="AH1139" s="1">
        <v>1616950000</v>
      </c>
      <c r="AI1139" s="1">
        <v>1403120000</v>
      </c>
      <c r="AJ1139" s="1">
        <v>1194260000</v>
      </c>
      <c r="AK1139" s="1">
        <v>996655000</v>
      </c>
      <c r="AL1139" s="1">
        <v>796225000</v>
      </c>
      <c r="AM1139" s="1">
        <v>600526000</v>
      </c>
      <c r="AN1139" s="1">
        <v>412164000</v>
      </c>
      <c r="AO1139" s="1">
        <v>224502000</v>
      </c>
      <c r="AP1139" s="1">
        <v>41373300</v>
      </c>
    </row>
    <row r="1140" spans="1:42" x14ac:dyDescent="0.2">
      <c r="A1140" t="str">
        <f t="shared" si="48"/>
        <v>natural gas</v>
      </c>
      <c r="B1140" t="str">
        <f t="shared" si="49"/>
        <v>road vehicles 29</v>
      </c>
      <c r="C1140" t="str">
        <f t="shared" ref="C1140:C1203" si="50">MID(D1062, FIND(",", D1062) + 1, FIND("]", D1062) - FIND(",", D1062) - 1)</f>
        <v>cement and other nonmetallic minerals 239,N2O</v>
      </c>
      <c r="D1140" t="s">
        <v>1697</v>
      </c>
      <c r="E1140" s="1">
        <v>283309000</v>
      </c>
      <c r="F1140" s="1">
        <v>292493000</v>
      </c>
      <c r="G1140" s="1">
        <v>300900000</v>
      </c>
      <c r="H1140" s="1">
        <v>296500000</v>
      </c>
      <c r="I1140" s="1">
        <v>293731000</v>
      </c>
      <c r="J1140" s="1">
        <v>288730000</v>
      </c>
      <c r="K1140" s="1">
        <v>283437000</v>
      </c>
      <c r="L1140" s="1">
        <v>276177000</v>
      </c>
      <c r="M1140" s="1">
        <v>268769000</v>
      </c>
      <c r="N1140" s="1">
        <v>261222000</v>
      </c>
      <c r="O1140" s="1">
        <v>253555000</v>
      </c>
      <c r="P1140" s="1">
        <v>244303000</v>
      </c>
      <c r="Q1140" s="1">
        <v>236393000</v>
      </c>
      <c r="R1140" s="1">
        <v>224435000</v>
      </c>
      <c r="S1140" s="1">
        <v>212701000</v>
      </c>
      <c r="T1140" s="1">
        <v>201206000</v>
      </c>
      <c r="U1140" s="1">
        <v>189926000</v>
      </c>
      <c r="V1140" s="1">
        <v>178861000</v>
      </c>
      <c r="W1140" s="1">
        <v>168021000</v>
      </c>
      <c r="X1140" s="1">
        <v>157398000</v>
      </c>
      <c r="Y1140" s="1">
        <v>146993000</v>
      </c>
      <c r="Z1140" s="1">
        <v>136810000</v>
      </c>
      <c r="AA1140" s="1">
        <v>127615000</v>
      </c>
      <c r="AB1140" s="1">
        <v>117803000</v>
      </c>
      <c r="AC1140" s="1">
        <v>108204000</v>
      </c>
      <c r="AD1140" s="1">
        <v>98817200</v>
      </c>
      <c r="AE1140" s="1">
        <v>89636500</v>
      </c>
      <c r="AF1140" s="1">
        <v>80662900</v>
      </c>
      <c r="AG1140" s="1">
        <v>71889000</v>
      </c>
      <c r="AH1140" s="1">
        <v>63718400</v>
      </c>
      <c r="AI1140" s="1">
        <v>55292200</v>
      </c>
      <c r="AJ1140" s="1">
        <v>47061600</v>
      </c>
      <c r="AK1140" s="1">
        <v>39274800</v>
      </c>
      <c r="AL1140" s="1">
        <v>31376500</v>
      </c>
      <c r="AM1140" s="1">
        <v>23664700</v>
      </c>
      <c r="AN1140" s="1">
        <v>16242000</v>
      </c>
      <c r="AO1140" s="1">
        <v>8846860</v>
      </c>
      <c r="AP1140" s="1">
        <v>1630380</v>
      </c>
    </row>
    <row r="1141" spans="1:42" x14ac:dyDescent="0.2">
      <c r="A1141" t="str">
        <f t="shared" ref="A1141:A1204" si="51">MID(D1141, FIND("[", D1141) + 1, FIND(" if", D1141) - FIND("[", D1141) - 1)</f>
        <v>natural gas</v>
      </c>
      <c r="B1141" t="str">
        <f t="shared" ref="B1141:B1204" si="52">TRIM(MID(D1141, FIND(",",D1141) + 1, FIND(",", D1141, FIND(",", D1141) + 1) - FIND(",", D1141) - 1))</f>
        <v>road vehicles 29</v>
      </c>
      <c r="C1141" t="str">
        <f t="shared" si="50"/>
        <v>cement and other nonmetallic minerals 239,F gases</v>
      </c>
      <c r="D1141" t="s">
        <v>1698</v>
      </c>
      <c r="E1141" s="1">
        <v>266950000</v>
      </c>
      <c r="F1141" s="1">
        <v>275603000</v>
      </c>
      <c r="G1141" s="1">
        <v>283525000</v>
      </c>
      <c r="H1141" s="1">
        <v>279379000</v>
      </c>
      <c r="I1141" s="1">
        <v>276770000</v>
      </c>
      <c r="J1141" s="1">
        <v>272058000</v>
      </c>
      <c r="K1141" s="1">
        <v>267070000</v>
      </c>
      <c r="L1141" s="1">
        <v>260229000</v>
      </c>
      <c r="M1141" s="1">
        <v>253249000</v>
      </c>
      <c r="N1141" s="1">
        <v>246138000</v>
      </c>
      <c r="O1141" s="1">
        <v>238914000</v>
      </c>
      <c r="P1141" s="1">
        <v>230196000</v>
      </c>
      <c r="Q1141" s="1">
        <v>222743000</v>
      </c>
      <c r="R1141" s="1">
        <v>211475000</v>
      </c>
      <c r="S1141" s="1">
        <v>200419000</v>
      </c>
      <c r="T1141" s="1">
        <v>189587000</v>
      </c>
      <c r="U1141" s="1">
        <v>178959000</v>
      </c>
      <c r="V1141" s="1">
        <v>168533000</v>
      </c>
      <c r="W1141" s="1">
        <v>158319000</v>
      </c>
      <c r="X1141" s="1">
        <v>148309000</v>
      </c>
      <c r="Y1141" s="1">
        <v>138505000</v>
      </c>
      <c r="Z1141" s="1">
        <v>128910000</v>
      </c>
      <c r="AA1141" s="1">
        <v>120246000</v>
      </c>
      <c r="AB1141" s="1">
        <v>111000000</v>
      </c>
      <c r="AC1141" s="1">
        <v>101956000</v>
      </c>
      <c r="AD1141" s="1">
        <v>93111100</v>
      </c>
      <c r="AE1141" s="1">
        <v>84460600</v>
      </c>
      <c r="AF1141" s="1">
        <v>76005100</v>
      </c>
      <c r="AG1141" s="1">
        <v>67737800</v>
      </c>
      <c r="AH1141" s="1">
        <v>60039100</v>
      </c>
      <c r="AI1141" s="1">
        <v>52099400</v>
      </c>
      <c r="AJ1141" s="1">
        <v>44344100</v>
      </c>
      <c r="AK1141" s="1">
        <v>37006900</v>
      </c>
      <c r="AL1141" s="1">
        <v>29564700</v>
      </c>
      <c r="AM1141" s="1">
        <v>22298200</v>
      </c>
      <c r="AN1141" s="1">
        <v>15304100</v>
      </c>
      <c r="AO1141" s="1">
        <v>8336010</v>
      </c>
      <c r="AP1141" s="1">
        <v>1536240</v>
      </c>
    </row>
    <row r="1142" spans="1:42" x14ac:dyDescent="0.2">
      <c r="A1142" t="str">
        <f t="shared" si="51"/>
        <v>natural gas</v>
      </c>
      <c r="B1142" t="str">
        <f t="shared" si="52"/>
        <v>road vehicles 29</v>
      </c>
      <c r="C1142" t="str">
        <f t="shared" si="50"/>
        <v>iron and steel 241,CO2</v>
      </c>
      <c r="D1142" t="s">
        <v>1699</v>
      </c>
      <c r="E1142" s="1">
        <v>190099000</v>
      </c>
      <c r="F1142" s="1">
        <v>196261000</v>
      </c>
      <c r="G1142" s="1">
        <v>201902000</v>
      </c>
      <c r="H1142" s="1">
        <v>198950000</v>
      </c>
      <c r="I1142" s="1">
        <v>197092000</v>
      </c>
      <c r="J1142" s="1">
        <v>193736000</v>
      </c>
      <c r="K1142" s="1">
        <v>190184000</v>
      </c>
      <c r="L1142" s="1">
        <v>185313000</v>
      </c>
      <c r="M1142" s="1">
        <v>180342000</v>
      </c>
      <c r="N1142" s="1">
        <v>175279000</v>
      </c>
      <c r="O1142" s="1">
        <v>170134000</v>
      </c>
      <c r="P1142" s="1">
        <v>163926000</v>
      </c>
      <c r="Q1142" s="1">
        <v>158618000</v>
      </c>
      <c r="R1142" s="1">
        <v>150594000</v>
      </c>
      <c r="S1142" s="1">
        <v>142721000</v>
      </c>
      <c r="T1142" s="1">
        <v>135008000</v>
      </c>
      <c r="U1142" s="1">
        <v>127439000</v>
      </c>
      <c r="V1142" s="1">
        <v>120015000</v>
      </c>
      <c r="W1142" s="1">
        <v>112741000</v>
      </c>
      <c r="X1142" s="1">
        <v>105613000</v>
      </c>
      <c r="Y1142" s="1">
        <v>98631200</v>
      </c>
      <c r="Z1142" s="1">
        <v>91798400</v>
      </c>
      <c r="AA1142" s="1">
        <v>85629200</v>
      </c>
      <c r="AB1142" s="1">
        <v>79044900</v>
      </c>
      <c r="AC1142" s="1">
        <v>72604000</v>
      </c>
      <c r="AD1142" s="1">
        <v>66305700</v>
      </c>
      <c r="AE1142" s="1">
        <v>60145600</v>
      </c>
      <c r="AF1142" s="1">
        <v>54124300</v>
      </c>
      <c r="AG1142" s="1">
        <v>48237100</v>
      </c>
      <c r="AH1142" s="1">
        <v>42754700</v>
      </c>
      <c r="AI1142" s="1">
        <v>37100700</v>
      </c>
      <c r="AJ1142" s="1">
        <v>31578100</v>
      </c>
      <c r="AK1142" s="1">
        <v>26353100</v>
      </c>
      <c r="AL1142" s="1">
        <v>21053500</v>
      </c>
      <c r="AM1142" s="1">
        <v>15878900</v>
      </c>
      <c r="AN1142" s="1">
        <v>10898300</v>
      </c>
      <c r="AO1142" s="1">
        <v>5936190</v>
      </c>
      <c r="AP1142" s="1">
        <v>1093980</v>
      </c>
    </row>
    <row r="1143" spans="1:42" x14ac:dyDescent="0.2">
      <c r="A1143" t="str">
        <f t="shared" si="51"/>
        <v>natural gas</v>
      </c>
      <c r="B1143" t="str">
        <f t="shared" si="52"/>
        <v>road vehicles 29</v>
      </c>
      <c r="C1143" t="str">
        <f t="shared" si="50"/>
        <v>iron and steel 241,VOC</v>
      </c>
      <c r="D1143" t="s">
        <v>1700</v>
      </c>
      <c r="E1143" s="1">
        <v>17754400</v>
      </c>
      <c r="F1143" s="1">
        <v>18329900</v>
      </c>
      <c r="G1143" s="1">
        <v>18856800</v>
      </c>
      <c r="H1143" s="1">
        <v>18581000</v>
      </c>
      <c r="I1143" s="1">
        <v>18407500</v>
      </c>
      <c r="J1143" s="1">
        <v>18094100</v>
      </c>
      <c r="K1143" s="1">
        <v>17762400</v>
      </c>
      <c r="L1143" s="1">
        <v>17307400</v>
      </c>
      <c r="M1143" s="1">
        <v>16843200</v>
      </c>
      <c r="N1143" s="1">
        <v>16370300</v>
      </c>
      <c r="O1143" s="1">
        <v>15889800</v>
      </c>
      <c r="P1143" s="1">
        <v>15310000</v>
      </c>
      <c r="Q1143" s="1">
        <v>14814300</v>
      </c>
      <c r="R1143" s="1">
        <v>14064800</v>
      </c>
      <c r="S1143" s="1">
        <v>13329500</v>
      </c>
      <c r="T1143" s="1">
        <v>12609100</v>
      </c>
      <c r="U1143" s="1">
        <v>11902200</v>
      </c>
      <c r="V1143" s="1">
        <v>11208800</v>
      </c>
      <c r="W1143" s="1">
        <v>10529500</v>
      </c>
      <c r="X1143" s="1">
        <v>9863800</v>
      </c>
      <c r="Y1143" s="1">
        <v>9211720</v>
      </c>
      <c r="Z1143" s="1">
        <v>8573560</v>
      </c>
      <c r="AA1143" s="1">
        <v>7997390</v>
      </c>
      <c r="AB1143" s="1">
        <v>7382440</v>
      </c>
      <c r="AC1143" s="1">
        <v>6780890</v>
      </c>
      <c r="AD1143" s="1">
        <v>6192660</v>
      </c>
      <c r="AE1143" s="1">
        <v>5617330</v>
      </c>
      <c r="AF1143" s="1">
        <v>5054970</v>
      </c>
      <c r="AG1143" s="1">
        <v>4505130</v>
      </c>
      <c r="AH1143" s="1">
        <v>3993100</v>
      </c>
      <c r="AI1143" s="1">
        <v>3465040</v>
      </c>
      <c r="AJ1143" s="1">
        <v>2949250</v>
      </c>
      <c r="AK1143" s="1">
        <v>2461270</v>
      </c>
      <c r="AL1143" s="1">
        <v>1966300</v>
      </c>
      <c r="AM1143" s="1">
        <v>1483020</v>
      </c>
      <c r="AN1143" s="1">
        <v>1017850</v>
      </c>
      <c r="AO1143">
        <v>554414</v>
      </c>
      <c r="AP1143">
        <v>102172</v>
      </c>
    </row>
    <row r="1144" spans="1:42" x14ac:dyDescent="0.2">
      <c r="A1144" t="str">
        <f t="shared" si="51"/>
        <v>natural gas</v>
      </c>
      <c r="B1144" t="str">
        <f t="shared" si="52"/>
        <v>road vehicles 29</v>
      </c>
      <c r="C1144" t="str">
        <f t="shared" si="50"/>
        <v>iron and steel 241,CO</v>
      </c>
      <c r="D1144" t="s">
        <v>1701</v>
      </c>
      <c r="E1144" s="1">
        <v>119208000</v>
      </c>
      <c r="F1144" s="1">
        <v>123072000</v>
      </c>
      <c r="G1144" s="1">
        <v>126610000</v>
      </c>
      <c r="H1144" s="1">
        <v>124758000</v>
      </c>
      <c r="I1144" s="1">
        <v>123593000</v>
      </c>
      <c r="J1144" s="1">
        <v>121489000</v>
      </c>
      <c r="K1144" s="1">
        <v>119262000</v>
      </c>
      <c r="L1144" s="1">
        <v>116207000</v>
      </c>
      <c r="M1144" s="1">
        <v>113090000</v>
      </c>
      <c r="N1144" s="1">
        <v>109915000</v>
      </c>
      <c r="O1144" s="1">
        <v>106688000</v>
      </c>
      <c r="P1144" s="1">
        <v>102795000</v>
      </c>
      <c r="Q1144" s="1">
        <v>99467200</v>
      </c>
      <c r="R1144" s="1">
        <v>94435400</v>
      </c>
      <c r="S1144" s="1">
        <v>89498300</v>
      </c>
      <c r="T1144" s="1">
        <v>84661300</v>
      </c>
      <c r="U1144" s="1">
        <v>79915100</v>
      </c>
      <c r="V1144" s="1">
        <v>75259300</v>
      </c>
      <c r="W1144" s="1">
        <v>70698200</v>
      </c>
      <c r="X1144" s="1">
        <v>66228400</v>
      </c>
      <c r="Y1144" s="1">
        <v>61850100</v>
      </c>
      <c r="Z1144" s="1">
        <v>57565400</v>
      </c>
      <c r="AA1144" s="1">
        <v>53696700</v>
      </c>
      <c r="AB1144" s="1">
        <v>49567800</v>
      </c>
      <c r="AC1144" s="1">
        <v>45528800</v>
      </c>
      <c r="AD1144" s="1">
        <v>41579300</v>
      </c>
      <c r="AE1144" s="1">
        <v>37716400</v>
      </c>
      <c r="AF1144" s="1">
        <v>33940500</v>
      </c>
      <c r="AG1144" s="1">
        <v>30248700</v>
      </c>
      <c r="AH1144" s="1">
        <v>26810800</v>
      </c>
      <c r="AI1144" s="1">
        <v>23265300</v>
      </c>
      <c r="AJ1144" s="1">
        <v>19802100</v>
      </c>
      <c r="AK1144" s="1">
        <v>16525600</v>
      </c>
      <c r="AL1144" s="1">
        <v>13202300</v>
      </c>
      <c r="AM1144" s="1">
        <v>9957400</v>
      </c>
      <c r="AN1144" s="1">
        <v>6834130</v>
      </c>
      <c r="AO1144" s="1">
        <v>3722490</v>
      </c>
      <c r="AP1144">
        <v>686015</v>
      </c>
    </row>
    <row r="1145" spans="1:42" x14ac:dyDescent="0.2">
      <c r="A1145" t="str">
        <f t="shared" si="51"/>
        <v>natural gas</v>
      </c>
      <c r="B1145" t="str">
        <f t="shared" si="52"/>
        <v>road vehicles 29</v>
      </c>
      <c r="C1145" t="str">
        <f t="shared" si="50"/>
        <v>iron and steel 241,NOx</v>
      </c>
      <c r="D1145" t="s">
        <v>1702</v>
      </c>
      <c r="E1145" s="1">
        <v>126817000</v>
      </c>
      <c r="F1145" s="1">
        <v>130928000</v>
      </c>
      <c r="G1145" s="1">
        <v>134691000</v>
      </c>
      <c r="H1145" s="1">
        <v>132722000</v>
      </c>
      <c r="I1145" s="1">
        <v>131482000</v>
      </c>
      <c r="J1145" s="1">
        <v>129244000</v>
      </c>
      <c r="K1145" s="1">
        <v>126874000</v>
      </c>
      <c r="L1145" s="1">
        <v>123624000</v>
      </c>
      <c r="M1145" s="1">
        <v>120308000</v>
      </c>
      <c r="N1145" s="1">
        <v>116930000</v>
      </c>
      <c r="O1145" s="1">
        <v>113498000</v>
      </c>
      <c r="P1145" s="1">
        <v>109357000</v>
      </c>
      <c r="Q1145" s="1">
        <v>105816000</v>
      </c>
      <c r="R1145" s="1">
        <v>100463000</v>
      </c>
      <c r="S1145" s="1">
        <v>95211000</v>
      </c>
      <c r="T1145" s="1">
        <v>90065200</v>
      </c>
      <c r="U1145" s="1">
        <v>85016100</v>
      </c>
      <c r="V1145" s="1">
        <v>80063100</v>
      </c>
      <c r="W1145" s="1">
        <v>75210800</v>
      </c>
      <c r="X1145" s="1">
        <v>70455700</v>
      </c>
      <c r="Y1145" s="1">
        <v>65798000</v>
      </c>
      <c r="Z1145" s="1">
        <v>61239800</v>
      </c>
      <c r="AA1145" s="1">
        <v>57124200</v>
      </c>
      <c r="AB1145" s="1">
        <v>52731700</v>
      </c>
      <c r="AC1145" s="1">
        <v>48434900</v>
      </c>
      <c r="AD1145" s="1">
        <v>44233300</v>
      </c>
      <c r="AE1145" s="1">
        <v>40123800</v>
      </c>
      <c r="AF1145" s="1">
        <v>36106900</v>
      </c>
      <c r="AG1145" s="1">
        <v>32179500</v>
      </c>
      <c r="AH1145" s="1">
        <v>28522100</v>
      </c>
      <c r="AI1145" s="1">
        <v>24750300</v>
      </c>
      <c r="AJ1145" s="1">
        <v>21066100</v>
      </c>
      <c r="AK1145" s="1">
        <v>17580500</v>
      </c>
      <c r="AL1145" s="1">
        <v>14045000</v>
      </c>
      <c r="AM1145" s="1">
        <v>10593000</v>
      </c>
      <c r="AN1145" s="1">
        <v>7270350</v>
      </c>
      <c r="AO1145" s="1">
        <v>3960100</v>
      </c>
      <c r="AP1145">
        <v>729803</v>
      </c>
    </row>
    <row r="1146" spans="1:42" x14ac:dyDescent="0.2">
      <c r="A1146" t="str">
        <f t="shared" si="51"/>
        <v>natural gas</v>
      </c>
      <c r="B1146" t="str">
        <f t="shared" si="52"/>
        <v>road vehicles 29</v>
      </c>
      <c r="C1146" t="str">
        <f t="shared" si="50"/>
        <v>iron and steel 241,PM10</v>
      </c>
      <c r="D1146" t="s">
        <v>1703</v>
      </c>
      <c r="E1146" s="1">
        <v>12681700</v>
      </c>
      <c r="F1146" s="1">
        <v>13092800</v>
      </c>
      <c r="G1146" s="1">
        <v>13469100</v>
      </c>
      <c r="H1146" s="1">
        <v>13272200</v>
      </c>
      <c r="I1146" s="1">
        <v>13148200</v>
      </c>
      <c r="J1146" s="1">
        <v>12924400</v>
      </c>
      <c r="K1146" s="1">
        <v>12687400</v>
      </c>
      <c r="L1146" s="1">
        <v>12362400</v>
      </c>
      <c r="M1146" s="1">
        <v>12030800</v>
      </c>
      <c r="N1146" s="1">
        <v>11693000</v>
      </c>
      <c r="O1146" s="1">
        <v>11349800</v>
      </c>
      <c r="P1146" s="1">
        <v>10935700</v>
      </c>
      <c r="Q1146" s="1">
        <v>10581600</v>
      </c>
      <c r="R1146" s="1">
        <v>10046300</v>
      </c>
      <c r="S1146" s="1">
        <v>9521100</v>
      </c>
      <c r="T1146" s="1">
        <v>9006520</v>
      </c>
      <c r="U1146" s="1">
        <v>8501610</v>
      </c>
      <c r="V1146" s="1">
        <v>8006310</v>
      </c>
      <c r="W1146" s="1">
        <v>7521080</v>
      </c>
      <c r="X1146" s="1">
        <v>7045570</v>
      </c>
      <c r="Y1146" s="1">
        <v>6579800</v>
      </c>
      <c r="Z1146" s="1">
        <v>6123980</v>
      </c>
      <c r="AA1146" s="1">
        <v>5712420</v>
      </c>
      <c r="AB1146" s="1">
        <v>5273170</v>
      </c>
      <c r="AC1146" s="1">
        <v>4843490</v>
      </c>
      <c r="AD1146" s="1">
        <v>4423330</v>
      </c>
      <c r="AE1146" s="1">
        <v>4012380</v>
      </c>
      <c r="AF1146" s="1">
        <v>3610690</v>
      </c>
      <c r="AG1146" s="1">
        <v>3217950</v>
      </c>
      <c r="AH1146" s="1">
        <v>2852210</v>
      </c>
      <c r="AI1146" s="1">
        <v>2475030</v>
      </c>
      <c r="AJ1146" s="1">
        <v>2106610</v>
      </c>
      <c r="AK1146" s="1">
        <v>1758050</v>
      </c>
      <c r="AL1146" s="1">
        <v>1404500</v>
      </c>
      <c r="AM1146" s="1">
        <v>1059300</v>
      </c>
      <c r="AN1146">
        <v>727035</v>
      </c>
      <c r="AO1146">
        <v>396010</v>
      </c>
      <c r="AP1146">
        <v>72980.3</v>
      </c>
    </row>
    <row r="1147" spans="1:42" x14ac:dyDescent="0.2">
      <c r="A1147" t="str">
        <f t="shared" si="51"/>
        <v>natural gas</v>
      </c>
      <c r="B1147" t="str">
        <f t="shared" si="52"/>
        <v>road vehicles 29</v>
      </c>
      <c r="C1147" t="str">
        <f t="shared" si="50"/>
        <v>iron and steel 241,PM25</v>
      </c>
      <c r="D1147" t="s">
        <v>1704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</row>
    <row r="1148" spans="1:42" x14ac:dyDescent="0.2">
      <c r="A1148" t="str">
        <f t="shared" si="51"/>
        <v>natural gas</v>
      </c>
      <c r="B1148" t="str">
        <f t="shared" si="52"/>
        <v>nonroad vehicles 30</v>
      </c>
      <c r="C1148" t="str">
        <f t="shared" si="50"/>
        <v>iron and steel 241,SOx</v>
      </c>
      <c r="D1148" t="s">
        <v>1705</v>
      </c>
      <c r="E1148" s="1">
        <v>5789420000000</v>
      </c>
      <c r="F1148" s="1">
        <v>5734310000000</v>
      </c>
      <c r="G1148" s="1">
        <v>5623690000000</v>
      </c>
      <c r="H1148" s="1">
        <v>5555030000000</v>
      </c>
      <c r="I1148" s="1">
        <v>5435030000000</v>
      </c>
      <c r="J1148" s="1">
        <v>5353820000000</v>
      </c>
      <c r="K1148" s="1">
        <v>5224770000000</v>
      </c>
      <c r="L1148" s="1">
        <v>5092180000000</v>
      </c>
      <c r="M1148" s="1">
        <v>4956240000000</v>
      </c>
      <c r="N1148" s="1">
        <v>4817040000000</v>
      </c>
      <c r="O1148" s="1">
        <v>4640350000000</v>
      </c>
      <c r="P1148" s="1">
        <v>4496490000000</v>
      </c>
      <c r="Q1148" s="1">
        <v>4318360000000</v>
      </c>
      <c r="R1148" s="1">
        <v>4140390000000</v>
      </c>
      <c r="S1148" s="1">
        <v>3962600000000</v>
      </c>
      <c r="T1148" s="1">
        <v>3784990000000</v>
      </c>
      <c r="U1148" s="1">
        <v>3582280000000</v>
      </c>
      <c r="V1148" s="1">
        <v>3382700000000</v>
      </c>
      <c r="W1148" s="1">
        <v>3186280000000</v>
      </c>
      <c r="X1148" s="1">
        <v>2971720000000</v>
      </c>
      <c r="Y1148" s="1">
        <v>2782840000000</v>
      </c>
      <c r="Z1148" s="1">
        <v>2578490000000</v>
      </c>
      <c r="AA1148" s="1">
        <v>2379770000000</v>
      </c>
      <c r="AB1148" s="1">
        <v>2170670000000</v>
      </c>
      <c r="AC1148" s="1">
        <v>1984260000000</v>
      </c>
      <c r="AD1148" s="1">
        <v>1789760000000</v>
      </c>
      <c r="AE1148" s="1">
        <v>1602990000000</v>
      </c>
      <c r="AF1148" s="1">
        <v>1423810000000</v>
      </c>
      <c r="AG1148" s="1">
        <v>1252040000000</v>
      </c>
      <c r="AH1148" s="1">
        <v>1087560000000</v>
      </c>
      <c r="AI1148" s="1">
        <v>930245000000</v>
      </c>
      <c r="AJ1148" s="1">
        <v>779937000000</v>
      </c>
      <c r="AK1148" s="1">
        <v>631144000000</v>
      </c>
      <c r="AL1148" s="1">
        <v>495507000000</v>
      </c>
      <c r="AM1148" s="1">
        <v>363224000000</v>
      </c>
      <c r="AN1148" s="1">
        <v>241629000000</v>
      </c>
      <c r="AO1148" s="1">
        <v>125151000000</v>
      </c>
      <c r="AP1148" s="1">
        <v>16976200000</v>
      </c>
    </row>
    <row r="1149" spans="1:42" x14ac:dyDescent="0.2">
      <c r="A1149" t="str">
        <f t="shared" si="51"/>
        <v>natural gas</v>
      </c>
      <c r="B1149" t="str">
        <f t="shared" si="52"/>
        <v>nonroad vehicles 30</v>
      </c>
      <c r="C1149" t="str">
        <f t="shared" si="50"/>
        <v>iron and steel 241,BC</v>
      </c>
      <c r="D1149" t="s">
        <v>1706</v>
      </c>
      <c r="E1149" s="1">
        <v>658812000</v>
      </c>
      <c r="F1149" s="1">
        <v>652539000</v>
      </c>
      <c r="G1149" s="1">
        <v>639951000</v>
      </c>
      <c r="H1149" s="1">
        <v>632138000</v>
      </c>
      <c r="I1149" s="1">
        <v>618483000</v>
      </c>
      <c r="J1149" s="1">
        <v>609241000</v>
      </c>
      <c r="K1149" s="1">
        <v>594556000</v>
      </c>
      <c r="L1149" s="1">
        <v>579469000</v>
      </c>
      <c r="M1149" s="1">
        <v>563999000</v>
      </c>
      <c r="N1149" s="1">
        <v>548159000</v>
      </c>
      <c r="O1149" s="1">
        <v>528052000</v>
      </c>
      <c r="P1149" s="1">
        <v>511681000</v>
      </c>
      <c r="Q1149" s="1">
        <v>491410000</v>
      </c>
      <c r="R1149" s="1">
        <v>471159000</v>
      </c>
      <c r="S1149" s="1">
        <v>450927000</v>
      </c>
      <c r="T1149" s="1">
        <v>430716000</v>
      </c>
      <c r="U1149" s="1">
        <v>407648000</v>
      </c>
      <c r="V1149" s="1">
        <v>384937000</v>
      </c>
      <c r="W1149" s="1">
        <v>362585000</v>
      </c>
      <c r="X1149" s="1">
        <v>338169000</v>
      </c>
      <c r="Y1149" s="1">
        <v>316675000</v>
      </c>
      <c r="Z1149" s="1">
        <v>293421000</v>
      </c>
      <c r="AA1149" s="1">
        <v>270808000</v>
      </c>
      <c r="AB1149" s="1">
        <v>247012000</v>
      </c>
      <c r="AC1149" s="1">
        <v>225800000</v>
      </c>
      <c r="AD1149" s="1">
        <v>203668000</v>
      </c>
      <c r="AE1149" s="1">
        <v>182414000</v>
      </c>
      <c r="AF1149" s="1">
        <v>162023000</v>
      </c>
      <c r="AG1149" s="1">
        <v>142476000</v>
      </c>
      <c r="AH1149" s="1">
        <v>123759000</v>
      </c>
      <c r="AI1149" s="1">
        <v>105858000</v>
      </c>
      <c r="AJ1149" s="1">
        <v>88753500</v>
      </c>
      <c r="AK1149" s="1">
        <v>71821500</v>
      </c>
      <c r="AL1149" s="1">
        <v>56386500</v>
      </c>
      <c r="AM1149" s="1">
        <v>41333300</v>
      </c>
      <c r="AN1149" s="1">
        <v>27496300</v>
      </c>
      <c r="AO1149" s="1">
        <v>14241600</v>
      </c>
      <c r="AP1149" s="1">
        <v>1931820</v>
      </c>
    </row>
    <row r="1150" spans="1:42" x14ac:dyDescent="0.2">
      <c r="A1150" t="str">
        <f t="shared" si="51"/>
        <v>natural gas</v>
      </c>
      <c r="B1150" t="str">
        <f t="shared" si="52"/>
        <v>nonroad vehicles 30</v>
      </c>
      <c r="C1150" t="str">
        <f t="shared" si="50"/>
        <v>iron and steel 241,OC</v>
      </c>
      <c r="D1150" t="s">
        <v>1707</v>
      </c>
      <c r="E1150" s="1">
        <v>3516970000</v>
      </c>
      <c r="F1150" s="1">
        <v>3483490000</v>
      </c>
      <c r="G1150" s="1">
        <v>3416290000</v>
      </c>
      <c r="H1150" s="1">
        <v>3374580000</v>
      </c>
      <c r="I1150" s="1">
        <v>3301680000</v>
      </c>
      <c r="J1150" s="1">
        <v>3252350000</v>
      </c>
      <c r="K1150" s="1">
        <v>3173950000</v>
      </c>
      <c r="L1150" s="1">
        <v>3093410000</v>
      </c>
      <c r="M1150" s="1">
        <v>3010830000</v>
      </c>
      <c r="N1150" s="1">
        <v>2926270000</v>
      </c>
      <c r="O1150" s="1">
        <v>2818930000</v>
      </c>
      <c r="P1150" s="1">
        <v>2731540000</v>
      </c>
      <c r="Q1150" s="1">
        <v>2623320000</v>
      </c>
      <c r="R1150" s="1">
        <v>2515210000</v>
      </c>
      <c r="S1150" s="1">
        <v>2407210000</v>
      </c>
      <c r="T1150" s="1">
        <v>2299310000</v>
      </c>
      <c r="U1150" s="1">
        <v>2176170000</v>
      </c>
      <c r="V1150" s="1">
        <v>2054930000</v>
      </c>
      <c r="W1150" s="1">
        <v>1935610000</v>
      </c>
      <c r="X1150" s="1">
        <v>1805270000</v>
      </c>
      <c r="Y1150" s="1">
        <v>1690530000</v>
      </c>
      <c r="Z1150" s="1">
        <v>1566380000</v>
      </c>
      <c r="AA1150" s="1">
        <v>1445670000</v>
      </c>
      <c r="AB1150" s="1">
        <v>1318640000</v>
      </c>
      <c r="AC1150" s="1">
        <v>1205400000</v>
      </c>
      <c r="AD1150" s="1">
        <v>1087250000</v>
      </c>
      <c r="AE1150" s="1">
        <v>973789000</v>
      </c>
      <c r="AF1150" s="1">
        <v>864938000</v>
      </c>
      <c r="AG1150" s="1">
        <v>760590000</v>
      </c>
      <c r="AH1150" s="1">
        <v>660670000</v>
      </c>
      <c r="AI1150" s="1">
        <v>565107000</v>
      </c>
      <c r="AJ1150" s="1">
        <v>473798000</v>
      </c>
      <c r="AK1150" s="1">
        <v>383409000</v>
      </c>
      <c r="AL1150" s="1">
        <v>301011000</v>
      </c>
      <c r="AM1150" s="1">
        <v>220652000</v>
      </c>
      <c r="AN1150" s="1">
        <v>146785000</v>
      </c>
      <c r="AO1150" s="1">
        <v>76026800</v>
      </c>
      <c r="AP1150" s="1">
        <v>10312800</v>
      </c>
    </row>
    <row r="1151" spans="1:42" x14ac:dyDescent="0.2">
      <c r="A1151" t="str">
        <f t="shared" si="51"/>
        <v>natural gas</v>
      </c>
      <c r="B1151" t="str">
        <f t="shared" si="52"/>
        <v>nonroad vehicles 30</v>
      </c>
      <c r="C1151" t="str">
        <f t="shared" si="50"/>
        <v>iron and steel 241,CH4</v>
      </c>
      <c r="D1151" t="s">
        <v>1708</v>
      </c>
      <c r="E1151" s="1">
        <v>6185610000</v>
      </c>
      <c r="F1151" s="1">
        <v>6126720000</v>
      </c>
      <c r="G1151" s="1">
        <v>6008530000</v>
      </c>
      <c r="H1151" s="1">
        <v>5935170000</v>
      </c>
      <c r="I1151" s="1">
        <v>5806960000</v>
      </c>
      <c r="J1151" s="1">
        <v>5720190000</v>
      </c>
      <c r="K1151" s="1">
        <v>5582310000</v>
      </c>
      <c r="L1151" s="1">
        <v>5440650000</v>
      </c>
      <c r="M1151" s="1">
        <v>5295410000</v>
      </c>
      <c r="N1151" s="1">
        <v>5146680000</v>
      </c>
      <c r="O1151" s="1">
        <v>4957900000</v>
      </c>
      <c r="P1151" s="1">
        <v>4804190000</v>
      </c>
      <c r="Q1151" s="1">
        <v>4613870000</v>
      </c>
      <c r="R1151" s="1">
        <v>4423730000</v>
      </c>
      <c r="S1151" s="1">
        <v>4233770000</v>
      </c>
      <c r="T1151" s="1">
        <v>4044000000</v>
      </c>
      <c r="U1151" s="1">
        <v>3827420000</v>
      </c>
      <c r="V1151" s="1">
        <v>3614190000</v>
      </c>
      <c r="W1151" s="1">
        <v>3404320000</v>
      </c>
      <c r="X1151" s="1">
        <v>3175080000</v>
      </c>
      <c r="Y1151" s="1">
        <v>2973280000</v>
      </c>
      <c r="Z1151" s="1">
        <v>2754940000</v>
      </c>
      <c r="AA1151" s="1">
        <v>2542630000</v>
      </c>
      <c r="AB1151" s="1">
        <v>2319210000</v>
      </c>
      <c r="AC1151" s="1">
        <v>2120050000</v>
      </c>
      <c r="AD1151" s="1">
        <v>1912240000</v>
      </c>
      <c r="AE1151" s="1">
        <v>1712690000</v>
      </c>
      <c r="AF1151" s="1">
        <v>1521240000</v>
      </c>
      <c r="AG1151" s="1">
        <v>1337720000</v>
      </c>
      <c r="AH1151" s="1">
        <v>1161980000</v>
      </c>
      <c r="AI1151" s="1">
        <v>993903000</v>
      </c>
      <c r="AJ1151" s="1">
        <v>833310000</v>
      </c>
      <c r="AK1151" s="1">
        <v>674335000</v>
      </c>
      <c r="AL1151" s="1">
        <v>529415000</v>
      </c>
      <c r="AM1151" s="1">
        <v>388080000</v>
      </c>
      <c r="AN1151" s="1">
        <v>258164000</v>
      </c>
      <c r="AO1151" s="1">
        <v>133715000</v>
      </c>
      <c r="AP1151" s="1">
        <v>18137900</v>
      </c>
    </row>
    <row r="1152" spans="1:42" x14ac:dyDescent="0.2">
      <c r="A1152" t="str">
        <f t="shared" si="51"/>
        <v>natural gas</v>
      </c>
      <c r="B1152" t="str">
        <f t="shared" si="52"/>
        <v>nonroad vehicles 30</v>
      </c>
      <c r="C1152" t="str">
        <f t="shared" si="50"/>
        <v>iron and steel 241,N2O</v>
      </c>
      <c r="D1152" t="s">
        <v>1709</v>
      </c>
      <c r="E1152" s="1">
        <v>243754000</v>
      </c>
      <c r="F1152" s="1">
        <v>241433000</v>
      </c>
      <c r="G1152" s="1">
        <v>236776000</v>
      </c>
      <c r="H1152" s="1">
        <v>233885000</v>
      </c>
      <c r="I1152" s="1">
        <v>228833000</v>
      </c>
      <c r="J1152" s="1">
        <v>225413000</v>
      </c>
      <c r="K1152" s="1">
        <v>219980000</v>
      </c>
      <c r="L1152" s="1">
        <v>214398000</v>
      </c>
      <c r="M1152" s="1">
        <v>208674000</v>
      </c>
      <c r="N1152" s="1">
        <v>202813000</v>
      </c>
      <c r="O1152" s="1">
        <v>195374000</v>
      </c>
      <c r="P1152" s="1">
        <v>189317000</v>
      </c>
      <c r="Q1152" s="1">
        <v>181817000</v>
      </c>
      <c r="R1152" s="1">
        <v>174324000</v>
      </c>
      <c r="S1152" s="1">
        <v>166838000</v>
      </c>
      <c r="T1152" s="1">
        <v>159360000</v>
      </c>
      <c r="U1152" s="1">
        <v>150826000</v>
      </c>
      <c r="V1152" s="1">
        <v>142423000</v>
      </c>
      <c r="W1152" s="1">
        <v>134153000</v>
      </c>
      <c r="X1152" s="1">
        <v>125119000</v>
      </c>
      <c r="Y1152" s="1">
        <v>117167000</v>
      </c>
      <c r="Z1152" s="1">
        <v>108563000</v>
      </c>
      <c r="AA1152" s="1">
        <v>100196000</v>
      </c>
      <c r="AB1152" s="1">
        <v>91392100</v>
      </c>
      <c r="AC1152" s="1">
        <v>83543800</v>
      </c>
      <c r="AD1152" s="1">
        <v>75355000</v>
      </c>
      <c r="AE1152" s="1">
        <v>67491200</v>
      </c>
      <c r="AF1152" s="1">
        <v>59947000</v>
      </c>
      <c r="AG1152" s="1">
        <v>52714900</v>
      </c>
      <c r="AH1152" s="1">
        <v>45789600</v>
      </c>
      <c r="AI1152" s="1">
        <v>39166300</v>
      </c>
      <c r="AJ1152" s="1">
        <v>32837900</v>
      </c>
      <c r="AK1152" s="1">
        <v>26573200</v>
      </c>
      <c r="AL1152" s="1">
        <v>20862500</v>
      </c>
      <c r="AM1152" s="1">
        <v>15292900</v>
      </c>
      <c r="AN1152" s="1">
        <v>10173400</v>
      </c>
      <c r="AO1152" s="1">
        <v>5269250</v>
      </c>
      <c r="AP1152">
        <v>714755</v>
      </c>
    </row>
    <row r="1153" spans="1:42" x14ac:dyDescent="0.2">
      <c r="A1153" t="str">
        <f t="shared" si="51"/>
        <v>natural gas</v>
      </c>
      <c r="B1153" t="str">
        <f t="shared" si="52"/>
        <v>nonroad vehicles 30</v>
      </c>
      <c r="C1153" t="str">
        <f t="shared" si="50"/>
        <v>iron and steel 241,F gases</v>
      </c>
      <c r="D1153" t="s">
        <v>1710</v>
      </c>
      <c r="E1153" s="1">
        <v>229678000</v>
      </c>
      <c r="F1153" s="1">
        <v>227492000</v>
      </c>
      <c r="G1153" s="1">
        <v>223103000</v>
      </c>
      <c r="H1153" s="1">
        <v>220379000</v>
      </c>
      <c r="I1153" s="1">
        <v>215619000</v>
      </c>
      <c r="J1153" s="1">
        <v>212397000</v>
      </c>
      <c r="K1153" s="1">
        <v>207277000</v>
      </c>
      <c r="L1153" s="1">
        <v>202017000</v>
      </c>
      <c r="M1153" s="1">
        <v>196624000</v>
      </c>
      <c r="N1153" s="1">
        <v>191102000</v>
      </c>
      <c r="O1153" s="1">
        <v>184092000</v>
      </c>
      <c r="P1153" s="1">
        <v>178385000</v>
      </c>
      <c r="Q1153" s="1">
        <v>171318000</v>
      </c>
      <c r="R1153" s="1">
        <v>164258000</v>
      </c>
      <c r="S1153" s="1">
        <v>157204000</v>
      </c>
      <c r="T1153" s="1">
        <v>150158000</v>
      </c>
      <c r="U1153" s="1">
        <v>142116000</v>
      </c>
      <c r="V1153" s="1">
        <v>134199000</v>
      </c>
      <c r="W1153" s="1">
        <v>126406000</v>
      </c>
      <c r="X1153" s="1">
        <v>117894000</v>
      </c>
      <c r="Y1153" s="1">
        <v>110401000</v>
      </c>
      <c r="Z1153" s="1">
        <v>102294000</v>
      </c>
      <c r="AA1153" s="1">
        <v>94410600</v>
      </c>
      <c r="AB1153" s="1">
        <v>86114800</v>
      </c>
      <c r="AC1153" s="1">
        <v>78719600</v>
      </c>
      <c r="AD1153" s="1">
        <v>71003700</v>
      </c>
      <c r="AE1153" s="1">
        <v>63594000</v>
      </c>
      <c r="AF1153" s="1">
        <v>56485400</v>
      </c>
      <c r="AG1153" s="1">
        <v>49670900</v>
      </c>
      <c r="AH1153" s="1">
        <v>43145600</v>
      </c>
      <c r="AI1153" s="1">
        <v>36904700</v>
      </c>
      <c r="AJ1153" s="1">
        <v>30941700</v>
      </c>
      <c r="AK1153" s="1">
        <v>25038800</v>
      </c>
      <c r="AL1153" s="1">
        <v>19657800</v>
      </c>
      <c r="AM1153" s="1">
        <v>14409800</v>
      </c>
      <c r="AN1153" s="1">
        <v>9585910</v>
      </c>
      <c r="AO1153" s="1">
        <v>4964990</v>
      </c>
      <c r="AP1153">
        <v>673482</v>
      </c>
    </row>
    <row r="1154" spans="1:42" x14ac:dyDescent="0.2">
      <c r="A1154" t="str">
        <f t="shared" si="51"/>
        <v>natural gas</v>
      </c>
      <c r="B1154" t="str">
        <f t="shared" si="52"/>
        <v>nonroad vehicles 30</v>
      </c>
      <c r="C1154" t="str">
        <f t="shared" si="50"/>
        <v>other metals 242,CO2</v>
      </c>
      <c r="D1154" t="s">
        <v>1711</v>
      </c>
      <c r="E1154" s="1">
        <v>163557000</v>
      </c>
      <c r="F1154" s="1">
        <v>162000000</v>
      </c>
      <c r="G1154" s="1">
        <v>158875000</v>
      </c>
      <c r="H1154" s="1">
        <v>156935000</v>
      </c>
      <c r="I1154" s="1">
        <v>153545000</v>
      </c>
      <c r="J1154" s="1">
        <v>151251000</v>
      </c>
      <c r="K1154" s="1">
        <v>147605000</v>
      </c>
      <c r="L1154" s="1">
        <v>143859000</v>
      </c>
      <c r="M1154" s="1">
        <v>140019000</v>
      </c>
      <c r="N1154" s="1">
        <v>136086000</v>
      </c>
      <c r="O1154" s="1">
        <v>131095000</v>
      </c>
      <c r="P1154" s="1">
        <v>127031000</v>
      </c>
      <c r="Q1154" s="1">
        <v>121998000</v>
      </c>
      <c r="R1154" s="1">
        <v>116970000</v>
      </c>
      <c r="S1154" s="1">
        <v>111948000</v>
      </c>
      <c r="T1154" s="1">
        <v>106930000</v>
      </c>
      <c r="U1154" s="1">
        <v>101203000</v>
      </c>
      <c r="V1154" s="1">
        <v>95564900</v>
      </c>
      <c r="W1154" s="1">
        <v>90015600</v>
      </c>
      <c r="X1154" s="1">
        <v>83954200</v>
      </c>
      <c r="Y1154" s="1">
        <v>78618100</v>
      </c>
      <c r="Z1154" s="1">
        <v>72844900</v>
      </c>
      <c r="AA1154" s="1">
        <v>67231100</v>
      </c>
      <c r="AB1154" s="1">
        <v>61323500</v>
      </c>
      <c r="AC1154" s="1">
        <v>56057400</v>
      </c>
      <c r="AD1154" s="1">
        <v>50562700</v>
      </c>
      <c r="AE1154" s="1">
        <v>45286200</v>
      </c>
      <c r="AF1154" s="1">
        <v>40224100</v>
      </c>
      <c r="AG1154" s="1">
        <v>35371300</v>
      </c>
      <c r="AH1154" s="1">
        <v>30724600</v>
      </c>
      <c r="AI1154" s="1">
        <v>26280400</v>
      </c>
      <c r="AJ1154" s="1">
        <v>22034000</v>
      </c>
      <c r="AK1154" s="1">
        <v>17830500</v>
      </c>
      <c r="AL1154" s="1">
        <v>13998600</v>
      </c>
      <c r="AM1154" s="1">
        <v>10261500</v>
      </c>
      <c r="AN1154" s="1">
        <v>6826260</v>
      </c>
      <c r="AO1154" s="1">
        <v>3535640</v>
      </c>
      <c r="AP1154">
        <v>479596</v>
      </c>
    </row>
    <row r="1155" spans="1:42" x14ac:dyDescent="0.2">
      <c r="A1155" t="str">
        <f t="shared" si="51"/>
        <v>natural gas</v>
      </c>
      <c r="B1155" t="str">
        <f t="shared" si="52"/>
        <v>nonroad vehicles 30</v>
      </c>
      <c r="C1155" t="str">
        <f t="shared" si="50"/>
        <v>other metals 242,VOC</v>
      </c>
      <c r="D1155" t="s">
        <v>1712</v>
      </c>
      <c r="E1155" s="1">
        <v>15275500</v>
      </c>
      <c r="F1155" s="1">
        <v>15130100</v>
      </c>
      <c r="G1155" s="1">
        <v>14838200</v>
      </c>
      <c r="H1155" s="1">
        <v>14657100</v>
      </c>
      <c r="I1155" s="1">
        <v>14340500</v>
      </c>
      <c r="J1155" s="1">
        <v>14126200</v>
      </c>
      <c r="K1155" s="1">
        <v>13785700</v>
      </c>
      <c r="L1155" s="1">
        <v>13435800</v>
      </c>
      <c r="M1155" s="1">
        <v>13077200</v>
      </c>
      <c r="N1155" s="1">
        <v>12709900</v>
      </c>
      <c r="O1155" s="1">
        <v>12243700</v>
      </c>
      <c r="P1155" s="1">
        <v>11864100</v>
      </c>
      <c r="Q1155" s="1">
        <v>11394100</v>
      </c>
      <c r="R1155" s="1">
        <v>10924500</v>
      </c>
      <c r="S1155" s="1">
        <v>10455400</v>
      </c>
      <c r="T1155" s="1">
        <v>9986780</v>
      </c>
      <c r="U1155" s="1">
        <v>9451920</v>
      </c>
      <c r="V1155" s="1">
        <v>8925340</v>
      </c>
      <c r="W1155" s="1">
        <v>8407060</v>
      </c>
      <c r="X1155" s="1">
        <v>7840950</v>
      </c>
      <c r="Y1155" s="1">
        <v>7342590</v>
      </c>
      <c r="Z1155" s="1">
        <v>6803400</v>
      </c>
      <c r="AA1155" s="1">
        <v>6279090</v>
      </c>
      <c r="AB1155" s="1">
        <v>5727350</v>
      </c>
      <c r="AC1155" s="1">
        <v>5235510</v>
      </c>
      <c r="AD1155" s="1">
        <v>4722330</v>
      </c>
      <c r="AE1155" s="1">
        <v>4229530</v>
      </c>
      <c r="AF1155" s="1">
        <v>3756750</v>
      </c>
      <c r="AG1155" s="1">
        <v>3303530</v>
      </c>
      <c r="AH1155" s="1">
        <v>2869540</v>
      </c>
      <c r="AI1155" s="1">
        <v>2454470</v>
      </c>
      <c r="AJ1155" s="1">
        <v>2057880</v>
      </c>
      <c r="AK1155" s="1">
        <v>1665290</v>
      </c>
      <c r="AL1155" s="1">
        <v>1307410</v>
      </c>
      <c r="AM1155">
        <v>958375</v>
      </c>
      <c r="AN1155">
        <v>637543</v>
      </c>
      <c r="AO1155">
        <v>330213</v>
      </c>
      <c r="AP1155">
        <v>44792.1</v>
      </c>
    </row>
    <row r="1156" spans="1:42" x14ac:dyDescent="0.2">
      <c r="A1156" t="str">
        <f t="shared" si="51"/>
        <v>natural gas</v>
      </c>
      <c r="B1156" t="str">
        <f t="shared" si="52"/>
        <v>nonroad vehicles 30</v>
      </c>
      <c r="C1156" t="str">
        <f t="shared" si="50"/>
        <v>other metals 242,CO</v>
      </c>
      <c r="D1156" t="s">
        <v>1713</v>
      </c>
      <c r="E1156" s="1">
        <v>102564000</v>
      </c>
      <c r="F1156" s="1">
        <v>101588000</v>
      </c>
      <c r="G1156" s="1">
        <v>99628100</v>
      </c>
      <c r="H1156" s="1">
        <v>98411700</v>
      </c>
      <c r="I1156" s="1">
        <v>96285900</v>
      </c>
      <c r="J1156" s="1">
        <v>94847100</v>
      </c>
      <c r="K1156" s="1">
        <v>92560900</v>
      </c>
      <c r="L1156" s="1">
        <v>90212100</v>
      </c>
      <c r="M1156" s="1">
        <v>87803700</v>
      </c>
      <c r="N1156" s="1">
        <v>85337800</v>
      </c>
      <c r="O1156" s="1">
        <v>82207600</v>
      </c>
      <c r="P1156" s="1">
        <v>79658900</v>
      </c>
      <c r="Q1156" s="1">
        <v>76503100</v>
      </c>
      <c r="R1156" s="1">
        <v>73350300</v>
      </c>
      <c r="S1156" s="1">
        <v>70200600</v>
      </c>
      <c r="T1156" s="1">
        <v>67054100</v>
      </c>
      <c r="U1156" s="1">
        <v>63462900</v>
      </c>
      <c r="V1156" s="1">
        <v>59927300</v>
      </c>
      <c r="W1156" s="1">
        <v>56447400</v>
      </c>
      <c r="X1156" s="1">
        <v>52646400</v>
      </c>
      <c r="Y1156" s="1">
        <v>49300200</v>
      </c>
      <c r="Z1156" s="1">
        <v>45679900</v>
      </c>
      <c r="AA1156" s="1">
        <v>42159600</v>
      </c>
      <c r="AB1156" s="1">
        <v>38455100</v>
      </c>
      <c r="AC1156" s="1">
        <v>35152700</v>
      </c>
      <c r="AD1156" s="1">
        <v>31707100</v>
      </c>
      <c r="AE1156" s="1">
        <v>28398300</v>
      </c>
      <c r="AF1156" s="1">
        <v>25223900</v>
      </c>
      <c r="AG1156" s="1">
        <v>22180800</v>
      </c>
      <c r="AH1156" s="1">
        <v>19266900</v>
      </c>
      <c r="AI1156" s="1">
        <v>16480000</v>
      </c>
      <c r="AJ1156" s="1">
        <v>13817200</v>
      </c>
      <c r="AK1156" s="1">
        <v>11181200</v>
      </c>
      <c r="AL1156" s="1">
        <v>8778300</v>
      </c>
      <c r="AM1156" s="1">
        <v>6434800</v>
      </c>
      <c r="AN1156" s="1">
        <v>4280640</v>
      </c>
      <c r="AO1156" s="1">
        <v>2217140</v>
      </c>
      <c r="AP1156">
        <v>300747</v>
      </c>
    </row>
    <row r="1157" spans="1:42" x14ac:dyDescent="0.2">
      <c r="A1157" t="str">
        <f t="shared" si="51"/>
        <v>natural gas</v>
      </c>
      <c r="B1157" t="str">
        <f t="shared" si="52"/>
        <v>nonroad vehicles 30</v>
      </c>
      <c r="C1157" t="str">
        <f t="shared" si="50"/>
        <v>other metals 242,NOx</v>
      </c>
      <c r="D1157" t="s">
        <v>1714</v>
      </c>
      <c r="E1157" s="1">
        <v>109111000</v>
      </c>
      <c r="F1157" s="1">
        <v>108072000</v>
      </c>
      <c r="G1157" s="1">
        <v>105987000</v>
      </c>
      <c r="H1157" s="1">
        <v>104693000</v>
      </c>
      <c r="I1157" s="1">
        <v>102432000</v>
      </c>
      <c r="J1157" s="1">
        <v>100901000</v>
      </c>
      <c r="K1157" s="1">
        <v>98469000</v>
      </c>
      <c r="L1157" s="1">
        <v>95970300</v>
      </c>
      <c r="M1157" s="1">
        <v>93408200</v>
      </c>
      <c r="N1157" s="1">
        <v>90784800</v>
      </c>
      <c r="O1157" s="1">
        <v>87454800</v>
      </c>
      <c r="P1157" s="1">
        <v>84743500</v>
      </c>
      <c r="Q1157" s="1">
        <v>81386300</v>
      </c>
      <c r="R1157" s="1">
        <v>78032200</v>
      </c>
      <c r="S1157" s="1">
        <v>74681500</v>
      </c>
      <c r="T1157" s="1">
        <v>71334100</v>
      </c>
      <c r="U1157" s="1">
        <v>67513700</v>
      </c>
      <c r="V1157" s="1">
        <v>63752400</v>
      </c>
      <c r="W1157" s="1">
        <v>60050400</v>
      </c>
      <c r="X1157" s="1">
        <v>56006800</v>
      </c>
      <c r="Y1157" s="1">
        <v>52447100</v>
      </c>
      <c r="Z1157" s="1">
        <v>48595700</v>
      </c>
      <c r="AA1157" s="1">
        <v>44850600</v>
      </c>
      <c r="AB1157" s="1">
        <v>40909600</v>
      </c>
      <c r="AC1157" s="1">
        <v>37396500</v>
      </c>
      <c r="AD1157" s="1">
        <v>33731000</v>
      </c>
      <c r="AE1157" s="1">
        <v>30210900</v>
      </c>
      <c r="AF1157" s="1">
        <v>26833900</v>
      </c>
      <c r="AG1157" s="1">
        <v>23596600</v>
      </c>
      <c r="AH1157" s="1">
        <v>20496700</v>
      </c>
      <c r="AI1157" s="1">
        <v>17531900</v>
      </c>
      <c r="AJ1157" s="1">
        <v>14699200</v>
      </c>
      <c r="AK1157" s="1">
        <v>11894900</v>
      </c>
      <c r="AL1157" s="1">
        <v>9338610</v>
      </c>
      <c r="AM1157" s="1">
        <v>6845530</v>
      </c>
      <c r="AN1157" s="1">
        <v>4553880</v>
      </c>
      <c r="AO1157" s="1">
        <v>2358660</v>
      </c>
      <c r="AP1157">
        <v>319944</v>
      </c>
    </row>
    <row r="1158" spans="1:42" x14ac:dyDescent="0.2">
      <c r="A1158" t="str">
        <f t="shared" si="51"/>
        <v>natural gas</v>
      </c>
      <c r="B1158" t="str">
        <f t="shared" si="52"/>
        <v>nonroad vehicles 30</v>
      </c>
      <c r="C1158" t="str">
        <f t="shared" si="50"/>
        <v>other metals 242,PM10</v>
      </c>
      <c r="D1158" t="s">
        <v>1715</v>
      </c>
      <c r="E1158" s="1">
        <v>10911100</v>
      </c>
      <c r="F1158" s="1">
        <v>10807200</v>
      </c>
      <c r="G1158" s="1">
        <v>10598700</v>
      </c>
      <c r="H1158" s="1">
        <v>10469300</v>
      </c>
      <c r="I1158" s="1">
        <v>10243200</v>
      </c>
      <c r="J1158" s="1">
        <v>10090100</v>
      </c>
      <c r="K1158" s="1">
        <v>9846900</v>
      </c>
      <c r="L1158" s="1">
        <v>9597030</v>
      </c>
      <c r="M1158" s="1">
        <v>9340820</v>
      </c>
      <c r="N1158" s="1">
        <v>9078480</v>
      </c>
      <c r="O1158" s="1">
        <v>8745480</v>
      </c>
      <c r="P1158" s="1">
        <v>8474350</v>
      </c>
      <c r="Q1158" s="1">
        <v>8138630</v>
      </c>
      <c r="R1158" s="1">
        <v>7803220</v>
      </c>
      <c r="S1158" s="1">
        <v>7468150</v>
      </c>
      <c r="T1158" s="1">
        <v>7133410</v>
      </c>
      <c r="U1158" s="1">
        <v>6751370</v>
      </c>
      <c r="V1158" s="1">
        <v>6375240</v>
      </c>
      <c r="W1158" s="1">
        <v>6005040</v>
      </c>
      <c r="X1158" s="1">
        <v>5600680</v>
      </c>
      <c r="Y1158" s="1">
        <v>5244710</v>
      </c>
      <c r="Z1158" s="1">
        <v>4859570</v>
      </c>
      <c r="AA1158" s="1">
        <v>4485060</v>
      </c>
      <c r="AB1158" s="1">
        <v>4090960</v>
      </c>
      <c r="AC1158" s="1">
        <v>3739650</v>
      </c>
      <c r="AD1158" s="1">
        <v>3373100</v>
      </c>
      <c r="AE1158" s="1">
        <v>3021090</v>
      </c>
      <c r="AF1158" s="1">
        <v>2683390</v>
      </c>
      <c r="AG1158" s="1">
        <v>2359660</v>
      </c>
      <c r="AH1158" s="1">
        <v>2049670</v>
      </c>
      <c r="AI1158" s="1">
        <v>1753190</v>
      </c>
      <c r="AJ1158" s="1">
        <v>1469920</v>
      </c>
      <c r="AK1158" s="1">
        <v>1189490</v>
      </c>
      <c r="AL1158">
        <v>933861</v>
      </c>
      <c r="AM1158">
        <v>684553</v>
      </c>
      <c r="AN1158">
        <v>455388</v>
      </c>
      <c r="AO1158">
        <v>235866</v>
      </c>
      <c r="AP1158">
        <v>31994.400000000001</v>
      </c>
    </row>
    <row r="1159" spans="1:42" x14ac:dyDescent="0.2">
      <c r="A1159" t="str">
        <f t="shared" si="51"/>
        <v>natural gas</v>
      </c>
      <c r="B1159" t="str">
        <f t="shared" si="52"/>
        <v>nonroad vehicles 30</v>
      </c>
      <c r="C1159" t="str">
        <f t="shared" si="50"/>
        <v>other metals 242,PM25</v>
      </c>
      <c r="D1159" t="s">
        <v>1716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</row>
    <row r="1160" spans="1:42" x14ac:dyDescent="0.2">
      <c r="A1160" t="str">
        <f t="shared" si="51"/>
        <v>natural gas</v>
      </c>
      <c r="B1160" t="str">
        <f t="shared" si="52"/>
        <v>other manufacturing 31T33</v>
      </c>
      <c r="C1160" t="str">
        <f t="shared" si="50"/>
        <v>other metals 242,SOx</v>
      </c>
      <c r="D1160" t="s">
        <v>1717</v>
      </c>
      <c r="E1160" s="1">
        <v>5121340000000</v>
      </c>
      <c r="F1160" s="1">
        <v>5124010000000</v>
      </c>
      <c r="G1160" s="1">
        <v>5059430000000</v>
      </c>
      <c r="H1160" s="1">
        <v>5084050000000</v>
      </c>
      <c r="I1160" s="1">
        <v>5053940000000</v>
      </c>
      <c r="J1160" s="1">
        <v>4971700000000</v>
      </c>
      <c r="K1160" s="1">
        <v>4926630000000</v>
      </c>
      <c r="L1160" s="1">
        <v>4873850000000</v>
      </c>
      <c r="M1160" s="1">
        <v>4774230000000</v>
      </c>
      <c r="N1160" s="1">
        <v>4707660000000</v>
      </c>
      <c r="O1160" s="1">
        <v>4597870000000</v>
      </c>
      <c r="P1160" s="1">
        <v>4517780000000</v>
      </c>
      <c r="Q1160" s="1">
        <v>4363610000000</v>
      </c>
      <c r="R1160" s="1">
        <v>4239880000000</v>
      </c>
      <c r="S1160" s="1">
        <v>4111710000000</v>
      </c>
      <c r="T1160" s="1">
        <v>3949710000000</v>
      </c>
      <c r="U1160" s="1">
        <v>3786360000000</v>
      </c>
      <c r="V1160" s="1">
        <v>3621390000000</v>
      </c>
      <c r="W1160" s="1">
        <v>3455080000000</v>
      </c>
      <c r="X1160" s="1">
        <v>3263870000000</v>
      </c>
      <c r="Y1160" s="1">
        <v>3073930000000</v>
      </c>
      <c r="Z1160" s="1">
        <v>2885500000000</v>
      </c>
      <c r="AA1160" s="1">
        <v>2698280000000</v>
      </c>
      <c r="AB1160" s="1">
        <v>2494280000000</v>
      </c>
      <c r="AC1160" s="1">
        <v>2294330000000</v>
      </c>
      <c r="AD1160" s="1">
        <v>2098450000000</v>
      </c>
      <c r="AE1160" s="1">
        <v>1906380000000</v>
      </c>
      <c r="AF1160" s="1">
        <v>1718280000000</v>
      </c>
      <c r="AG1160" s="1">
        <v>1522450000000</v>
      </c>
      <c r="AH1160" s="1">
        <v>1343280000000</v>
      </c>
      <c r="AI1160" s="1">
        <v>1158990000000</v>
      </c>
      <c r="AJ1160" s="1">
        <v>981016000000</v>
      </c>
      <c r="AK1160" s="1">
        <v>809297000000</v>
      </c>
      <c r="AL1160" s="1">
        <v>649039000000</v>
      </c>
      <c r="AM1160" s="1">
        <v>488483000000</v>
      </c>
      <c r="AN1160" s="1">
        <v>334094000000</v>
      </c>
      <c r="AO1160" s="1">
        <v>184256000000</v>
      </c>
      <c r="AP1160" s="1">
        <v>43295700000</v>
      </c>
    </row>
    <row r="1161" spans="1:42" x14ac:dyDescent="0.2">
      <c r="A1161" t="str">
        <f t="shared" si="51"/>
        <v>natural gas</v>
      </c>
      <c r="B1161" t="str">
        <f t="shared" si="52"/>
        <v>other manufacturing 31T33</v>
      </c>
      <c r="C1161" t="str">
        <f t="shared" si="50"/>
        <v>other metals 242,BC</v>
      </c>
      <c r="D1161" t="s">
        <v>1718</v>
      </c>
      <c r="E1161" s="1">
        <v>582786000</v>
      </c>
      <c r="F1161" s="1">
        <v>583090000</v>
      </c>
      <c r="G1161" s="1">
        <v>575741000</v>
      </c>
      <c r="H1161" s="1">
        <v>578543000</v>
      </c>
      <c r="I1161" s="1">
        <v>575116000</v>
      </c>
      <c r="J1161" s="1">
        <v>565758000</v>
      </c>
      <c r="K1161" s="1">
        <v>560630000</v>
      </c>
      <c r="L1161" s="1">
        <v>554623000</v>
      </c>
      <c r="M1161" s="1">
        <v>543287000</v>
      </c>
      <c r="N1161" s="1">
        <v>535712000</v>
      </c>
      <c r="O1161" s="1">
        <v>523218000</v>
      </c>
      <c r="P1161" s="1">
        <v>514104000</v>
      </c>
      <c r="Q1161" s="1">
        <v>496561000</v>
      </c>
      <c r="R1161" s="1">
        <v>482480000</v>
      </c>
      <c r="S1161" s="1">
        <v>467895000</v>
      </c>
      <c r="T1161" s="1">
        <v>449460000</v>
      </c>
      <c r="U1161" s="1">
        <v>430871000</v>
      </c>
      <c r="V1161" s="1">
        <v>412098000</v>
      </c>
      <c r="W1161" s="1">
        <v>393173000</v>
      </c>
      <c r="X1161" s="1">
        <v>371414000</v>
      </c>
      <c r="Y1161" s="1">
        <v>349800000</v>
      </c>
      <c r="Z1161" s="1">
        <v>328358000</v>
      </c>
      <c r="AA1161" s="1">
        <v>307053000</v>
      </c>
      <c r="AB1161" s="1">
        <v>283839000</v>
      </c>
      <c r="AC1161" s="1">
        <v>261085000</v>
      </c>
      <c r="AD1161" s="1">
        <v>238795000</v>
      </c>
      <c r="AE1161" s="1">
        <v>216938000</v>
      </c>
      <c r="AF1161" s="1">
        <v>195533000</v>
      </c>
      <c r="AG1161" s="1">
        <v>173248000</v>
      </c>
      <c r="AH1161" s="1">
        <v>152860000</v>
      </c>
      <c r="AI1161" s="1">
        <v>131888000</v>
      </c>
      <c r="AJ1161" s="1">
        <v>111635000</v>
      </c>
      <c r="AK1161" s="1">
        <v>92094500</v>
      </c>
      <c r="AL1161" s="1">
        <v>73857800</v>
      </c>
      <c r="AM1161" s="1">
        <v>55587200</v>
      </c>
      <c r="AN1161" s="1">
        <v>38018400</v>
      </c>
      <c r="AO1161" s="1">
        <v>20967500</v>
      </c>
      <c r="AP1161" s="1">
        <v>4926860</v>
      </c>
    </row>
    <row r="1162" spans="1:42" x14ac:dyDescent="0.2">
      <c r="A1162" t="str">
        <f t="shared" si="51"/>
        <v>natural gas</v>
      </c>
      <c r="B1162" t="str">
        <f t="shared" si="52"/>
        <v>other manufacturing 31T33</v>
      </c>
      <c r="C1162" t="str">
        <f t="shared" si="50"/>
        <v>other metals 242,OC</v>
      </c>
      <c r="D1162" t="s">
        <v>1719</v>
      </c>
      <c r="E1162" s="1">
        <v>3111120000</v>
      </c>
      <c r="F1162" s="1">
        <v>3112740000</v>
      </c>
      <c r="G1162" s="1">
        <v>3073510000</v>
      </c>
      <c r="H1162" s="1">
        <v>3088470000</v>
      </c>
      <c r="I1162" s="1">
        <v>3070180000</v>
      </c>
      <c r="J1162" s="1">
        <v>3020220000</v>
      </c>
      <c r="K1162" s="1">
        <v>2992840000</v>
      </c>
      <c r="L1162" s="1">
        <v>2960780000</v>
      </c>
      <c r="M1162" s="1">
        <v>2900260000</v>
      </c>
      <c r="N1162" s="1">
        <v>2859820000</v>
      </c>
      <c r="O1162" s="1">
        <v>2793120000</v>
      </c>
      <c r="P1162" s="1">
        <v>2744470000</v>
      </c>
      <c r="Q1162" s="1">
        <v>2650820000</v>
      </c>
      <c r="R1162" s="1">
        <v>2575650000</v>
      </c>
      <c r="S1162" s="1">
        <v>2497790000</v>
      </c>
      <c r="T1162" s="1">
        <v>2399380000</v>
      </c>
      <c r="U1162" s="1">
        <v>2300140000</v>
      </c>
      <c r="V1162" s="1">
        <v>2199930000</v>
      </c>
      <c r="W1162" s="1">
        <v>2098900000</v>
      </c>
      <c r="X1162" s="1">
        <v>1982740000</v>
      </c>
      <c r="Y1162" s="1">
        <v>1867360000</v>
      </c>
      <c r="Z1162" s="1">
        <v>1752890000</v>
      </c>
      <c r="AA1162" s="1">
        <v>1639160000</v>
      </c>
      <c r="AB1162" s="1">
        <v>1515230000</v>
      </c>
      <c r="AC1162" s="1">
        <v>1393770000</v>
      </c>
      <c r="AD1162" s="1">
        <v>1274770000</v>
      </c>
      <c r="AE1162" s="1">
        <v>1158090000</v>
      </c>
      <c r="AF1162" s="1">
        <v>1043830000</v>
      </c>
      <c r="AG1162" s="1">
        <v>924862000</v>
      </c>
      <c r="AH1162" s="1">
        <v>816021000</v>
      </c>
      <c r="AI1162" s="1">
        <v>704065000</v>
      </c>
      <c r="AJ1162" s="1">
        <v>595950000</v>
      </c>
      <c r="AK1162" s="1">
        <v>491634000</v>
      </c>
      <c r="AL1162" s="1">
        <v>394280000</v>
      </c>
      <c r="AM1162" s="1">
        <v>296745000</v>
      </c>
      <c r="AN1162" s="1">
        <v>202956000</v>
      </c>
      <c r="AO1162" s="1">
        <v>111932000</v>
      </c>
      <c r="AP1162" s="1">
        <v>26301300</v>
      </c>
    </row>
    <row r="1163" spans="1:42" x14ac:dyDescent="0.2">
      <c r="A1163" t="str">
        <f t="shared" si="51"/>
        <v>natural gas</v>
      </c>
      <c r="B1163" t="str">
        <f t="shared" si="52"/>
        <v>other manufacturing 31T33</v>
      </c>
      <c r="C1163" t="str">
        <f t="shared" si="50"/>
        <v>other metals 242,CH4</v>
      </c>
      <c r="D1163" t="s">
        <v>1720</v>
      </c>
      <c r="E1163" s="1">
        <v>5471800000</v>
      </c>
      <c r="F1163" s="1">
        <v>5474650000</v>
      </c>
      <c r="G1163" s="1">
        <v>5405660000</v>
      </c>
      <c r="H1163" s="1">
        <v>5431960000</v>
      </c>
      <c r="I1163" s="1">
        <v>5399790000</v>
      </c>
      <c r="J1163" s="1">
        <v>5311920000</v>
      </c>
      <c r="K1163" s="1">
        <v>5263770000</v>
      </c>
      <c r="L1163" s="1">
        <v>5207370000</v>
      </c>
      <c r="M1163" s="1">
        <v>5100940000</v>
      </c>
      <c r="N1163" s="1">
        <v>5029820000</v>
      </c>
      <c r="O1163" s="1">
        <v>4912510000</v>
      </c>
      <c r="P1163" s="1">
        <v>4826940000</v>
      </c>
      <c r="Q1163" s="1">
        <v>4662220000</v>
      </c>
      <c r="R1163" s="1">
        <v>4530020000</v>
      </c>
      <c r="S1163" s="1">
        <v>4393080000</v>
      </c>
      <c r="T1163" s="1">
        <v>4220000000</v>
      </c>
      <c r="U1163" s="1">
        <v>4045460000</v>
      </c>
      <c r="V1163" s="1">
        <v>3869210000</v>
      </c>
      <c r="W1163" s="1">
        <v>3691520000</v>
      </c>
      <c r="X1163" s="1">
        <v>3487220000</v>
      </c>
      <c r="Y1163" s="1">
        <v>3284280000</v>
      </c>
      <c r="Z1163" s="1">
        <v>3082960000</v>
      </c>
      <c r="AA1163" s="1">
        <v>2882930000</v>
      </c>
      <c r="AB1163" s="1">
        <v>2664970000</v>
      </c>
      <c r="AC1163" s="1">
        <v>2451340000</v>
      </c>
      <c r="AD1163" s="1">
        <v>2242050000</v>
      </c>
      <c r="AE1163" s="1">
        <v>2036840000</v>
      </c>
      <c r="AF1163" s="1">
        <v>1835870000</v>
      </c>
      <c r="AG1163" s="1">
        <v>1626640000</v>
      </c>
      <c r="AH1163" s="1">
        <v>1435210000</v>
      </c>
      <c r="AI1163" s="1">
        <v>1238300000</v>
      </c>
      <c r="AJ1163" s="1">
        <v>1048150000</v>
      </c>
      <c r="AK1163" s="1">
        <v>864679000</v>
      </c>
      <c r="AL1163" s="1">
        <v>693454000</v>
      </c>
      <c r="AM1163" s="1">
        <v>521911000</v>
      </c>
      <c r="AN1163" s="1">
        <v>356956000</v>
      </c>
      <c r="AO1163" s="1">
        <v>196865000</v>
      </c>
      <c r="AP1163" s="1">
        <v>46258500</v>
      </c>
    </row>
    <row r="1164" spans="1:42" x14ac:dyDescent="0.2">
      <c r="A1164" t="str">
        <f t="shared" si="51"/>
        <v>natural gas</v>
      </c>
      <c r="B1164" t="str">
        <f t="shared" si="52"/>
        <v>other manufacturing 31T33</v>
      </c>
      <c r="C1164" t="str">
        <f t="shared" si="50"/>
        <v>other metals 242,N2O</v>
      </c>
      <c r="D1164" t="s">
        <v>1721</v>
      </c>
      <c r="E1164" s="1">
        <v>215625000</v>
      </c>
      <c r="F1164" s="1">
        <v>215738000</v>
      </c>
      <c r="G1164" s="1">
        <v>213019000</v>
      </c>
      <c r="H1164" s="1">
        <v>214055000</v>
      </c>
      <c r="I1164" s="1">
        <v>212787000</v>
      </c>
      <c r="J1164" s="1">
        <v>209325000</v>
      </c>
      <c r="K1164" s="1">
        <v>207427000</v>
      </c>
      <c r="L1164" s="1">
        <v>205205000</v>
      </c>
      <c r="M1164" s="1">
        <v>201011000</v>
      </c>
      <c r="N1164" s="1">
        <v>198208000</v>
      </c>
      <c r="O1164" s="1">
        <v>193585000</v>
      </c>
      <c r="P1164" s="1">
        <v>190213000</v>
      </c>
      <c r="Q1164" s="1">
        <v>183722000</v>
      </c>
      <c r="R1164" s="1">
        <v>178513000</v>
      </c>
      <c r="S1164" s="1">
        <v>173116000</v>
      </c>
      <c r="T1164" s="1">
        <v>166296000</v>
      </c>
      <c r="U1164" s="1">
        <v>159418000</v>
      </c>
      <c r="V1164" s="1">
        <v>152472000</v>
      </c>
      <c r="W1164" s="1">
        <v>145470000</v>
      </c>
      <c r="X1164" s="1">
        <v>137420000</v>
      </c>
      <c r="Y1164" s="1">
        <v>129422000</v>
      </c>
      <c r="Z1164" s="1">
        <v>121489000</v>
      </c>
      <c r="AA1164" s="1">
        <v>113607000</v>
      </c>
      <c r="AB1164" s="1">
        <v>105017000</v>
      </c>
      <c r="AC1164" s="1">
        <v>96598900</v>
      </c>
      <c r="AD1164" s="1">
        <v>88351700</v>
      </c>
      <c r="AE1164" s="1">
        <v>80265000</v>
      </c>
      <c r="AF1164" s="1">
        <v>72345300</v>
      </c>
      <c r="AG1164" s="1">
        <v>64100200</v>
      </c>
      <c r="AH1164" s="1">
        <v>56556700</v>
      </c>
      <c r="AI1164" s="1">
        <v>48797200</v>
      </c>
      <c r="AJ1164" s="1">
        <v>41304000</v>
      </c>
      <c r="AK1164" s="1">
        <v>34074100</v>
      </c>
      <c r="AL1164" s="1">
        <v>27326700</v>
      </c>
      <c r="AM1164" s="1">
        <v>20566700</v>
      </c>
      <c r="AN1164" s="1">
        <v>14066400</v>
      </c>
      <c r="AO1164" s="1">
        <v>7757760</v>
      </c>
      <c r="AP1164" s="1">
        <v>1822890</v>
      </c>
    </row>
    <row r="1165" spans="1:42" x14ac:dyDescent="0.2">
      <c r="A1165" t="str">
        <f t="shared" si="51"/>
        <v>natural gas</v>
      </c>
      <c r="B1165" t="str">
        <f t="shared" si="52"/>
        <v>other manufacturing 31T33</v>
      </c>
      <c r="C1165" t="str">
        <f t="shared" si="50"/>
        <v>other metals 242,F gases</v>
      </c>
      <c r="D1165" t="s">
        <v>1722</v>
      </c>
      <c r="E1165" s="1">
        <v>203174000</v>
      </c>
      <c r="F1165" s="1">
        <v>203280000</v>
      </c>
      <c r="G1165" s="1">
        <v>200718000</v>
      </c>
      <c r="H1165" s="1">
        <v>201695000</v>
      </c>
      <c r="I1165" s="1">
        <v>200500000</v>
      </c>
      <c r="J1165" s="1">
        <v>197237000</v>
      </c>
      <c r="K1165" s="1">
        <v>195450000</v>
      </c>
      <c r="L1165" s="1">
        <v>193356000</v>
      </c>
      <c r="M1165" s="1">
        <v>189404000</v>
      </c>
      <c r="N1165" s="1">
        <v>186763000</v>
      </c>
      <c r="O1165" s="1">
        <v>182407000</v>
      </c>
      <c r="P1165" s="1">
        <v>179230000</v>
      </c>
      <c r="Q1165" s="1">
        <v>173114000</v>
      </c>
      <c r="R1165" s="1">
        <v>168205000</v>
      </c>
      <c r="S1165" s="1">
        <v>163120000</v>
      </c>
      <c r="T1165" s="1">
        <v>156693000</v>
      </c>
      <c r="U1165" s="1">
        <v>150213000</v>
      </c>
      <c r="V1165" s="1">
        <v>143668000</v>
      </c>
      <c r="W1165" s="1">
        <v>137070000</v>
      </c>
      <c r="X1165" s="1">
        <v>129484000</v>
      </c>
      <c r="Y1165" s="1">
        <v>121949000</v>
      </c>
      <c r="Z1165" s="1">
        <v>114474000</v>
      </c>
      <c r="AA1165" s="1">
        <v>107047000</v>
      </c>
      <c r="AB1165" s="1">
        <v>98953300</v>
      </c>
      <c r="AC1165" s="1">
        <v>91020900</v>
      </c>
      <c r="AD1165" s="1">
        <v>83249900</v>
      </c>
      <c r="AE1165" s="1">
        <v>75630200</v>
      </c>
      <c r="AF1165" s="1">
        <v>68167800</v>
      </c>
      <c r="AG1165" s="1">
        <v>60398800</v>
      </c>
      <c r="AH1165" s="1">
        <v>53290900</v>
      </c>
      <c r="AI1165" s="1">
        <v>45979500</v>
      </c>
      <c r="AJ1165" s="1">
        <v>38918900</v>
      </c>
      <c r="AK1165" s="1">
        <v>32106500</v>
      </c>
      <c r="AL1165" s="1">
        <v>25748700</v>
      </c>
      <c r="AM1165" s="1">
        <v>19379100</v>
      </c>
      <c r="AN1165" s="1">
        <v>13254200</v>
      </c>
      <c r="AO1165" s="1">
        <v>7309800</v>
      </c>
      <c r="AP1165" s="1">
        <v>1717630</v>
      </c>
    </row>
    <row r="1166" spans="1:42" x14ac:dyDescent="0.2">
      <c r="A1166" t="str">
        <f t="shared" si="51"/>
        <v>natural gas</v>
      </c>
      <c r="B1166" t="str">
        <f t="shared" si="52"/>
        <v>other manufacturing 31T33</v>
      </c>
      <c r="C1166" t="str">
        <f t="shared" si="50"/>
        <v>metal products except machinery and vehicles 25,CO2</v>
      </c>
      <c r="D1166" t="s">
        <v>1723</v>
      </c>
      <c r="E1166" s="1">
        <v>144683000</v>
      </c>
      <c r="F1166" s="1">
        <v>144759000</v>
      </c>
      <c r="G1166" s="1">
        <v>142934000</v>
      </c>
      <c r="H1166" s="1">
        <v>143630000</v>
      </c>
      <c r="I1166" s="1">
        <v>142779000</v>
      </c>
      <c r="J1166" s="1">
        <v>140456000</v>
      </c>
      <c r="K1166" s="1">
        <v>139182000</v>
      </c>
      <c r="L1166" s="1">
        <v>137691000</v>
      </c>
      <c r="M1166" s="1">
        <v>134877000</v>
      </c>
      <c r="N1166" s="1">
        <v>132996000</v>
      </c>
      <c r="O1166" s="1">
        <v>129895000</v>
      </c>
      <c r="P1166" s="1">
        <v>127632000</v>
      </c>
      <c r="Q1166" s="1">
        <v>123277000</v>
      </c>
      <c r="R1166" s="1">
        <v>119781000</v>
      </c>
      <c r="S1166" s="1">
        <v>116160000</v>
      </c>
      <c r="T1166" s="1">
        <v>111584000</v>
      </c>
      <c r="U1166" s="1">
        <v>106968000</v>
      </c>
      <c r="V1166" s="1">
        <v>102308000</v>
      </c>
      <c r="W1166" s="1">
        <v>97609500</v>
      </c>
      <c r="X1166" s="1">
        <v>92207700</v>
      </c>
      <c r="Y1166" s="1">
        <v>86841600</v>
      </c>
      <c r="Z1166" s="1">
        <v>81518400</v>
      </c>
      <c r="AA1166" s="1">
        <v>76229300</v>
      </c>
      <c r="AB1166" s="1">
        <v>70466000</v>
      </c>
      <c r="AC1166" s="1">
        <v>64817300</v>
      </c>
      <c r="AD1166" s="1">
        <v>59283400</v>
      </c>
      <c r="AE1166" s="1">
        <v>53857300</v>
      </c>
      <c r="AF1166" s="1">
        <v>48543300</v>
      </c>
      <c r="AG1166" s="1">
        <v>43010800</v>
      </c>
      <c r="AH1166" s="1">
        <v>37949200</v>
      </c>
      <c r="AI1166" s="1">
        <v>32742600</v>
      </c>
      <c r="AJ1166" s="1">
        <v>27714700</v>
      </c>
      <c r="AK1166" s="1">
        <v>22863500</v>
      </c>
      <c r="AL1166" s="1">
        <v>18336000</v>
      </c>
      <c r="AM1166" s="1">
        <v>13800100</v>
      </c>
      <c r="AN1166" s="1">
        <v>9438490</v>
      </c>
      <c r="AO1166" s="1">
        <v>5205410</v>
      </c>
      <c r="AP1166" s="1">
        <v>1223150</v>
      </c>
    </row>
    <row r="1167" spans="1:42" x14ac:dyDescent="0.2">
      <c r="A1167" t="str">
        <f t="shared" si="51"/>
        <v>natural gas</v>
      </c>
      <c r="B1167" t="str">
        <f t="shared" si="52"/>
        <v>other manufacturing 31T33</v>
      </c>
      <c r="C1167" t="str">
        <f t="shared" si="50"/>
        <v>metal products except machinery and vehicles 25,VOC</v>
      </c>
      <c r="D1167" t="s">
        <v>1724</v>
      </c>
      <c r="E1167" s="1">
        <v>13512800</v>
      </c>
      <c r="F1167" s="1">
        <v>13519800</v>
      </c>
      <c r="G1167" s="1">
        <v>13349400</v>
      </c>
      <c r="H1167" s="1">
        <v>13414400</v>
      </c>
      <c r="I1167" s="1">
        <v>13334900</v>
      </c>
      <c r="J1167" s="1">
        <v>13117900</v>
      </c>
      <c r="K1167" s="1">
        <v>12999000</v>
      </c>
      <c r="L1167" s="1">
        <v>12859800</v>
      </c>
      <c r="M1167" s="1">
        <v>12596900</v>
      </c>
      <c r="N1167" s="1">
        <v>12421300</v>
      </c>
      <c r="O1167" s="1">
        <v>12131600</v>
      </c>
      <c r="P1167" s="1">
        <v>11920300</v>
      </c>
      <c r="Q1167" s="1">
        <v>11513500</v>
      </c>
      <c r="R1167" s="1">
        <v>11187000</v>
      </c>
      <c r="S1167" s="1">
        <v>10848800</v>
      </c>
      <c r="T1167" s="1">
        <v>10421400</v>
      </c>
      <c r="U1167" s="1">
        <v>9990380</v>
      </c>
      <c r="V1167" s="1">
        <v>9555110</v>
      </c>
      <c r="W1167" s="1">
        <v>9116300</v>
      </c>
      <c r="X1167" s="1">
        <v>8611790</v>
      </c>
      <c r="Y1167" s="1">
        <v>8110630</v>
      </c>
      <c r="Z1167" s="1">
        <v>7613460</v>
      </c>
      <c r="AA1167" s="1">
        <v>7119480</v>
      </c>
      <c r="AB1167" s="1">
        <v>6581220</v>
      </c>
      <c r="AC1167" s="1">
        <v>6053650</v>
      </c>
      <c r="AD1167" s="1">
        <v>5536810</v>
      </c>
      <c r="AE1167" s="1">
        <v>5030040</v>
      </c>
      <c r="AF1167" s="1">
        <v>4533730</v>
      </c>
      <c r="AG1167" s="1">
        <v>4017020</v>
      </c>
      <c r="AH1167" s="1">
        <v>3544290</v>
      </c>
      <c r="AI1167" s="1">
        <v>3058020</v>
      </c>
      <c r="AJ1167" s="1">
        <v>2588430</v>
      </c>
      <c r="AK1167" s="1">
        <v>2135350</v>
      </c>
      <c r="AL1167" s="1">
        <v>1712500</v>
      </c>
      <c r="AM1167" s="1">
        <v>1288870</v>
      </c>
      <c r="AN1167">
        <v>881513</v>
      </c>
      <c r="AO1167">
        <v>486162</v>
      </c>
      <c r="AP1167">
        <v>114237</v>
      </c>
    </row>
    <row r="1168" spans="1:42" x14ac:dyDescent="0.2">
      <c r="A1168" t="str">
        <f t="shared" si="51"/>
        <v>natural gas</v>
      </c>
      <c r="B1168" t="str">
        <f t="shared" si="52"/>
        <v>other manufacturing 31T33</v>
      </c>
      <c r="C1168" t="str">
        <f t="shared" si="50"/>
        <v>metal products except machinery and vehicles 25,CO</v>
      </c>
      <c r="D1168" t="s">
        <v>1725</v>
      </c>
      <c r="E1168" s="1">
        <v>90728600</v>
      </c>
      <c r="F1168" s="1">
        <v>90775900</v>
      </c>
      <c r="G1168" s="1">
        <v>89631800</v>
      </c>
      <c r="H1168" s="1">
        <v>90068000</v>
      </c>
      <c r="I1168" s="1">
        <v>89534500</v>
      </c>
      <c r="J1168" s="1">
        <v>88077500</v>
      </c>
      <c r="K1168" s="1">
        <v>87279200</v>
      </c>
      <c r="L1168" s="1">
        <v>86344100</v>
      </c>
      <c r="M1168" s="1">
        <v>84579400</v>
      </c>
      <c r="N1168" s="1">
        <v>83400000</v>
      </c>
      <c r="O1168" s="1">
        <v>81454900</v>
      </c>
      <c r="P1168" s="1">
        <v>80036100</v>
      </c>
      <c r="Q1168" s="1">
        <v>77304900</v>
      </c>
      <c r="R1168" s="1">
        <v>75112800</v>
      </c>
      <c r="S1168" s="1">
        <v>72842100</v>
      </c>
      <c r="T1168" s="1">
        <v>69972300</v>
      </c>
      <c r="U1168" s="1">
        <v>67078300</v>
      </c>
      <c r="V1168" s="1">
        <v>64155800</v>
      </c>
      <c r="W1168" s="1">
        <v>61209400</v>
      </c>
      <c r="X1168" s="1">
        <v>57822000</v>
      </c>
      <c r="Y1168" s="1">
        <v>54457100</v>
      </c>
      <c r="Z1168" s="1">
        <v>51118900</v>
      </c>
      <c r="AA1168" s="1">
        <v>47802200</v>
      </c>
      <c r="AB1168" s="1">
        <v>44188200</v>
      </c>
      <c r="AC1168" s="1">
        <v>40645900</v>
      </c>
      <c r="AD1168" s="1">
        <v>37175700</v>
      </c>
      <c r="AE1168" s="1">
        <v>33773100</v>
      </c>
      <c r="AF1168" s="1">
        <v>30440700</v>
      </c>
      <c r="AG1168" s="1">
        <v>26971400</v>
      </c>
      <c r="AH1168" s="1">
        <v>23797300</v>
      </c>
      <c r="AI1168" s="1">
        <v>20532400</v>
      </c>
      <c r="AJ1168" s="1">
        <v>17379500</v>
      </c>
      <c r="AK1168" s="1">
        <v>14337300</v>
      </c>
      <c r="AL1168" s="1">
        <v>11498200</v>
      </c>
      <c r="AM1168" s="1">
        <v>8653860</v>
      </c>
      <c r="AN1168" s="1">
        <v>5918730</v>
      </c>
      <c r="AO1168" s="1">
        <v>3264230</v>
      </c>
      <c r="AP1168">
        <v>767017</v>
      </c>
    </row>
    <row r="1169" spans="1:42" x14ac:dyDescent="0.2">
      <c r="A1169" t="str">
        <f t="shared" si="51"/>
        <v>natural gas</v>
      </c>
      <c r="B1169" t="str">
        <f t="shared" si="52"/>
        <v>other manufacturing 31T33</v>
      </c>
      <c r="C1169" t="str">
        <f t="shared" si="50"/>
        <v>metal products except machinery and vehicles 25,NOx</v>
      </c>
      <c r="D1169" t="s">
        <v>1726</v>
      </c>
      <c r="E1169" s="1">
        <v>96519700</v>
      </c>
      <c r="F1169" s="1">
        <v>96570100</v>
      </c>
      <c r="G1169" s="1">
        <v>95353000</v>
      </c>
      <c r="H1169" s="1">
        <v>95817100</v>
      </c>
      <c r="I1169" s="1">
        <v>95249500</v>
      </c>
      <c r="J1169" s="1">
        <v>93699500</v>
      </c>
      <c r="K1169" s="1">
        <v>92850200</v>
      </c>
      <c r="L1169" s="1">
        <v>91855400</v>
      </c>
      <c r="M1169" s="1">
        <v>89978000</v>
      </c>
      <c r="N1169" s="1">
        <v>88723400</v>
      </c>
      <c r="O1169" s="1">
        <v>86654100</v>
      </c>
      <c r="P1169" s="1">
        <v>85144800</v>
      </c>
      <c r="Q1169" s="1">
        <v>82239200</v>
      </c>
      <c r="R1169" s="1">
        <v>79907300</v>
      </c>
      <c r="S1169" s="1">
        <v>77491600</v>
      </c>
      <c r="T1169" s="1">
        <v>74438600</v>
      </c>
      <c r="U1169" s="1">
        <v>71359900</v>
      </c>
      <c r="V1169" s="1">
        <v>68250800</v>
      </c>
      <c r="W1169" s="1">
        <v>65116400</v>
      </c>
      <c r="X1169" s="1">
        <v>61512800</v>
      </c>
      <c r="Y1169" s="1">
        <v>57933100</v>
      </c>
      <c r="Z1169" s="1">
        <v>54381800</v>
      </c>
      <c r="AA1169" s="1">
        <v>50853500</v>
      </c>
      <c r="AB1169" s="1">
        <v>47008700</v>
      </c>
      <c r="AC1169" s="1">
        <v>43240300</v>
      </c>
      <c r="AD1169" s="1">
        <v>39548700</v>
      </c>
      <c r="AE1169" s="1">
        <v>35928800</v>
      </c>
      <c r="AF1169" s="1">
        <v>32383800</v>
      </c>
      <c r="AG1169" s="1">
        <v>28693000</v>
      </c>
      <c r="AH1169" s="1">
        <v>25316300</v>
      </c>
      <c r="AI1169" s="1">
        <v>21843000</v>
      </c>
      <c r="AJ1169" s="1">
        <v>18488800</v>
      </c>
      <c r="AK1169" s="1">
        <v>15252500</v>
      </c>
      <c r="AL1169" s="1">
        <v>12232200</v>
      </c>
      <c r="AM1169" s="1">
        <v>9206230</v>
      </c>
      <c r="AN1169" s="1">
        <v>6296520</v>
      </c>
      <c r="AO1169" s="1">
        <v>3472590</v>
      </c>
      <c r="AP1169">
        <v>815975</v>
      </c>
    </row>
    <row r="1170" spans="1:42" x14ac:dyDescent="0.2">
      <c r="A1170" t="str">
        <f t="shared" si="51"/>
        <v>natural gas</v>
      </c>
      <c r="B1170" t="str">
        <f t="shared" si="52"/>
        <v>other manufacturing 31T33</v>
      </c>
      <c r="C1170" t="str">
        <f t="shared" si="50"/>
        <v>metal products except machinery and vehicles 25,PM10</v>
      </c>
      <c r="D1170" t="s">
        <v>1727</v>
      </c>
      <c r="E1170" s="1">
        <v>9651980</v>
      </c>
      <c r="F1170" s="1">
        <v>9657010</v>
      </c>
      <c r="G1170" s="1">
        <v>9535300</v>
      </c>
      <c r="H1170" s="1">
        <v>9581710</v>
      </c>
      <c r="I1170" s="1">
        <v>9524950</v>
      </c>
      <c r="J1170" s="1">
        <v>9369950</v>
      </c>
      <c r="K1170" s="1">
        <v>9285020</v>
      </c>
      <c r="L1170" s="1">
        <v>9185540</v>
      </c>
      <c r="M1170" s="1">
        <v>8997800</v>
      </c>
      <c r="N1170" s="1">
        <v>8872340</v>
      </c>
      <c r="O1170" s="1">
        <v>8665410</v>
      </c>
      <c r="P1170" s="1">
        <v>8514480</v>
      </c>
      <c r="Q1170" s="1">
        <v>8223920</v>
      </c>
      <c r="R1170" s="1">
        <v>7990730</v>
      </c>
      <c r="S1170" s="1">
        <v>7749160</v>
      </c>
      <c r="T1170" s="1">
        <v>7443860</v>
      </c>
      <c r="U1170" s="1">
        <v>7135990</v>
      </c>
      <c r="V1170" s="1">
        <v>6825080</v>
      </c>
      <c r="W1170" s="1">
        <v>6511640</v>
      </c>
      <c r="X1170" s="1">
        <v>6151280</v>
      </c>
      <c r="Y1170" s="1">
        <v>5793310</v>
      </c>
      <c r="Z1170" s="1">
        <v>5438180</v>
      </c>
      <c r="AA1170" s="1">
        <v>5085350</v>
      </c>
      <c r="AB1170" s="1">
        <v>4700870</v>
      </c>
      <c r="AC1170" s="1">
        <v>4324030</v>
      </c>
      <c r="AD1170" s="1">
        <v>3954870</v>
      </c>
      <c r="AE1170" s="1">
        <v>3592880</v>
      </c>
      <c r="AF1170" s="1">
        <v>3238380</v>
      </c>
      <c r="AG1170" s="1">
        <v>2869300</v>
      </c>
      <c r="AH1170" s="1">
        <v>2531630</v>
      </c>
      <c r="AI1170" s="1">
        <v>2184300</v>
      </c>
      <c r="AJ1170" s="1">
        <v>1848880</v>
      </c>
      <c r="AK1170" s="1">
        <v>1525250</v>
      </c>
      <c r="AL1170" s="1">
        <v>1223220</v>
      </c>
      <c r="AM1170">
        <v>920623</v>
      </c>
      <c r="AN1170">
        <v>629652</v>
      </c>
      <c r="AO1170">
        <v>347259</v>
      </c>
      <c r="AP1170">
        <v>81597.5</v>
      </c>
    </row>
    <row r="1171" spans="1:42" x14ac:dyDescent="0.2">
      <c r="A1171" t="str">
        <f t="shared" si="51"/>
        <v>natural gas</v>
      </c>
      <c r="B1171" t="str">
        <f t="shared" si="52"/>
        <v>other manufacturing 31T33</v>
      </c>
      <c r="C1171" t="str">
        <f t="shared" si="50"/>
        <v>metal products except machinery and vehicles 25,PM25</v>
      </c>
      <c r="D1171" t="s">
        <v>1728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</row>
    <row r="1172" spans="1:42" x14ac:dyDescent="0.2">
      <c r="A1172" t="str">
        <f t="shared" si="51"/>
        <v>natural gas</v>
      </c>
      <c r="B1172" t="str">
        <f t="shared" si="52"/>
        <v>energy pipelines and gas processing 352T353</v>
      </c>
      <c r="C1172" t="str">
        <f t="shared" si="50"/>
        <v>metal products except machinery and vehicles 25,SOx</v>
      </c>
      <c r="D1172" t="s">
        <v>1729</v>
      </c>
      <c r="E1172" s="1">
        <v>3940890000000</v>
      </c>
      <c r="F1172" s="1">
        <v>4152060000000</v>
      </c>
      <c r="G1172" s="1">
        <v>4281820000000</v>
      </c>
      <c r="H1172" s="1">
        <v>4468590000000</v>
      </c>
      <c r="I1172" s="1">
        <v>4599100000000</v>
      </c>
      <c r="J1172" s="1">
        <v>4725650000000</v>
      </c>
      <c r="K1172" s="1">
        <v>4812880000000</v>
      </c>
      <c r="L1172" s="1">
        <v>4886000000000</v>
      </c>
      <c r="M1172" s="1">
        <v>4881990000000</v>
      </c>
      <c r="N1172" s="1">
        <v>4867030000000</v>
      </c>
      <c r="O1172" s="1">
        <v>4795380000000</v>
      </c>
      <c r="P1172" s="1">
        <v>4673490000000</v>
      </c>
      <c r="Q1172" s="1">
        <v>4546420000000</v>
      </c>
      <c r="R1172" s="1">
        <v>4408000000000</v>
      </c>
      <c r="S1172" s="1">
        <v>4240930000000</v>
      </c>
      <c r="T1172" s="1">
        <v>4049650000000</v>
      </c>
      <c r="U1172" s="1">
        <v>3840410000000</v>
      </c>
      <c r="V1172" s="1">
        <v>3628110000000</v>
      </c>
      <c r="W1172" s="1">
        <v>3401340000000</v>
      </c>
      <c r="X1172" s="1">
        <v>3175270000000</v>
      </c>
      <c r="Y1172" s="1">
        <v>2941390000000</v>
      </c>
      <c r="Z1172" s="1">
        <v>2711890000000</v>
      </c>
      <c r="AA1172" s="1">
        <v>2487170000000</v>
      </c>
      <c r="AB1172" s="1">
        <v>2260610000000</v>
      </c>
      <c r="AC1172" s="1">
        <v>2048150000000</v>
      </c>
      <c r="AD1172" s="1">
        <v>1841530000000</v>
      </c>
      <c r="AE1172" s="1">
        <v>1641690000000</v>
      </c>
      <c r="AF1172" s="1">
        <v>1453170000000</v>
      </c>
      <c r="AG1172" s="1">
        <v>1274690000000</v>
      </c>
      <c r="AH1172" s="1">
        <v>1107980000000</v>
      </c>
      <c r="AI1172" s="1">
        <v>952666000000</v>
      </c>
      <c r="AJ1172" s="1">
        <v>803785000000</v>
      </c>
      <c r="AK1172" s="1">
        <v>660303000000</v>
      </c>
      <c r="AL1172" s="1">
        <v>523514000000</v>
      </c>
      <c r="AM1172" s="1">
        <v>392835000000</v>
      </c>
      <c r="AN1172" s="1">
        <v>265549000000</v>
      </c>
      <c r="AO1172" s="1">
        <v>141473000000</v>
      </c>
      <c r="AP1172" s="1">
        <v>19601500000</v>
      </c>
    </row>
    <row r="1173" spans="1:42" x14ac:dyDescent="0.2">
      <c r="A1173" t="str">
        <f t="shared" si="51"/>
        <v>natural gas</v>
      </c>
      <c r="B1173" t="str">
        <f t="shared" si="52"/>
        <v>energy pipelines and gas processing 352T353</v>
      </c>
      <c r="C1173" t="str">
        <f t="shared" si="50"/>
        <v>metal products except machinery and vehicles 25,BC</v>
      </c>
      <c r="D1173" t="s">
        <v>1730</v>
      </c>
      <c r="E1173" s="1">
        <v>448456000</v>
      </c>
      <c r="F1173" s="1">
        <v>472487000</v>
      </c>
      <c r="G1173" s="1">
        <v>487253000</v>
      </c>
      <c r="H1173" s="1">
        <v>508506000</v>
      </c>
      <c r="I1173" s="1">
        <v>523358000</v>
      </c>
      <c r="J1173" s="1">
        <v>537758000</v>
      </c>
      <c r="K1173" s="1">
        <v>547685000</v>
      </c>
      <c r="L1173" s="1">
        <v>556006000</v>
      </c>
      <c r="M1173" s="1">
        <v>555549000</v>
      </c>
      <c r="N1173" s="1">
        <v>553848000</v>
      </c>
      <c r="O1173" s="1">
        <v>545693000</v>
      </c>
      <c r="P1173" s="1">
        <v>531823000</v>
      </c>
      <c r="Q1173" s="1">
        <v>517363000</v>
      </c>
      <c r="R1173" s="1">
        <v>501612000</v>
      </c>
      <c r="S1173" s="1">
        <v>482599000</v>
      </c>
      <c r="T1173" s="1">
        <v>460832000</v>
      </c>
      <c r="U1173" s="1">
        <v>437022000</v>
      </c>
      <c r="V1173" s="1">
        <v>412863000</v>
      </c>
      <c r="W1173" s="1">
        <v>387058000</v>
      </c>
      <c r="X1173" s="1">
        <v>361332000</v>
      </c>
      <c r="Y1173" s="1">
        <v>334717000</v>
      </c>
      <c r="Z1173" s="1">
        <v>308601000</v>
      </c>
      <c r="AA1173" s="1">
        <v>283029000</v>
      </c>
      <c r="AB1173" s="1">
        <v>257248000</v>
      </c>
      <c r="AC1173" s="1">
        <v>233071000</v>
      </c>
      <c r="AD1173" s="1">
        <v>209559000</v>
      </c>
      <c r="AE1173" s="1">
        <v>186817000</v>
      </c>
      <c r="AF1173" s="1">
        <v>165364000</v>
      </c>
      <c r="AG1173" s="1">
        <v>145054000</v>
      </c>
      <c r="AH1173" s="1">
        <v>126084000</v>
      </c>
      <c r="AI1173" s="1">
        <v>108409000</v>
      </c>
      <c r="AJ1173" s="1">
        <v>91467200</v>
      </c>
      <c r="AK1173" s="1">
        <v>75139700</v>
      </c>
      <c r="AL1173" s="1">
        <v>59573600</v>
      </c>
      <c r="AM1173" s="1">
        <v>44703000</v>
      </c>
      <c r="AN1173" s="1">
        <v>30218300</v>
      </c>
      <c r="AO1173" s="1">
        <v>16099100</v>
      </c>
      <c r="AP1173" s="1">
        <v>2230570</v>
      </c>
    </row>
    <row r="1174" spans="1:42" x14ac:dyDescent="0.2">
      <c r="A1174" t="str">
        <f t="shared" si="51"/>
        <v>natural gas</v>
      </c>
      <c r="B1174" t="str">
        <f t="shared" si="52"/>
        <v>energy pipelines and gas processing 352T353</v>
      </c>
      <c r="C1174" t="str">
        <f t="shared" si="50"/>
        <v>metal products except machinery and vehicles 25,OC</v>
      </c>
      <c r="D1174" t="s">
        <v>1731</v>
      </c>
      <c r="E1174" s="1">
        <v>2394020000</v>
      </c>
      <c r="F1174" s="1">
        <v>2522300000</v>
      </c>
      <c r="G1174" s="1">
        <v>2601130000</v>
      </c>
      <c r="H1174" s="1">
        <v>2714590000</v>
      </c>
      <c r="I1174" s="1">
        <v>2793870000</v>
      </c>
      <c r="J1174" s="1">
        <v>2870750000</v>
      </c>
      <c r="K1174" s="1">
        <v>2923740000</v>
      </c>
      <c r="L1174" s="1">
        <v>2968160000</v>
      </c>
      <c r="M1174" s="1">
        <v>2965720000</v>
      </c>
      <c r="N1174" s="1">
        <v>2956640000</v>
      </c>
      <c r="O1174" s="1">
        <v>2913100000</v>
      </c>
      <c r="P1174" s="1">
        <v>2839060000</v>
      </c>
      <c r="Q1174" s="1">
        <v>2761870000</v>
      </c>
      <c r="R1174" s="1">
        <v>2677780000</v>
      </c>
      <c r="S1174" s="1">
        <v>2576290000</v>
      </c>
      <c r="T1174" s="1">
        <v>2460090000</v>
      </c>
      <c r="U1174" s="1">
        <v>2332980000</v>
      </c>
      <c r="V1174" s="1">
        <v>2204010000</v>
      </c>
      <c r="W1174" s="1">
        <v>2066260000</v>
      </c>
      <c r="X1174" s="1">
        <v>1928920000</v>
      </c>
      <c r="Y1174" s="1">
        <v>1786840000</v>
      </c>
      <c r="Z1174" s="1">
        <v>1647420000</v>
      </c>
      <c r="AA1174" s="1">
        <v>1510910000</v>
      </c>
      <c r="AB1174" s="1">
        <v>1373280000</v>
      </c>
      <c r="AC1174" s="1">
        <v>1244220000</v>
      </c>
      <c r="AD1174" s="1">
        <v>1118700000</v>
      </c>
      <c r="AE1174" s="1">
        <v>997295000</v>
      </c>
      <c r="AF1174" s="1">
        <v>882773000</v>
      </c>
      <c r="AG1174" s="1">
        <v>774352000</v>
      </c>
      <c r="AH1174" s="1">
        <v>673081000</v>
      </c>
      <c r="AI1174" s="1">
        <v>578728000</v>
      </c>
      <c r="AJ1174" s="1">
        <v>488285000</v>
      </c>
      <c r="AK1174" s="1">
        <v>401122000</v>
      </c>
      <c r="AL1174" s="1">
        <v>318025000</v>
      </c>
      <c r="AM1174" s="1">
        <v>238640000</v>
      </c>
      <c r="AN1174" s="1">
        <v>161316000</v>
      </c>
      <c r="AO1174" s="1">
        <v>85942600</v>
      </c>
      <c r="AP1174" s="1">
        <v>11907600</v>
      </c>
    </row>
    <row r="1175" spans="1:42" x14ac:dyDescent="0.2">
      <c r="A1175" t="str">
        <f t="shared" si="51"/>
        <v>natural gas</v>
      </c>
      <c r="B1175" t="str">
        <f t="shared" si="52"/>
        <v>energy pipelines and gas processing 352T353</v>
      </c>
      <c r="C1175" t="str">
        <f t="shared" si="50"/>
        <v>metal products except machinery and vehicles 25,CH4</v>
      </c>
      <c r="D1175" t="s">
        <v>1732</v>
      </c>
      <c r="E1175" s="1">
        <v>4210570000</v>
      </c>
      <c r="F1175" s="1">
        <v>4436200000</v>
      </c>
      <c r="G1175" s="1">
        <v>4574830000</v>
      </c>
      <c r="H1175" s="1">
        <v>4774380000</v>
      </c>
      <c r="I1175" s="1">
        <v>4913830000</v>
      </c>
      <c r="J1175" s="1">
        <v>5049030000</v>
      </c>
      <c r="K1175" s="1">
        <v>5142230000</v>
      </c>
      <c r="L1175" s="1">
        <v>5220360000</v>
      </c>
      <c r="M1175" s="1">
        <v>5216070000</v>
      </c>
      <c r="N1175" s="1">
        <v>5200090000</v>
      </c>
      <c r="O1175" s="1">
        <v>5123530000</v>
      </c>
      <c r="P1175" s="1">
        <v>4993300000</v>
      </c>
      <c r="Q1175" s="1">
        <v>4857540000</v>
      </c>
      <c r="R1175" s="1">
        <v>4709650000</v>
      </c>
      <c r="S1175" s="1">
        <v>4531140000</v>
      </c>
      <c r="T1175" s="1">
        <v>4326770000</v>
      </c>
      <c r="U1175" s="1">
        <v>4103210000</v>
      </c>
      <c r="V1175" s="1">
        <v>3876390000</v>
      </c>
      <c r="W1175" s="1">
        <v>3634110000</v>
      </c>
      <c r="X1175" s="1">
        <v>3392560000</v>
      </c>
      <c r="Y1175" s="1">
        <v>3142670000</v>
      </c>
      <c r="Z1175" s="1">
        <v>2897470000</v>
      </c>
      <c r="AA1175" s="1">
        <v>2657370000</v>
      </c>
      <c r="AB1175" s="1">
        <v>2415310000</v>
      </c>
      <c r="AC1175" s="1">
        <v>2188310000</v>
      </c>
      <c r="AD1175" s="1">
        <v>1967550000</v>
      </c>
      <c r="AE1175" s="1">
        <v>1754030000</v>
      </c>
      <c r="AF1175" s="1">
        <v>1552610000</v>
      </c>
      <c r="AG1175" s="1">
        <v>1361920000</v>
      </c>
      <c r="AH1175" s="1">
        <v>1183810000</v>
      </c>
      <c r="AI1175" s="1">
        <v>1017860000</v>
      </c>
      <c r="AJ1175" s="1">
        <v>858789000</v>
      </c>
      <c r="AK1175" s="1">
        <v>705489000</v>
      </c>
      <c r="AL1175" s="1">
        <v>559339000</v>
      </c>
      <c r="AM1175" s="1">
        <v>419718000</v>
      </c>
      <c r="AN1175" s="1">
        <v>283721000</v>
      </c>
      <c r="AO1175" s="1">
        <v>151155000</v>
      </c>
      <c r="AP1175" s="1">
        <v>20942900</v>
      </c>
    </row>
    <row r="1176" spans="1:42" x14ac:dyDescent="0.2">
      <c r="A1176" t="str">
        <f t="shared" si="51"/>
        <v>natural gas</v>
      </c>
      <c r="B1176" t="str">
        <f t="shared" si="52"/>
        <v>energy pipelines and gas processing 352T353</v>
      </c>
      <c r="C1176" t="str">
        <f t="shared" si="50"/>
        <v>metal products except machinery and vehicles 25,N2O</v>
      </c>
      <c r="D1176" t="s">
        <v>1733</v>
      </c>
      <c r="E1176" s="1">
        <v>165924000</v>
      </c>
      <c r="F1176" s="1">
        <v>174815000</v>
      </c>
      <c r="G1176" s="1">
        <v>180279000</v>
      </c>
      <c r="H1176" s="1">
        <v>188142000</v>
      </c>
      <c r="I1176" s="1">
        <v>193637000</v>
      </c>
      <c r="J1176" s="1">
        <v>198965000</v>
      </c>
      <c r="K1176" s="1">
        <v>202638000</v>
      </c>
      <c r="L1176" s="1">
        <v>205717000</v>
      </c>
      <c r="M1176" s="1">
        <v>205548000</v>
      </c>
      <c r="N1176" s="1">
        <v>204918000</v>
      </c>
      <c r="O1176" s="1">
        <v>201901000</v>
      </c>
      <c r="P1176" s="1">
        <v>196769000</v>
      </c>
      <c r="Q1176" s="1">
        <v>191419000</v>
      </c>
      <c r="R1176" s="1">
        <v>185591000</v>
      </c>
      <c r="S1176" s="1">
        <v>178557000</v>
      </c>
      <c r="T1176" s="1">
        <v>170503000</v>
      </c>
      <c r="U1176" s="1">
        <v>161694000</v>
      </c>
      <c r="V1176" s="1">
        <v>152755000</v>
      </c>
      <c r="W1176" s="1">
        <v>143208000</v>
      </c>
      <c r="X1176" s="1">
        <v>133689000</v>
      </c>
      <c r="Y1176" s="1">
        <v>123842000</v>
      </c>
      <c r="Z1176" s="1">
        <v>114179000</v>
      </c>
      <c r="AA1176" s="1">
        <v>104718000</v>
      </c>
      <c r="AB1176" s="1">
        <v>95179300</v>
      </c>
      <c r="AC1176" s="1">
        <v>86234000</v>
      </c>
      <c r="AD1176" s="1">
        <v>77534600</v>
      </c>
      <c r="AE1176" s="1">
        <v>69120400</v>
      </c>
      <c r="AF1176" s="1">
        <v>61183100</v>
      </c>
      <c r="AG1176" s="1">
        <v>53668700</v>
      </c>
      <c r="AH1176" s="1">
        <v>46649800</v>
      </c>
      <c r="AI1176" s="1">
        <v>40110400</v>
      </c>
      <c r="AJ1176" s="1">
        <v>33842000</v>
      </c>
      <c r="AK1176" s="1">
        <v>27800900</v>
      </c>
      <c r="AL1176" s="1">
        <v>22041600</v>
      </c>
      <c r="AM1176" s="1">
        <v>16539700</v>
      </c>
      <c r="AN1176" s="1">
        <v>11180500</v>
      </c>
      <c r="AO1176" s="1">
        <v>5956500</v>
      </c>
      <c r="AP1176">
        <v>825289</v>
      </c>
    </row>
    <row r="1177" spans="1:42" x14ac:dyDescent="0.2">
      <c r="A1177" t="str">
        <f t="shared" si="51"/>
        <v>natural gas</v>
      </c>
      <c r="B1177" t="str">
        <f t="shared" si="52"/>
        <v>energy pipelines and gas processing 352T353</v>
      </c>
      <c r="C1177" t="str">
        <f t="shared" si="50"/>
        <v>metal products except machinery and vehicles 25,F gases</v>
      </c>
      <c r="D1177" t="s">
        <v>1734</v>
      </c>
      <c r="E1177" s="1">
        <v>156343000</v>
      </c>
      <c r="F1177" s="1">
        <v>164721000</v>
      </c>
      <c r="G1177" s="1">
        <v>169869000</v>
      </c>
      <c r="H1177" s="1">
        <v>177278000</v>
      </c>
      <c r="I1177" s="1">
        <v>182456000</v>
      </c>
      <c r="J1177" s="1">
        <v>187476000</v>
      </c>
      <c r="K1177" s="1">
        <v>190937000</v>
      </c>
      <c r="L1177" s="1">
        <v>193838000</v>
      </c>
      <c r="M1177" s="1">
        <v>193679000</v>
      </c>
      <c r="N1177" s="1">
        <v>193085000</v>
      </c>
      <c r="O1177" s="1">
        <v>190242000</v>
      </c>
      <c r="P1177" s="1">
        <v>185407000</v>
      </c>
      <c r="Q1177" s="1">
        <v>180366000</v>
      </c>
      <c r="R1177" s="1">
        <v>174875000</v>
      </c>
      <c r="S1177" s="1">
        <v>168246000</v>
      </c>
      <c r="T1177" s="1">
        <v>160658000</v>
      </c>
      <c r="U1177" s="1">
        <v>152357000</v>
      </c>
      <c r="V1177" s="1">
        <v>143935000</v>
      </c>
      <c r="W1177" s="1">
        <v>134938000</v>
      </c>
      <c r="X1177" s="1">
        <v>125969000</v>
      </c>
      <c r="Y1177" s="1">
        <v>116691000</v>
      </c>
      <c r="Z1177" s="1">
        <v>107586000</v>
      </c>
      <c r="AA1177" s="1">
        <v>98671100</v>
      </c>
      <c r="AB1177" s="1">
        <v>89683300</v>
      </c>
      <c r="AC1177" s="1">
        <v>81254500</v>
      </c>
      <c r="AD1177" s="1">
        <v>73057500</v>
      </c>
      <c r="AE1177" s="1">
        <v>65129100</v>
      </c>
      <c r="AF1177" s="1">
        <v>57650100</v>
      </c>
      <c r="AG1177" s="1">
        <v>50569600</v>
      </c>
      <c r="AH1177" s="1">
        <v>43956000</v>
      </c>
      <c r="AI1177" s="1">
        <v>37794200</v>
      </c>
      <c r="AJ1177" s="1">
        <v>31887800</v>
      </c>
      <c r="AK1177" s="1">
        <v>26195600</v>
      </c>
      <c r="AL1177" s="1">
        <v>20768900</v>
      </c>
      <c r="AM1177" s="1">
        <v>15584600</v>
      </c>
      <c r="AN1177" s="1">
        <v>10534900</v>
      </c>
      <c r="AO1177" s="1">
        <v>5612550</v>
      </c>
      <c r="AP1177">
        <v>777633</v>
      </c>
    </row>
    <row r="1178" spans="1:42" x14ac:dyDescent="0.2">
      <c r="A1178" t="str">
        <f t="shared" si="51"/>
        <v>natural gas</v>
      </c>
      <c r="B1178" t="str">
        <f t="shared" si="52"/>
        <v>energy pipelines and gas processing 352T353</v>
      </c>
      <c r="C1178" t="str">
        <f t="shared" si="50"/>
        <v>computers and electronics 26,CO2</v>
      </c>
      <c r="D1178" t="s">
        <v>1735</v>
      </c>
      <c r="E1178" s="1">
        <v>111334000</v>
      </c>
      <c r="F1178" s="1">
        <v>117300000</v>
      </c>
      <c r="G1178" s="1">
        <v>120966000</v>
      </c>
      <c r="H1178" s="1">
        <v>126242000</v>
      </c>
      <c r="I1178" s="1">
        <v>129929000</v>
      </c>
      <c r="J1178" s="1">
        <v>133504000</v>
      </c>
      <c r="K1178" s="1">
        <v>135969000</v>
      </c>
      <c r="L1178" s="1">
        <v>138034000</v>
      </c>
      <c r="M1178" s="1">
        <v>137921000</v>
      </c>
      <c r="N1178" s="1">
        <v>137499000</v>
      </c>
      <c r="O1178" s="1">
        <v>135474000</v>
      </c>
      <c r="P1178" s="1">
        <v>132031000</v>
      </c>
      <c r="Q1178" s="1">
        <v>128441000</v>
      </c>
      <c r="R1178" s="1">
        <v>124531000</v>
      </c>
      <c r="S1178" s="1">
        <v>119811000</v>
      </c>
      <c r="T1178" s="1">
        <v>114407000</v>
      </c>
      <c r="U1178" s="1">
        <v>108495000</v>
      </c>
      <c r="V1178" s="1">
        <v>102498000</v>
      </c>
      <c r="W1178" s="1">
        <v>96091500</v>
      </c>
      <c r="X1178" s="1">
        <v>89704600</v>
      </c>
      <c r="Y1178" s="1">
        <v>83097200</v>
      </c>
      <c r="Z1178" s="1">
        <v>76613600</v>
      </c>
      <c r="AA1178" s="1">
        <v>70265100</v>
      </c>
      <c r="AB1178" s="1">
        <v>63864700</v>
      </c>
      <c r="AC1178" s="1">
        <v>57862500</v>
      </c>
      <c r="AD1178" s="1">
        <v>52025300</v>
      </c>
      <c r="AE1178" s="1">
        <v>46379300</v>
      </c>
      <c r="AF1178" s="1">
        <v>41053500</v>
      </c>
      <c r="AG1178" s="1">
        <v>36011300</v>
      </c>
      <c r="AH1178" s="1">
        <v>31301700</v>
      </c>
      <c r="AI1178" s="1">
        <v>26913800</v>
      </c>
      <c r="AJ1178" s="1">
        <v>22707800</v>
      </c>
      <c r="AK1178" s="1">
        <v>18654200</v>
      </c>
      <c r="AL1178" s="1">
        <v>14789800</v>
      </c>
      <c r="AM1178" s="1">
        <v>11098000</v>
      </c>
      <c r="AN1178" s="1">
        <v>7502030</v>
      </c>
      <c r="AO1178" s="1">
        <v>3996770</v>
      </c>
      <c r="AP1178">
        <v>553764</v>
      </c>
    </row>
    <row r="1179" spans="1:42" x14ac:dyDescent="0.2">
      <c r="A1179" t="str">
        <f t="shared" si="51"/>
        <v>natural gas</v>
      </c>
      <c r="B1179" t="str">
        <f t="shared" si="52"/>
        <v>energy pipelines and gas processing 352T353</v>
      </c>
      <c r="C1179" t="str">
        <f t="shared" si="50"/>
        <v>computers and electronics 26,VOC</v>
      </c>
      <c r="D1179" t="s">
        <v>1736</v>
      </c>
      <c r="E1179" s="1">
        <v>10398100</v>
      </c>
      <c r="F1179" s="1">
        <v>10955300</v>
      </c>
      <c r="G1179" s="1">
        <v>11297700</v>
      </c>
      <c r="H1179" s="1">
        <v>11790500</v>
      </c>
      <c r="I1179" s="1">
        <v>12134800</v>
      </c>
      <c r="J1179" s="1">
        <v>12468700</v>
      </c>
      <c r="K1179" s="1">
        <v>12698900</v>
      </c>
      <c r="L1179" s="1">
        <v>12891800</v>
      </c>
      <c r="M1179" s="1">
        <v>12881200</v>
      </c>
      <c r="N1179" s="1">
        <v>12841800</v>
      </c>
      <c r="O1179" s="1">
        <v>12652700</v>
      </c>
      <c r="P1179" s="1">
        <v>12331100</v>
      </c>
      <c r="Q1179" s="1">
        <v>11995800</v>
      </c>
      <c r="R1179" s="1">
        <v>11630600</v>
      </c>
      <c r="S1179" s="1">
        <v>11189800</v>
      </c>
      <c r="T1179" s="1">
        <v>10685100</v>
      </c>
      <c r="U1179" s="1">
        <v>10133000</v>
      </c>
      <c r="V1179" s="1">
        <v>9572850</v>
      </c>
      <c r="W1179" s="1">
        <v>8974520</v>
      </c>
      <c r="X1179" s="1">
        <v>8378020</v>
      </c>
      <c r="Y1179" s="1">
        <v>7760910</v>
      </c>
      <c r="Z1179" s="1">
        <v>7155370</v>
      </c>
      <c r="AA1179" s="1">
        <v>6562450</v>
      </c>
      <c r="AB1179" s="1">
        <v>5964680</v>
      </c>
      <c r="AC1179" s="1">
        <v>5404100</v>
      </c>
      <c r="AD1179" s="1">
        <v>4858930</v>
      </c>
      <c r="AE1179" s="1">
        <v>4331630</v>
      </c>
      <c r="AF1179" s="1">
        <v>3834210</v>
      </c>
      <c r="AG1179" s="1">
        <v>3363300</v>
      </c>
      <c r="AH1179" s="1">
        <v>2923440</v>
      </c>
      <c r="AI1179" s="1">
        <v>2513630</v>
      </c>
      <c r="AJ1179" s="1">
        <v>2120800</v>
      </c>
      <c r="AK1179" s="1">
        <v>1742220</v>
      </c>
      <c r="AL1179" s="1">
        <v>1381300</v>
      </c>
      <c r="AM1179" s="1">
        <v>1036500</v>
      </c>
      <c r="AN1179">
        <v>700656</v>
      </c>
      <c r="AO1179">
        <v>373281</v>
      </c>
      <c r="AP1179">
        <v>51719.1</v>
      </c>
    </row>
    <row r="1180" spans="1:42" x14ac:dyDescent="0.2">
      <c r="A1180" t="str">
        <f t="shared" si="51"/>
        <v>natural gas</v>
      </c>
      <c r="B1180" t="str">
        <f t="shared" si="52"/>
        <v>energy pipelines and gas processing 352T353</v>
      </c>
      <c r="C1180" t="str">
        <f t="shared" si="50"/>
        <v>computers and electronics 26,CO</v>
      </c>
      <c r="D1180" t="s">
        <v>1737</v>
      </c>
      <c r="E1180" s="1">
        <v>69815900</v>
      </c>
      <c r="F1180" s="1">
        <v>73557100</v>
      </c>
      <c r="G1180" s="1">
        <v>75855800</v>
      </c>
      <c r="H1180" s="1">
        <v>79164600</v>
      </c>
      <c r="I1180" s="1">
        <v>81476700</v>
      </c>
      <c r="J1180" s="1">
        <v>83718600</v>
      </c>
      <c r="K1180" s="1">
        <v>85263900</v>
      </c>
      <c r="L1180" s="1">
        <v>86559300</v>
      </c>
      <c r="M1180" s="1">
        <v>86488300</v>
      </c>
      <c r="N1180" s="1">
        <v>86223400</v>
      </c>
      <c r="O1180" s="1">
        <v>84953900</v>
      </c>
      <c r="P1180" s="1">
        <v>82794500</v>
      </c>
      <c r="Q1180" s="1">
        <v>80543500</v>
      </c>
      <c r="R1180" s="1">
        <v>78091300</v>
      </c>
      <c r="S1180" s="1">
        <v>75131400</v>
      </c>
      <c r="T1180" s="1">
        <v>71742700</v>
      </c>
      <c r="U1180" s="1">
        <v>68035800</v>
      </c>
      <c r="V1180" s="1">
        <v>64274900</v>
      </c>
      <c r="W1180" s="1">
        <v>60257500</v>
      </c>
      <c r="X1180" s="1">
        <v>56252400</v>
      </c>
      <c r="Y1180" s="1">
        <v>52109000</v>
      </c>
      <c r="Z1180" s="1">
        <v>48043200</v>
      </c>
      <c r="AA1180" s="1">
        <v>44062200</v>
      </c>
      <c r="AB1180" s="1">
        <v>40048600</v>
      </c>
      <c r="AC1180" s="1">
        <v>36284700</v>
      </c>
      <c r="AD1180" s="1">
        <v>32624200</v>
      </c>
      <c r="AE1180" s="1">
        <v>29083800</v>
      </c>
      <c r="AF1180" s="1">
        <v>25744000</v>
      </c>
      <c r="AG1180" s="1">
        <v>22582200</v>
      </c>
      <c r="AH1180" s="1">
        <v>19628800</v>
      </c>
      <c r="AI1180" s="1">
        <v>16877200</v>
      </c>
      <c r="AJ1180" s="1">
        <v>14239700</v>
      </c>
      <c r="AK1180" s="1">
        <v>11697800</v>
      </c>
      <c r="AL1180" s="1">
        <v>9274460</v>
      </c>
      <c r="AM1180" s="1">
        <v>6959390</v>
      </c>
      <c r="AN1180" s="1">
        <v>4704410</v>
      </c>
      <c r="AO1180" s="1">
        <v>2506320</v>
      </c>
      <c r="AP1180">
        <v>347257</v>
      </c>
    </row>
    <row r="1181" spans="1:42" x14ac:dyDescent="0.2">
      <c r="A1181" t="str">
        <f t="shared" si="51"/>
        <v>natural gas</v>
      </c>
      <c r="B1181" t="str">
        <f t="shared" si="52"/>
        <v>energy pipelines and gas processing 352T353</v>
      </c>
      <c r="C1181" t="str">
        <f t="shared" si="50"/>
        <v>computers and electronics 26,NOx</v>
      </c>
      <c r="D1181" t="s">
        <v>1738</v>
      </c>
      <c r="E1181" s="1">
        <v>74272300</v>
      </c>
      <c r="F1181" s="1">
        <v>78252200</v>
      </c>
      <c r="G1181" s="1">
        <v>80697700</v>
      </c>
      <c r="H1181" s="1">
        <v>84217600</v>
      </c>
      <c r="I1181" s="1">
        <v>86677400</v>
      </c>
      <c r="J1181" s="1">
        <v>89062400</v>
      </c>
      <c r="K1181" s="1">
        <v>90706300</v>
      </c>
      <c r="L1181" s="1">
        <v>92084400</v>
      </c>
      <c r="M1181" s="1">
        <v>92008800</v>
      </c>
      <c r="N1181" s="1">
        <v>91727000</v>
      </c>
      <c r="O1181" s="1">
        <v>90376500</v>
      </c>
      <c r="P1181" s="1">
        <v>88079300</v>
      </c>
      <c r="Q1181" s="1">
        <v>85684600</v>
      </c>
      <c r="R1181" s="1">
        <v>83075800</v>
      </c>
      <c r="S1181" s="1">
        <v>79927000</v>
      </c>
      <c r="T1181" s="1">
        <v>76322000</v>
      </c>
      <c r="U1181" s="1">
        <v>72378500</v>
      </c>
      <c r="V1181" s="1">
        <v>68377500</v>
      </c>
      <c r="W1181" s="1">
        <v>64103700</v>
      </c>
      <c r="X1181" s="1">
        <v>59843000</v>
      </c>
      <c r="Y1181" s="1">
        <v>55435100</v>
      </c>
      <c r="Z1181" s="1">
        <v>51109800</v>
      </c>
      <c r="AA1181" s="1">
        <v>46874600</v>
      </c>
      <c r="AB1181" s="1">
        <v>42604900</v>
      </c>
      <c r="AC1181" s="1">
        <v>38600700</v>
      </c>
      <c r="AD1181" s="1">
        <v>34706600</v>
      </c>
      <c r="AE1181" s="1">
        <v>30940200</v>
      </c>
      <c r="AF1181" s="1">
        <v>27387200</v>
      </c>
      <c r="AG1181" s="1">
        <v>24023600</v>
      </c>
      <c r="AH1181" s="1">
        <v>20881700</v>
      </c>
      <c r="AI1181" s="1">
        <v>17954500</v>
      </c>
      <c r="AJ1181" s="1">
        <v>15148600</v>
      </c>
      <c r="AK1181" s="1">
        <v>12444500</v>
      </c>
      <c r="AL1181" s="1">
        <v>9866440</v>
      </c>
      <c r="AM1181" s="1">
        <v>7403600</v>
      </c>
      <c r="AN1181" s="1">
        <v>5004690</v>
      </c>
      <c r="AO1181" s="1">
        <v>2666290</v>
      </c>
      <c r="AP1181">
        <v>369422</v>
      </c>
    </row>
    <row r="1182" spans="1:42" x14ac:dyDescent="0.2">
      <c r="A1182" t="str">
        <f t="shared" si="51"/>
        <v>natural gas</v>
      </c>
      <c r="B1182" t="str">
        <f t="shared" si="52"/>
        <v>energy pipelines and gas processing 352T353</v>
      </c>
      <c r="C1182" t="str">
        <f t="shared" si="50"/>
        <v>computers and electronics 26,PM10</v>
      </c>
      <c r="D1182" t="s">
        <v>1739</v>
      </c>
      <c r="E1182" s="1">
        <v>7427230</v>
      </c>
      <c r="F1182" s="1">
        <v>7825220</v>
      </c>
      <c r="G1182" s="1">
        <v>8069770</v>
      </c>
      <c r="H1182" s="1">
        <v>8421760</v>
      </c>
      <c r="I1182" s="1">
        <v>8667740</v>
      </c>
      <c r="J1182" s="1">
        <v>8906240</v>
      </c>
      <c r="K1182" s="1">
        <v>9070630</v>
      </c>
      <c r="L1182" s="1">
        <v>9208440</v>
      </c>
      <c r="M1182" s="1">
        <v>9200880</v>
      </c>
      <c r="N1182" s="1">
        <v>9172700</v>
      </c>
      <c r="O1182" s="1">
        <v>9037650</v>
      </c>
      <c r="P1182" s="1">
        <v>8807930</v>
      </c>
      <c r="Q1182" s="1">
        <v>8568460</v>
      </c>
      <c r="R1182" s="1">
        <v>8307580</v>
      </c>
      <c r="S1182" s="1">
        <v>7992700</v>
      </c>
      <c r="T1182" s="1">
        <v>7632200</v>
      </c>
      <c r="U1182" s="1">
        <v>7237850</v>
      </c>
      <c r="V1182" s="1">
        <v>6837750</v>
      </c>
      <c r="W1182" s="1">
        <v>6410370</v>
      </c>
      <c r="X1182" s="1">
        <v>5984300</v>
      </c>
      <c r="Y1182" s="1">
        <v>5543510</v>
      </c>
      <c r="Z1182" s="1">
        <v>5110980</v>
      </c>
      <c r="AA1182" s="1">
        <v>4687460</v>
      </c>
      <c r="AB1182" s="1">
        <v>4260490</v>
      </c>
      <c r="AC1182" s="1">
        <v>3860070</v>
      </c>
      <c r="AD1182" s="1">
        <v>3470660</v>
      </c>
      <c r="AE1182" s="1">
        <v>3094020</v>
      </c>
      <c r="AF1182" s="1">
        <v>2738720</v>
      </c>
      <c r="AG1182" s="1">
        <v>2402360</v>
      </c>
      <c r="AH1182" s="1">
        <v>2088170</v>
      </c>
      <c r="AI1182" s="1">
        <v>1795450</v>
      </c>
      <c r="AJ1182" s="1">
        <v>1514860</v>
      </c>
      <c r="AK1182" s="1">
        <v>1244450</v>
      </c>
      <c r="AL1182">
        <v>986644</v>
      </c>
      <c r="AM1182">
        <v>740360</v>
      </c>
      <c r="AN1182">
        <v>500469</v>
      </c>
      <c r="AO1182">
        <v>266629</v>
      </c>
      <c r="AP1182">
        <v>36942.199999999997</v>
      </c>
    </row>
    <row r="1183" spans="1:42" x14ac:dyDescent="0.2">
      <c r="A1183" t="str">
        <f t="shared" si="51"/>
        <v>natural gas</v>
      </c>
      <c r="B1183" t="str">
        <f t="shared" si="52"/>
        <v>energy pipelines and gas processing 352T353</v>
      </c>
      <c r="C1183" t="str">
        <f t="shared" si="50"/>
        <v>computers and electronics 26,PM25</v>
      </c>
      <c r="D1183" t="s">
        <v>1740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</row>
    <row r="1184" spans="1:42" x14ac:dyDescent="0.2">
      <c r="A1184" t="str">
        <f t="shared" si="51"/>
        <v>natural gas</v>
      </c>
      <c r="B1184" t="str">
        <f t="shared" si="52"/>
        <v>water and waste 36T39</v>
      </c>
      <c r="C1184" t="str">
        <f t="shared" si="50"/>
        <v>computers and electronics 26,SOx</v>
      </c>
      <c r="D1184" t="s">
        <v>1741</v>
      </c>
      <c r="E1184" s="1">
        <v>3956720000000</v>
      </c>
      <c r="F1184" s="1">
        <v>4085270000000</v>
      </c>
      <c r="G1184" s="1">
        <v>4205580000000</v>
      </c>
      <c r="H1184" s="1">
        <v>4374150000000</v>
      </c>
      <c r="I1184" s="1">
        <v>4530300000000</v>
      </c>
      <c r="J1184" s="1">
        <v>4686990000000</v>
      </c>
      <c r="K1184" s="1">
        <v>4799330000000</v>
      </c>
      <c r="L1184" s="1">
        <v>4936800000000</v>
      </c>
      <c r="M1184" s="1">
        <v>5054770000000</v>
      </c>
      <c r="N1184" s="1">
        <v>5114220000000</v>
      </c>
      <c r="O1184" s="1">
        <v>5157010000000</v>
      </c>
      <c r="P1184" s="1">
        <v>5183150000000</v>
      </c>
      <c r="Q1184" s="1">
        <v>5157800000000</v>
      </c>
      <c r="R1184" s="1">
        <v>5118620000000</v>
      </c>
      <c r="S1184" s="1">
        <v>5065610000000</v>
      </c>
      <c r="T1184" s="1">
        <v>4968140000000</v>
      </c>
      <c r="U1184" s="1">
        <v>4859660000000</v>
      </c>
      <c r="V1184" s="1">
        <v>4740170000000</v>
      </c>
      <c r="W1184" s="1">
        <v>4583200000000</v>
      </c>
      <c r="X1184" s="1">
        <v>4418030000000</v>
      </c>
      <c r="Y1184" s="1">
        <v>4244670000000</v>
      </c>
      <c r="Z1184" s="1">
        <v>4085460000000</v>
      </c>
      <c r="AA1184" s="1">
        <v>3894350000000</v>
      </c>
      <c r="AB1184" s="1">
        <v>3695070000000</v>
      </c>
      <c r="AC1184" s="1">
        <v>3505790000000</v>
      </c>
      <c r="AD1184" s="1">
        <v>3305590000000</v>
      </c>
      <c r="AE1184" s="1">
        <v>3094480000000</v>
      </c>
      <c r="AF1184" s="1">
        <v>2886470000000</v>
      </c>
      <c r="AG1184" s="1">
        <v>2677430000000</v>
      </c>
      <c r="AH1184" s="1">
        <v>2463220000000</v>
      </c>
      <c r="AI1184" s="1">
        <v>2239730000000</v>
      </c>
      <c r="AJ1184" s="1">
        <v>2002820000000</v>
      </c>
      <c r="AK1184" s="1">
        <v>1748370000000</v>
      </c>
      <c r="AL1184" s="1">
        <v>1478000000000</v>
      </c>
      <c r="AM1184" s="1">
        <v>1187830000000</v>
      </c>
      <c r="AN1184" s="1">
        <v>859546000000</v>
      </c>
      <c r="AO1184" s="1">
        <v>493836000000</v>
      </c>
      <c r="AP1184" s="1">
        <v>73801500000</v>
      </c>
    </row>
    <row r="1185" spans="1:42" x14ac:dyDescent="0.2">
      <c r="A1185" t="str">
        <f t="shared" si="51"/>
        <v>natural gas</v>
      </c>
      <c r="B1185" t="str">
        <f t="shared" si="52"/>
        <v>water and waste 36T39</v>
      </c>
      <c r="C1185" t="str">
        <f t="shared" si="50"/>
        <v>computers and electronics 26,BC</v>
      </c>
      <c r="D1185" t="s">
        <v>1742</v>
      </c>
      <c r="E1185" s="1">
        <v>450257000</v>
      </c>
      <c r="F1185" s="1">
        <v>464886000</v>
      </c>
      <c r="G1185" s="1">
        <v>478577000</v>
      </c>
      <c r="H1185" s="1">
        <v>497760000</v>
      </c>
      <c r="I1185" s="1">
        <v>515528000</v>
      </c>
      <c r="J1185" s="1">
        <v>533359000</v>
      </c>
      <c r="K1185" s="1">
        <v>546143000</v>
      </c>
      <c r="L1185" s="1">
        <v>561787000</v>
      </c>
      <c r="M1185" s="1">
        <v>575211000</v>
      </c>
      <c r="N1185" s="1">
        <v>581977000</v>
      </c>
      <c r="O1185" s="1">
        <v>586846000</v>
      </c>
      <c r="P1185" s="1">
        <v>589820000</v>
      </c>
      <c r="Q1185" s="1">
        <v>586935000</v>
      </c>
      <c r="R1185" s="1">
        <v>582477000</v>
      </c>
      <c r="S1185" s="1">
        <v>576445000</v>
      </c>
      <c r="T1185" s="1">
        <v>565353000</v>
      </c>
      <c r="U1185" s="1">
        <v>553008000</v>
      </c>
      <c r="V1185" s="1">
        <v>539411000</v>
      </c>
      <c r="W1185" s="1">
        <v>521549000</v>
      </c>
      <c r="X1185" s="1">
        <v>502753000</v>
      </c>
      <c r="Y1185" s="1">
        <v>483026000</v>
      </c>
      <c r="Z1185" s="1">
        <v>464908000</v>
      </c>
      <c r="AA1185" s="1">
        <v>443160000</v>
      </c>
      <c r="AB1185" s="1">
        <v>420483000</v>
      </c>
      <c r="AC1185" s="1">
        <v>398944000</v>
      </c>
      <c r="AD1185" s="1">
        <v>376162000</v>
      </c>
      <c r="AE1185" s="1">
        <v>352138000</v>
      </c>
      <c r="AF1185" s="1">
        <v>328468000</v>
      </c>
      <c r="AG1185" s="1">
        <v>304679000</v>
      </c>
      <c r="AH1185" s="1">
        <v>280304000</v>
      </c>
      <c r="AI1185" s="1">
        <v>254872000</v>
      </c>
      <c r="AJ1185" s="1">
        <v>227912000</v>
      </c>
      <c r="AK1185" s="1">
        <v>198957000</v>
      </c>
      <c r="AL1185" s="1">
        <v>168190000</v>
      </c>
      <c r="AM1185" s="1">
        <v>135170000</v>
      </c>
      <c r="AN1185" s="1">
        <v>97812600</v>
      </c>
      <c r="AO1185" s="1">
        <v>56196400</v>
      </c>
      <c r="AP1185" s="1">
        <v>8398290</v>
      </c>
    </row>
    <row r="1186" spans="1:42" x14ac:dyDescent="0.2">
      <c r="A1186" t="str">
        <f t="shared" si="51"/>
        <v>natural gas</v>
      </c>
      <c r="B1186" t="str">
        <f t="shared" si="52"/>
        <v>water and waste 36T39</v>
      </c>
      <c r="C1186" t="str">
        <f t="shared" si="50"/>
        <v>computers and electronics 26,OC</v>
      </c>
      <c r="D1186" t="s">
        <v>1743</v>
      </c>
      <c r="E1186" s="1">
        <v>2403630000</v>
      </c>
      <c r="F1186" s="1">
        <v>2481730000</v>
      </c>
      <c r="G1186" s="1">
        <v>2554810000</v>
      </c>
      <c r="H1186" s="1">
        <v>2657220000</v>
      </c>
      <c r="I1186" s="1">
        <v>2752070000</v>
      </c>
      <c r="J1186" s="1">
        <v>2847260000</v>
      </c>
      <c r="K1186" s="1">
        <v>2915510000</v>
      </c>
      <c r="L1186" s="1">
        <v>2999020000</v>
      </c>
      <c r="M1186" s="1">
        <v>3070680000</v>
      </c>
      <c r="N1186" s="1">
        <v>3106800000</v>
      </c>
      <c r="O1186" s="1">
        <v>3132790000</v>
      </c>
      <c r="P1186" s="1">
        <v>3148670000</v>
      </c>
      <c r="Q1186" s="1">
        <v>3133270000</v>
      </c>
      <c r="R1186" s="1">
        <v>3109470000</v>
      </c>
      <c r="S1186" s="1">
        <v>3077270000</v>
      </c>
      <c r="T1186" s="1">
        <v>3018050000</v>
      </c>
      <c r="U1186" s="1">
        <v>2952160000</v>
      </c>
      <c r="V1186" s="1">
        <v>2879570000</v>
      </c>
      <c r="W1186" s="1">
        <v>2784210000</v>
      </c>
      <c r="X1186" s="1">
        <v>2683880000</v>
      </c>
      <c r="Y1186" s="1">
        <v>2578560000</v>
      </c>
      <c r="Z1186" s="1">
        <v>2481840000</v>
      </c>
      <c r="AA1186" s="1">
        <v>2365750000</v>
      </c>
      <c r="AB1186" s="1">
        <v>2244690000</v>
      </c>
      <c r="AC1186" s="1">
        <v>2129700000</v>
      </c>
      <c r="AD1186" s="1">
        <v>2008080000</v>
      </c>
      <c r="AE1186" s="1">
        <v>1879840000</v>
      </c>
      <c r="AF1186" s="1">
        <v>1753480000</v>
      </c>
      <c r="AG1186" s="1">
        <v>1626490000</v>
      </c>
      <c r="AH1186" s="1">
        <v>1496360000</v>
      </c>
      <c r="AI1186" s="1">
        <v>1360600000</v>
      </c>
      <c r="AJ1186" s="1">
        <v>1216680000</v>
      </c>
      <c r="AK1186" s="1">
        <v>1062100000</v>
      </c>
      <c r="AL1186" s="1">
        <v>897860000</v>
      </c>
      <c r="AM1186" s="1">
        <v>721583000</v>
      </c>
      <c r="AN1186" s="1">
        <v>522159000</v>
      </c>
      <c r="AO1186" s="1">
        <v>299997000</v>
      </c>
      <c r="AP1186" s="1">
        <v>44833100</v>
      </c>
    </row>
    <row r="1187" spans="1:42" x14ac:dyDescent="0.2">
      <c r="A1187" t="str">
        <f t="shared" si="51"/>
        <v>natural gas</v>
      </c>
      <c r="B1187" t="str">
        <f t="shared" si="52"/>
        <v>water and waste 36T39</v>
      </c>
      <c r="C1187" t="str">
        <f t="shared" si="50"/>
        <v>computers and electronics 26,CH4</v>
      </c>
      <c r="D1187" t="s">
        <v>1744</v>
      </c>
      <c r="E1187" s="1">
        <v>4227480000</v>
      </c>
      <c r="F1187" s="1">
        <v>4364830000</v>
      </c>
      <c r="G1187" s="1">
        <v>4493380000</v>
      </c>
      <c r="H1187" s="1">
        <v>4673490000</v>
      </c>
      <c r="I1187" s="1">
        <v>4840310000</v>
      </c>
      <c r="J1187" s="1">
        <v>5007730000</v>
      </c>
      <c r="K1187" s="1">
        <v>5127760000</v>
      </c>
      <c r="L1187" s="1">
        <v>5274640000</v>
      </c>
      <c r="M1187" s="1">
        <v>5400680000</v>
      </c>
      <c r="N1187" s="1">
        <v>5464200000</v>
      </c>
      <c r="O1187" s="1">
        <v>5509910000</v>
      </c>
      <c r="P1187" s="1">
        <v>5537850000</v>
      </c>
      <c r="Q1187" s="1">
        <v>5510760000</v>
      </c>
      <c r="R1187" s="1">
        <v>5468890000</v>
      </c>
      <c r="S1187" s="1">
        <v>5412260000</v>
      </c>
      <c r="T1187" s="1">
        <v>5308120000</v>
      </c>
      <c r="U1187" s="1">
        <v>5192210000</v>
      </c>
      <c r="V1187" s="1">
        <v>5064550000</v>
      </c>
      <c r="W1187" s="1">
        <v>4896840000</v>
      </c>
      <c r="X1187" s="1">
        <v>4720370000</v>
      </c>
      <c r="Y1187" s="1">
        <v>4535140000</v>
      </c>
      <c r="Z1187" s="1">
        <v>4365040000</v>
      </c>
      <c r="AA1187" s="1">
        <v>4160850000</v>
      </c>
      <c r="AB1187" s="1">
        <v>3947930000</v>
      </c>
      <c r="AC1187" s="1">
        <v>3745700000</v>
      </c>
      <c r="AD1187" s="1">
        <v>3531790000</v>
      </c>
      <c r="AE1187" s="1">
        <v>3306240000</v>
      </c>
      <c r="AF1187" s="1">
        <v>3084000000</v>
      </c>
      <c r="AG1187" s="1">
        <v>2860650000</v>
      </c>
      <c r="AH1187" s="1">
        <v>2631780000</v>
      </c>
      <c r="AI1187" s="1">
        <v>2393000000</v>
      </c>
      <c r="AJ1187" s="1">
        <v>2139870000</v>
      </c>
      <c r="AK1187" s="1">
        <v>1868010000</v>
      </c>
      <c r="AL1187" s="1">
        <v>1579140000</v>
      </c>
      <c r="AM1187" s="1">
        <v>1269110000</v>
      </c>
      <c r="AN1187" s="1">
        <v>918366000</v>
      </c>
      <c r="AO1187" s="1">
        <v>527630000</v>
      </c>
      <c r="AP1187" s="1">
        <v>78851900</v>
      </c>
    </row>
    <row r="1188" spans="1:42" x14ac:dyDescent="0.2">
      <c r="A1188" t="str">
        <f t="shared" si="51"/>
        <v>natural gas</v>
      </c>
      <c r="B1188" t="str">
        <f t="shared" si="52"/>
        <v>water and waste 36T39</v>
      </c>
      <c r="C1188" t="str">
        <f t="shared" si="50"/>
        <v>computers and electronics 26,N2O</v>
      </c>
      <c r="D1188" t="s">
        <v>1745</v>
      </c>
      <c r="E1188" s="1">
        <v>166591000</v>
      </c>
      <c r="F1188" s="1">
        <v>172003000</v>
      </c>
      <c r="G1188" s="1">
        <v>177069000</v>
      </c>
      <c r="H1188" s="1">
        <v>184166000</v>
      </c>
      <c r="I1188" s="1">
        <v>190740000</v>
      </c>
      <c r="J1188" s="1">
        <v>197338000</v>
      </c>
      <c r="K1188" s="1">
        <v>202068000</v>
      </c>
      <c r="L1188" s="1">
        <v>207856000</v>
      </c>
      <c r="M1188" s="1">
        <v>212822000</v>
      </c>
      <c r="N1188" s="1">
        <v>215326000</v>
      </c>
      <c r="O1188" s="1">
        <v>217127000</v>
      </c>
      <c r="P1188" s="1">
        <v>218228000</v>
      </c>
      <c r="Q1188" s="1">
        <v>217160000</v>
      </c>
      <c r="R1188" s="1">
        <v>215511000</v>
      </c>
      <c r="S1188" s="1">
        <v>213279000</v>
      </c>
      <c r="T1188" s="1">
        <v>209175000</v>
      </c>
      <c r="U1188" s="1">
        <v>204608000</v>
      </c>
      <c r="V1188" s="1">
        <v>199577000</v>
      </c>
      <c r="W1188" s="1">
        <v>192968000</v>
      </c>
      <c r="X1188" s="1">
        <v>186014000</v>
      </c>
      <c r="Y1188" s="1">
        <v>178715000</v>
      </c>
      <c r="Z1188" s="1">
        <v>172011000</v>
      </c>
      <c r="AA1188" s="1">
        <v>163965000</v>
      </c>
      <c r="AB1188" s="1">
        <v>155575000</v>
      </c>
      <c r="AC1188" s="1">
        <v>147605000</v>
      </c>
      <c r="AD1188" s="1">
        <v>139176000</v>
      </c>
      <c r="AE1188" s="1">
        <v>130288000</v>
      </c>
      <c r="AF1188" s="1">
        <v>121530000</v>
      </c>
      <c r="AG1188" s="1">
        <v>112728000</v>
      </c>
      <c r="AH1188" s="1">
        <v>103710000</v>
      </c>
      <c r="AI1188" s="1">
        <v>94300000</v>
      </c>
      <c r="AJ1188" s="1">
        <v>84325200</v>
      </c>
      <c r="AK1188" s="1">
        <v>73612000</v>
      </c>
      <c r="AL1188" s="1">
        <v>62228700</v>
      </c>
      <c r="AM1188" s="1">
        <v>50011400</v>
      </c>
      <c r="AN1188" s="1">
        <v>36189700</v>
      </c>
      <c r="AO1188" s="1">
        <v>20792100</v>
      </c>
      <c r="AP1188" s="1">
        <v>3107290</v>
      </c>
    </row>
    <row r="1189" spans="1:42" x14ac:dyDescent="0.2">
      <c r="A1189" t="str">
        <f t="shared" si="51"/>
        <v>natural gas</v>
      </c>
      <c r="B1189" t="str">
        <f t="shared" si="52"/>
        <v>water and waste 36T39</v>
      </c>
      <c r="C1189" t="str">
        <f t="shared" si="50"/>
        <v>computers and electronics 26,F gases</v>
      </c>
      <c r="D1189" t="s">
        <v>1746</v>
      </c>
      <c r="E1189" s="1">
        <v>156971000</v>
      </c>
      <c r="F1189" s="1">
        <v>162071000</v>
      </c>
      <c r="G1189" s="1">
        <v>166844000</v>
      </c>
      <c r="H1189" s="1">
        <v>173532000</v>
      </c>
      <c r="I1189" s="1">
        <v>179726000</v>
      </c>
      <c r="J1189" s="1">
        <v>185943000</v>
      </c>
      <c r="K1189" s="1">
        <v>190399000</v>
      </c>
      <c r="L1189" s="1">
        <v>195853000</v>
      </c>
      <c r="M1189" s="1">
        <v>200533000</v>
      </c>
      <c r="N1189" s="1">
        <v>202892000</v>
      </c>
      <c r="O1189" s="1">
        <v>204589000</v>
      </c>
      <c r="P1189" s="1">
        <v>205626000</v>
      </c>
      <c r="Q1189" s="1">
        <v>204621000</v>
      </c>
      <c r="R1189" s="1">
        <v>203066000</v>
      </c>
      <c r="S1189" s="1">
        <v>200963000</v>
      </c>
      <c r="T1189" s="1">
        <v>197096000</v>
      </c>
      <c r="U1189" s="1">
        <v>192793000</v>
      </c>
      <c r="V1189" s="1">
        <v>188052000</v>
      </c>
      <c r="W1189" s="1">
        <v>181825000</v>
      </c>
      <c r="X1189" s="1">
        <v>175273000</v>
      </c>
      <c r="Y1189" s="1">
        <v>168395000</v>
      </c>
      <c r="Z1189" s="1">
        <v>162079000</v>
      </c>
      <c r="AA1189" s="1">
        <v>154497000</v>
      </c>
      <c r="AB1189" s="1">
        <v>146591000</v>
      </c>
      <c r="AC1189" s="1">
        <v>139082000</v>
      </c>
      <c r="AD1189" s="1">
        <v>131139000</v>
      </c>
      <c r="AE1189" s="1">
        <v>122764000</v>
      </c>
      <c r="AF1189" s="1">
        <v>114512000</v>
      </c>
      <c r="AG1189" s="1">
        <v>106219000</v>
      </c>
      <c r="AH1189" s="1">
        <v>97721000</v>
      </c>
      <c r="AI1189" s="1">
        <v>88854800</v>
      </c>
      <c r="AJ1189" s="1">
        <v>79455900</v>
      </c>
      <c r="AK1189" s="1">
        <v>69361400</v>
      </c>
      <c r="AL1189" s="1">
        <v>58635400</v>
      </c>
      <c r="AM1189" s="1">
        <v>47123500</v>
      </c>
      <c r="AN1189" s="1">
        <v>34100000</v>
      </c>
      <c r="AO1189" s="1">
        <v>19591500</v>
      </c>
      <c r="AP1189" s="1">
        <v>2927860</v>
      </c>
    </row>
    <row r="1190" spans="1:42" x14ac:dyDescent="0.2">
      <c r="A1190" t="str">
        <f t="shared" si="51"/>
        <v>natural gas</v>
      </c>
      <c r="B1190" t="str">
        <f t="shared" si="52"/>
        <v>water and waste 36T39</v>
      </c>
      <c r="C1190" t="str">
        <f t="shared" si="50"/>
        <v>appliances and electrical equipment 27,CO2</v>
      </c>
      <c r="D1190" t="s">
        <v>1747</v>
      </c>
      <c r="E1190" s="1">
        <v>111781000</v>
      </c>
      <c r="F1190" s="1">
        <v>115413000</v>
      </c>
      <c r="G1190" s="1">
        <v>118812000</v>
      </c>
      <c r="H1190" s="1">
        <v>123574000</v>
      </c>
      <c r="I1190" s="1">
        <v>127986000</v>
      </c>
      <c r="J1190" s="1">
        <v>132412000</v>
      </c>
      <c r="K1190" s="1">
        <v>135586000</v>
      </c>
      <c r="L1190" s="1">
        <v>139470000</v>
      </c>
      <c r="M1190" s="1">
        <v>142803000</v>
      </c>
      <c r="N1190" s="1">
        <v>144482000</v>
      </c>
      <c r="O1190" s="1">
        <v>145691000</v>
      </c>
      <c r="P1190" s="1">
        <v>146429000</v>
      </c>
      <c r="Q1190" s="1">
        <v>145713000</v>
      </c>
      <c r="R1190" s="1">
        <v>144606000</v>
      </c>
      <c r="S1190" s="1">
        <v>143109000</v>
      </c>
      <c r="T1190" s="1">
        <v>140355000</v>
      </c>
      <c r="U1190" s="1">
        <v>137290000</v>
      </c>
      <c r="V1190" s="1">
        <v>133915000</v>
      </c>
      <c r="W1190" s="1">
        <v>129480000</v>
      </c>
      <c r="X1190" s="1">
        <v>124814000</v>
      </c>
      <c r="Y1190" s="1">
        <v>119916000</v>
      </c>
      <c r="Z1190" s="1">
        <v>115419000</v>
      </c>
      <c r="AA1190" s="1">
        <v>110019000</v>
      </c>
      <c r="AB1190" s="1">
        <v>104390000</v>
      </c>
      <c r="AC1190" s="1">
        <v>99042200</v>
      </c>
      <c r="AD1190" s="1">
        <v>93386300</v>
      </c>
      <c r="AE1190" s="1">
        <v>87422300</v>
      </c>
      <c r="AF1190" s="1">
        <v>81545700</v>
      </c>
      <c r="AG1190" s="1">
        <v>75640000</v>
      </c>
      <c r="AH1190" s="1">
        <v>69588500</v>
      </c>
      <c r="AI1190" s="1">
        <v>63274700</v>
      </c>
      <c r="AJ1190" s="1">
        <v>56581700</v>
      </c>
      <c r="AK1190" s="1">
        <v>49393200</v>
      </c>
      <c r="AL1190" s="1">
        <v>41755100</v>
      </c>
      <c r="AM1190" s="1">
        <v>33557300</v>
      </c>
      <c r="AN1190" s="1">
        <v>24283100</v>
      </c>
      <c r="AO1190" s="1">
        <v>13951400</v>
      </c>
      <c r="AP1190" s="1">
        <v>2084970</v>
      </c>
    </row>
    <row r="1191" spans="1:42" x14ac:dyDescent="0.2">
      <c r="A1191" t="str">
        <f t="shared" si="51"/>
        <v>natural gas</v>
      </c>
      <c r="B1191" t="str">
        <f t="shared" si="52"/>
        <v>water and waste 36T39</v>
      </c>
      <c r="C1191" t="str">
        <f t="shared" si="50"/>
        <v>appliances and electrical equipment 27,VOC</v>
      </c>
      <c r="D1191" t="s">
        <v>1748</v>
      </c>
      <c r="E1191" s="1">
        <v>10439900</v>
      </c>
      <c r="F1191" s="1">
        <v>10779100</v>
      </c>
      <c r="G1191" s="1">
        <v>11096500</v>
      </c>
      <c r="H1191" s="1">
        <v>11541300</v>
      </c>
      <c r="I1191" s="1">
        <v>11953300</v>
      </c>
      <c r="J1191" s="1">
        <v>12366700</v>
      </c>
      <c r="K1191" s="1">
        <v>12663100</v>
      </c>
      <c r="L1191" s="1">
        <v>13025900</v>
      </c>
      <c r="M1191" s="1">
        <v>13337100</v>
      </c>
      <c r="N1191" s="1">
        <v>13494000</v>
      </c>
      <c r="O1191" s="1">
        <v>13606900</v>
      </c>
      <c r="P1191" s="1">
        <v>13675900</v>
      </c>
      <c r="Q1191" s="1">
        <v>13609000</v>
      </c>
      <c r="R1191" s="1">
        <v>13505600</v>
      </c>
      <c r="S1191" s="1">
        <v>13365700</v>
      </c>
      <c r="T1191" s="1">
        <v>13108500</v>
      </c>
      <c r="U1191" s="1">
        <v>12822300</v>
      </c>
      <c r="V1191" s="1">
        <v>12507000</v>
      </c>
      <c r="W1191" s="1">
        <v>12092900</v>
      </c>
      <c r="X1191" s="1">
        <v>11657100</v>
      </c>
      <c r="Y1191" s="1">
        <v>11199700</v>
      </c>
      <c r="Z1191" s="1">
        <v>10779600</v>
      </c>
      <c r="AA1191" s="1">
        <v>10275300</v>
      </c>
      <c r="AB1191" s="1">
        <v>9749520</v>
      </c>
      <c r="AC1191" s="1">
        <v>9250110</v>
      </c>
      <c r="AD1191" s="1">
        <v>8721870</v>
      </c>
      <c r="AE1191" s="1">
        <v>8164850</v>
      </c>
      <c r="AF1191" s="1">
        <v>7616010</v>
      </c>
      <c r="AG1191" s="1">
        <v>7064450</v>
      </c>
      <c r="AH1191" s="1">
        <v>6499260</v>
      </c>
      <c r="AI1191" s="1">
        <v>5909580</v>
      </c>
      <c r="AJ1191" s="1">
        <v>5284480</v>
      </c>
      <c r="AK1191" s="1">
        <v>4613110</v>
      </c>
      <c r="AL1191" s="1">
        <v>3899740</v>
      </c>
      <c r="AM1191" s="1">
        <v>3134110</v>
      </c>
      <c r="AN1191" s="1">
        <v>2267930</v>
      </c>
      <c r="AO1191" s="1">
        <v>1303000</v>
      </c>
      <c r="AP1191">
        <v>194727</v>
      </c>
    </row>
    <row r="1192" spans="1:42" x14ac:dyDescent="0.2">
      <c r="A1192" t="str">
        <f t="shared" si="51"/>
        <v>natural gas</v>
      </c>
      <c r="B1192" t="str">
        <f t="shared" si="52"/>
        <v>water and waste 36T39</v>
      </c>
      <c r="C1192" t="str">
        <f t="shared" si="50"/>
        <v>appliances and electrical equipment 27,CO</v>
      </c>
      <c r="D1192" t="s">
        <v>1749</v>
      </c>
      <c r="E1192" s="1">
        <v>70096400</v>
      </c>
      <c r="F1192" s="1">
        <v>72373800</v>
      </c>
      <c r="G1192" s="1">
        <v>74505200</v>
      </c>
      <c r="H1192" s="1">
        <v>77491600</v>
      </c>
      <c r="I1192" s="1">
        <v>80257800</v>
      </c>
      <c r="J1192" s="1">
        <v>83033700</v>
      </c>
      <c r="K1192" s="1">
        <v>85023900</v>
      </c>
      <c r="L1192" s="1">
        <v>87459400</v>
      </c>
      <c r="M1192" s="1">
        <v>89549300</v>
      </c>
      <c r="N1192" s="1">
        <v>90602500</v>
      </c>
      <c r="O1192" s="1">
        <v>91360500</v>
      </c>
      <c r="P1192" s="1">
        <v>91823600</v>
      </c>
      <c r="Q1192" s="1">
        <v>91374500</v>
      </c>
      <c r="R1192" s="1">
        <v>90680400</v>
      </c>
      <c r="S1192" s="1">
        <v>89741400</v>
      </c>
      <c r="T1192" s="1">
        <v>88014500</v>
      </c>
      <c r="U1192" s="1">
        <v>86092700</v>
      </c>
      <c r="V1192" s="1">
        <v>83975900</v>
      </c>
      <c r="W1192" s="1">
        <v>81195100</v>
      </c>
      <c r="X1192" s="1">
        <v>78269000</v>
      </c>
      <c r="Y1192" s="1">
        <v>75197800</v>
      </c>
      <c r="Z1192" s="1">
        <v>72377200</v>
      </c>
      <c r="AA1192" s="1">
        <v>68991500</v>
      </c>
      <c r="AB1192" s="1">
        <v>65461100</v>
      </c>
      <c r="AC1192" s="1">
        <v>62107900</v>
      </c>
      <c r="AD1192" s="1">
        <v>58561100</v>
      </c>
      <c r="AE1192" s="1">
        <v>54821200</v>
      </c>
      <c r="AF1192" s="1">
        <v>51136100</v>
      </c>
      <c r="AG1192" s="1">
        <v>47432700</v>
      </c>
      <c r="AH1192" s="1">
        <v>43637900</v>
      </c>
      <c r="AI1192" s="1">
        <v>39678600</v>
      </c>
      <c r="AJ1192" s="1">
        <v>35481500</v>
      </c>
      <c r="AK1192" s="1">
        <v>30973700</v>
      </c>
      <c r="AL1192" s="1">
        <v>26184000</v>
      </c>
      <c r="AM1192" s="1">
        <v>21043300</v>
      </c>
      <c r="AN1192" s="1">
        <v>15227500</v>
      </c>
      <c r="AO1192" s="1">
        <v>8748700</v>
      </c>
      <c r="AP1192" s="1">
        <v>1307450</v>
      </c>
    </row>
    <row r="1193" spans="1:42" x14ac:dyDescent="0.2">
      <c r="A1193" t="str">
        <f t="shared" si="51"/>
        <v>natural gas</v>
      </c>
      <c r="B1193" t="str">
        <f t="shared" si="52"/>
        <v>water and waste 36T39</v>
      </c>
      <c r="C1193" t="str">
        <f t="shared" si="50"/>
        <v>appliances and electrical equipment 27,NOx</v>
      </c>
      <c r="D1193" t="s">
        <v>1750</v>
      </c>
      <c r="E1193" s="1">
        <v>74570600</v>
      </c>
      <c r="F1193" s="1">
        <v>76993400</v>
      </c>
      <c r="G1193" s="1">
        <v>79260800</v>
      </c>
      <c r="H1193" s="1">
        <v>82437900</v>
      </c>
      <c r="I1193" s="1">
        <v>85380600</v>
      </c>
      <c r="J1193" s="1">
        <v>88333700</v>
      </c>
      <c r="K1193" s="1">
        <v>90451000</v>
      </c>
      <c r="L1193" s="1">
        <v>93041900</v>
      </c>
      <c r="M1193" s="1">
        <v>95265200</v>
      </c>
      <c r="N1193" s="1">
        <v>96385700</v>
      </c>
      <c r="O1193" s="1">
        <v>97192000</v>
      </c>
      <c r="P1193" s="1">
        <v>97684700</v>
      </c>
      <c r="Q1193" s="1">
        <v>97206900</v>
      </c>
      <c r="R1193" s="1">
        <v>96468500</v>
      </c>
      <c r="S1193" s="1">
        <v>95469500</v>
      </c>
      <c r="T1193" s="1">
        <v>93632400</v>
      </c>
      <c r="U1193" s="1">
        <v>91588000</v>
      </c>
      <c r="V1193" s="1">
        <v>89336100</v>
      </c>
      <c r="W1193" s="1">
        <v>86377700</v>
      </c>
      <c r="X1193" s="1">
        <v>83264900</v>
      </c>
      <c r="Y1193" s="1">
        <v>79997600</v>
      </c>
      <c r="Z1193" s="1">
        <v>76997000</v>
      </c>
      <c r="AA1193" s="1">
        <v>73395200</v>
      </c>
      <c r="AB1193" s="1">
        <v>69639400</v>
      </c>
      <c r="AC1193" s="1">
        <v>66072200</v>
      </c>
      <c r="AD1193" s="1">
        <v>62299000</v>
      </c>
      <c r="AE1193" s="1">
        <v>58320400</v>
      </c>
      <c r="AF1193" s="1">
        <v>54400100</v>
      </c>
      <c r="AG1193" s="1">
        <v>50460300</v>
      </c>
      <c r="AH1193" s="1">
        <v>46423300</v>
      </c>
      <c r="AI1193" s="1">
        <v>42211300</v>
      </c>
      <c r="AJ1193" s="1">
        <v>37746300</v>
      </c>
      <c r="AK1193" s="1">
        <v>32950800</v>
      </c>
      <c r="AL1193" s="1">
        <v>27855300</v>
      </c>
      <c r="AM1193" s="1">
        <v>22386500</v>
      </c>
      <c r="AN1193" s="1">
        <v>16199500</v>
      </c>
      <c r="AO1193" s="1">
        <v>9307130</v>
      </c>
      <c r="AP1193" s="1">
        <v>1390910</v>
      </c>
    </row>
    <row r="1194" spans="1:42" x14ac:dyDescent="0.2">
      <c r="A1194" t="str">
        <f t="shared" si="51"/>
        <v>natural gas</v>
      </c>
      <c r="B1194" t="str">
        <f t="shared" si="52"/>
        <v>water and waste 36T39</v>
      </c>
      <c r="C1194" t="str">
        <f t="shared" si="50"/>
        <v>appliances and electrical equipment 27,PM10</v>
      </c>
      <c r="D1194" t="s">
        <v>1751</v>
      </c>
      <c r="E1194" s="1">
        <v>7457060</v>
      </c>
      <c r="F1194" s="1">
        <v>7699340</v>
      </c>
      <c r="G1194" s="1">
        <v>7926080</v>
      </c>
      <c r="H1194" s="1">
        <v>8243790</v>
      </c>
      <c r="I1194" s="1">
        <v>8538060</v>
      </c>
      <c r="J1194" s="1">
        <v>8833370</v>
      </c>
      <c r="K1194" s="1">
        <v>9045100</v>
      </c>
      <c r="L1194" s="1">
        <v>9304190</v>
      </c>
      <c r="M1194" s="1">
        <v>9526520</v>
      </c>
      <c r="N1194" s="1">
        <v>9638570</v>
      </c>
      <c r="O1194" s="1">
        <v>9719200</v>
      </c>
      <c r="P1194" s="1">
        <v>9768470</v>
      </c>
      <c r="Q1194" s="1">
        <v>9720690</v>
      </c>
      <c r="R1194" s="1">
        <v>9646850</v>
      </c>
      <c r="S1194" s="1">
        <v>9546950</v>
      </c>
      <c r="T1194" s="1">
        <v>9363240</v>
      </c>
      <c r="U1194" s="1">
        <v>9158800</v>
      </c>
      <c r="V1194" s="1">
        <v>8933610</v>
      </c>
      <c r="W1194" s="1">
        <v>8637770</v>
      </c>
      <c r="X1194" s="1">
        <v>8326490</v>
      </c>
      <c r="Y1194" s="1">
        <v>7999760</v>
      </c>
      <c r="Z1194" s="1">
        <v>7699700</v>
      </c>
      <c r="AA1194" s="1">
        <v>7339520</v>
      </c>
      <c r="AB1194" s="1">
        <v>6963940</v>
      </c>
      <c r="AC1194" s="1">
        <v>6607220</v>
      </c>
      <c r="AD1194" s="1">
        <v>6229900</v>
      </c>
      <c r="AE1194" s="1">
        <v>5832040</v>
      </c>
      <c r="AF1194" s="1">
        <v>5440010</v>
      </c>
      <c r="AG1194" s="1">
        <v>5046030</v>
      </c>
      <c r="AH1194" s="1">
        <v>4642330</v>
      </c>
      <c r="AI1194" s="1">
        <v>4221130</v>
      </c>
      <c r="AJ1194" s="1">
        <v>3774630</v>
      </c>
      <c r="AK1194" s="1">
        <v>3295080</v>
      </c>
      <c r="AL1194" s="1">
        <v>2785530</v>
      </c>
      <c r="AM1194" s="1">
        <v>2238650</v>
      </c>
      <c r="AN1194" s="1">
        <v>1619950</v>
      </c>
      <c r="AO1194">
        <v>930713</v>
      </c>
      <c r="AP1194">
        <v>139091</v>
      </c>
    </row>
    <row r="1195" spans="1:42" x14ac:dyDescent="0.2">
      <c r="A1195" t="str">
        <f t="shared" si="51"/>
        <v>natural gas</v>
      </c>
      <c r="B1195" t="str">
        <f t="shared" si="52"/>
        <v>water and waste 36T39</v>
      </c>
      <c r="C1195" t="str">
        <f t="shared" si="50"/>
        <v>appliances and electrical equipment 27,PM25</v>
      </c>
      <c r="D1195" t="s">
        <v>1752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</row>
    <row r="1196" spans="1:42" x14ac:dyDescent="0.2">
      <c r="A1196" t="str">
        <f t="shared" si="51"/>
        <v>natural gas</v>
      </c>
      <c r="B1196" t="str">
        <f t="shared" si="52"/>
        <v>construction 41T43</v>
      </c>
      <c r="C1196" t="str">
        <f t="shared" si="50"/>
        <v>appliances and electrical equipment 27,SOx</v>
      </c>
      <c r="D1196" t="s">
        <v>1753</v>
      </c>
      <c r="E1196" s="1">
        <v>723195000000</v>
      </c>
      <c r="F1196" s="1">
        <v>733717000000</v>
      </c>
      <c r="G1196" s="1">
        <v>737668000000</v>
      </c>
      <c r="H1196" s="1">
        <v>749715000000</v>
      </c>
      <c r="I1196" s="1">
        <v>750602000000</v>
      </c>
      <c r="J1196" s="1">
        <v>750096000000</v>
      </c>
      <c r="K1196" s="1">
        <v>748198000000</v>
      </c>
      <c r="L1196" s="1">
        <v>744908000000</v>
      </c>
      <c r="M1196" s="1">
        <v>732133000000</v>
      </c>
      <c r="N1196" s="1">
        <v>722431000000</v>
      </c>
      <c r="O1196" s="1">
        <v>711619000000</v>
      </c>
      <c r="P1196" s="1">
        <v>696067000000</v>
      </c>
      <c r="Q1196" s="1">
        <v>679683000000</v>
      </c>
      <c r="R1196" s="1">
        <v>662466000000</v>
      </c>
      <c r="S1196" s="1">
        <v>641210000000</v>
      </c>
      <c r="T1196" s="1">
        <v>619399000000</v>
      </c>
      <c r="U1196" s="1">
        <v>597035000000</v>
      </c>
      <c r="V1196" s="1">
        <v>571332000000</v>
      </c>
      <c r="W1196" s="1">
        <v>548003000000</v>
      </c>
      <c r="X1196" s="1">
        <v>521612000000</v>
      </c>
      <c r="Y1196" s="1">
        <v>492583000000</v>
      </c>
      <c r="Z1196" s="1">
        <v>465790000000</v>
      </c>
      <c r="AA1196" s="1">
        <v>438722000000</v>
      </c>
      <c r="AB1196" s="1">
        <v>409431000000</v>
      </c>
      <c r="AC1196" s="1">
        <v>381958000000</v>
      </c>
      <c r="AD1196" s="1">
        <v>354212000000</v>
      </c>
      <c r="AE1196" s="1">
        <v>326195000000</v>
      </c>
      <c r="AF1196" s="1">
        <v>297904000000</v>
      </c>
      <c r="AG1196" s="1">
        <v>269339000000</v>
      </c>
      <c r="AH1196" s="1">
        <v>240502000000</v>
      </c>
      <c r="AI1196" s="1">
        <v>212368000000</v>
      </c>
      <c r="AJ1196" s="1">
        <v>183683000000</v>
      </c>
      <c r="AK1196" s="1">
        <v>154446000000</v>
      </c>
      <c r="AL1196" s="1">
        <v>125214000000</v>
      </c>
      <c r="AM1196" s="1">
        <v>95571000000</v>
      </c>
      <c r="AN1196" s="1">
        <v>64821700000</v>
      </c>
      <c r="AO1196" s="1">
        <v>32964200000</v>
      </c>
      <c r="AP1196">
        <v>0</v>
      </c>
    </row>
    <row r="1197" spans="1:42" x14ac:dyDescent="0.2">
      <c r="A1197" t="str">
        <f t="shared" si="51"/>
        <v>natural gas</v>
      </c>
      <c r="B1197" t="str">
        <f t="shared" si="52"/>
        <v>construction 41T43</v>
      </c>
      <c r="C1197" t="str">
        <f t="shared" si="50"/>
        <v>appliances and electrical equipment 27,BC</v>
      </c>
      <c r="D1197" t="s">
        <v>1754</v>
      </c>
      <c r="E1197" s="1">
        <v>82296500</v>
      </c>
      <c r="F1197" s="1">
        <v>83493800</v>
      </c>
      <c r="G1197" s="1">
        <v>83943400</v>
      </c>
      <c r="H1197" s="1">
        <v>85314400</v>
      </c>
      <c r="I1197" s="1">
        <v>85415300</v>
      </c>
      <c r="J1197" s="1">
        <v>85357800</v>
      </c>
      <c r="K1197" s="1">
        <v>85141700</v>
      </c>
      <c r="L1197" s="1">
        <v>84767300</v>
      </c>
      <c r="M1197" s="1">
        <v>83313600</v>
      </c>
      <c r="N1197" s="1">
        <v>82209500</v>
      </c>
      <c r="O1197" s="1">
        <v>80979100</v>
      </c>
      <c r="P1197" s="1">
        <v>79209500</v>
      </c>
      <c r="Q1197" s="1">
        <v>77345000</v>
      </c>
      <c r="R1197" s="1">
        <v>75385800</v>
      </c>
      <c r="S1197" s="1">
        <v>72967000</v>
      </c>
      <c r="T1197" s="1">
        <v>70484900</v>
      </c>
      <c r="U1197" s="1">
        <v>67940100</v>
      </c>
      <c r="V1197" s="1">
        <v>65015100</v>
      </c>
      <c r="W1197" s="1">
        <v>62360400</v>
      </c>
      <c r="X1197" s="1">
        <v>59357200</v>
      </c>
      <c r="Y1197" s="1">
        <v>56053800</v>
      </c>
      <c r="Z1197" s="1">
        <v>53004900</v>
      </c>
      <c r="AA1197" s="1">
        <v>49924700</v>
      </c>
      <c r="AB1197" s="1">
        <v>46591500</v>
      </c>
      <c r="AC1197" s="1">
        <v>43465200</v>
      </c>
      <c r="AD1197" s="1">
        <v>40307800</v>
      </c>
      <c r="AE1197" s="1">
        <v>37119600</v>
      </c>
      <c r="AF1197" s="1">
        <v>33900200</v>
      </c>
      <c r="AG1197" s="1">
        <v>30649600</v>
      </c>
      <c r="AH1197" s="1">
        <v>27368100</v>
      </c>
      <c r="AI1197" s="1">
        <v>24166600</v>
      </c>
      <c r="AJ1197" s="1">
        <v>20902300</v>
      </c>
      <c r="AK1197" s="1">
        <v>17575200</v>
      </c>
      <c r="AL1197" s="1">
        <v>14248800</v>
      </c>
      <c r="AM1197" s="1">
        <v>10875600</v>
      </c>
      <c r="AN1197" s="1">
        <v>7376440</v>
      </c>
      <c r="AO1197" s="1">
        <v>3751190</v>
      </c>
      <c r="AP1197">
        <v>0</v>
      </c>
    </row>
    <row r="1198" spans="1:42" x14ac:dyDescent="0.2">
      <c r="A1198" t="str">
        <f t="shared" si="51"/>
        <v>natural gas</v>
      </c>
      <c r="B1198" t="str">
        <f t="shared" si="52"/>
        <v>construction 41T43</v>
      </c>
      <c r="C1198" t="str">
        <f t="shared" si="50"/>
        <v>appliances and electrical equipment 27,OC</v>
      </c>
      <c r="D1198" t="s">
        <v>1755</v>
      </c>
      <c r="E1198" s="1">
        <v>439328000</v>
      </c>
      <c r="F1198" s="1">
        <v>445720000</v>
      </c>
      <c r="G1198" s="1">
        <v>448120000</v>
      </c>
      <c r="H1198" s="1">
        <v>455439000</v>
      </c>
      <c r="I1198" s="1">
        <v>455977000</v>
      </c>
      <c r="J1198" s="1">
        <v>455670000</v>
      </c>
      <c r="K1198" s="1">
        <v>454517000</v>
      </c>
      <c r="L1198" s="1">
        <v>452518000</v>
      </c>
      <c r="M1198" s="1">
        <v>444758000</v>
      </c>
      <c r="N1198" s="1">
        <v>438864000</v>
      </c>
      <c r="O1198" s="1">
        <v>432296000</v>
      </c>
      <c r="P1198" s="1">
        <v>422848000</v>
      </c>
      <c r="Q1198" s="1">
        <v>412895000</v>
      </c>
      <c r="R1198" s="1">
        <v>402436000</v>
      </c>
      <c r="S1198" s="1">
        <v>389524000</v>
      </c>
      <c r="T1198" s="1">
        <v>376274000</v>
      </c>
      <c r="U1198" s="1">
        <v>362688000</v>
      </c>
      <c r="V1198" s="1">
        <v>347074000</v>
      </c>
      <c r="W1198" s="1">
        <v>332902000</v>
      </c>
      <c r="X1198" s="1">
        <v>316870000</v>
      </c>
      <c r="Y1198" s="1">
        <v>299235000</v>
      </c>
      <c r="Z1198" s="1">
        <v>282959000</v>
      </c>
      <c r="AA1198" s="1">
        <v>266516000</v>
      </c>
      <c r="AB1198" s="1">
        <v>248722000</v>
      </c>
      <c r="AC1198" s="1">
        <v>232033000</v>
      </c>
      <c r="AD1198" s="1">
        <v>215178000</v>
      </c>
      <c r="AE1198" s="1">
        <v>198158000</v>
      </c>
      <c r="AF1198" s="1">
        <v>180971000</v>
      </c>
      <c r="AG1198" s="1">
        <v>163619000</v>
      </c>
      <c r="AH1198" s="1">
        <v>146101000</v>
      </c>
      <c r="AI1198" s="1">
        <v>129010000</v>
      </c>
      <c r="AJ1198" s="1">
        <v>111584000</v>
      </c>
      <c r="AK1198" s="1">
        <v>93822900</v>
      </c>
      <c r="AL1198" s="1">
        <v>76065400</v>
      </c>
      <c r="AM1198" s="1">
        <v>58057700</v>
      </c>
      <c r="AN1198" s="1">
        <v>39378000</v>
      </c>
      <c r="AO1198" s="1">
        <v>20025200</v>
      </c>
      <c r="AP1198">
        <v>0</v>
      </c>
    </row>
    <row r="1199" spans="1:42" x14ac:dyDescent="0.2">
      <c r="A1199" t="str">
        <f t="shared" si="51"/>
        <v>natural gas</v>
      </c>
      <c r="B1199" t="str">
        <f t="shared" si="52"/>
        <v>construction 41T43</v>
      </c>
      <c r="C1199" t="str">
        <f t="shared" si="50"/>
        <v>appliances and electrical equipment 27,CH4</v>
      </c>
      <c r="D1199" t="s">
        <v>1756</v>
      </c>
      <c r="E1199" s="1">
        <v>772685000</v>
      </c>
      <c r="F1199" s="1">
        <v>783927000</v>
      </c>
      <c r="G1199" s="1">
        <v>788148000</v>
      </c>
      <c r="H1199" s="1">
        <v>801020000</v>
      </c>
      <c r="I1199" s="1">
        <v>801967000</v>
      </c>
      <c r="J1199" s="1">
        <v>801427000</v>
      </c>
      <c r="K1199" s="1">
        <v>799399000</v>
      </c>
      <c r="L1199" s="1">
        <v>795883000</v>
      </c>
      <c r="M1199" s="1">
        <v>782235000</v>
      </c>
      <c r="N1199" s="1">
        <v>771868000</v>
      </c>
      <c r="O1199" s="1">
        <v>760316000</v>
      </c>
      <c r="P1199" s="1">
        <v>743701000</v>
      </c>
      <c r="Q1199" s="1">
        <v>726194000</v>
      </c>
      <c r="R1199" s="1">
        <v>707800000</v>
      </c>
      <c r="S1199" s="1">
        <v>685090000</v>
      </c>
      <c r="T1199" s="1">
        <v>661785000</v>
      </c>
      <c r="U1199" s="1">
        <v>637892000</v>
      </c>
      <c r="V1199" s="1">
        <v>610429000</v>
      </c>
      <c r="W1199" s="1">
        <v>585504000</v>
      </c>
      <c r="X1199" s="1">
        <v>557307000</v>
      </c>
      <c r="Y1199" s="1">
        <v>526291000</v>
      </c>
      <c r="Z1199" s="1">
        <v>497665000</v>
      </c>
      <c r="AA1199" s="1">
        <v>468744000</v>
      </c>
      <c r="AB1199" s="1">
        <v>437450000</v>
      </c>
      <c r="AC1199" s="1">
        <v>408096000</v>
      </c>
      <c r="AD1199" s="1">
        <v>378452000</v>
      </c>
      <c r="AE1199" s="1">
        <v>348517000</v>
      </c>
      <c r="AF1199" s="1">
        <v>318290000</v>
      </c>
      <c r="AG1199" s="1">
        <v>287770000</v>
      </c>
      <c r="AH1199" s="1">
        <v>256960000</v>
      </c>
      <c r="AI1199" s="1">
        <v>226901000</v>
      </c>
      <c r="AJ1199" s="1">
        <v>196252000</v>
      </c>
      <c r="AK1199" s="1">
        <v>165015000</v>
      </c>
      <c r="AL1199" s="1">
        <v>133783000</v>
      </c>
      <c r="AM1199" s="1">
        <v>102111000</v>
      </c>
      <c r="AN1199" s="1">
        <v>69257600</v>
      </c>
      <c r="AO1199" s="1">
        <v>35220000</v>
      </c>
      <c r="AP1199">
        <v>0</v>
      </c>
    </row>
    <row r="1200" spans="1:42" x14ac:dyDescent="0.2">
      <c r="A1200" t="str">
        <f t="shared" si="51"/>
        <v>natural gas</v>
      </c>
      <c r="B1200" t="str">
        <f t="shared" si="52"/>
        <v>construction 41T43</v>
      </c>
      <c r="C1200" t="str">
        <f t="shared" si="50"/>
        <v>appliances and electrical equipment 27,N2O</v>
      </c>
      <c r="D1200" t="s">
        <v>1757</v>
      </c>
      <c r="E1200" s="1">
        <v>30448900</v>
      </c>
      <c r="F1200" s="1">
        <v>30891900</v>
      </c>
      <c r="G1200" s="1">
        <v>31058200</v>
      </c>
      <c r="H1200" s="1">
        <v>31565500</v>
      </c>
      <c r="I1200" s="1">
        <v>31602800</v>
      </c>
      <c r="J1200" s="1">
        <v>31581500</v>
      </c>
      <c r="K1200" s="1">
        <v>31501600</v>
      </c>
      <c r="L1200" s="1">
        <v>31363100</v>
      </c>
      <c r="M1200" s="1">
        <v>30825200</v>
      </c>
      <c r="N1200" s="1">
        <v>30416700</v>
      </c>
      <c r="O1200" s="1">
        <v>29961500</v>
      </c>
      <c r="P1200" s="1">
        <v>29306700</v>
      </c>
      <c r="Q1200" s="1">
        <v>28616900</v>
      </c>
      <c r="R1200" s="1">
        <v>27892000</v>
      </c>
      <c r="S1200" s="1">
        <v>26997100</v>
      </c>
      <c r="T1200" s="1">
        <v>26078700</v>
      </c>
      <c r="U1200" s="1">
        <v>25137100</v>
      </c>
      <c r="V1200" s="1">
        <v>24054900</v>
      </c>
      <c r="W1200" s="1">
        <v>23072700</v>
      </c>
      <c r="X1200" s="1">
        <v>21961600</v>
      </c>
      <c r="Y1200" s="1">
        <v>20739400</v>
      </c>
      <c r="Z1200" s="1">
        <v>19611300</v>
      </c>
      <c r="AA1200" s="1">
        <v>18471600</v>
      </c>
      <c r="AB1200" s="1">
        <v>17238400</v>
      </c>
      <c r="AC1200" s="1">
        <v>16081700</v>
      </c>
      <c r="AD1200" s="1">
        <v>14913500</v>
      </c>
      <c r="AE1200" s="1">
        <v>13733900</v>
      </c>
      <c r="AF1200" s="1">
        <v>12542700</v>
      </c>
      <c r="AG1200" s="1">
        <v>11340100</v>
      </c>
      <c r="AH1200" s="1">
        <v>10125900</v>
      </c>
      <c r="AI1200" s="1">
        <v>8941400</v>
      </c>
      <c r="AJ1200" s="1">
        <v>7733640</v>
      </c>
      <c r="AK1200" s="1">
        <v>6502660</v>
      </c>
      <c r="AL1200" s="1">
        <v>5271930</v>
      </c>
      <c r="AM1200" s="1">
        <v>4023850</v>
      </c>
      <c r="AN1200" s="1">
        <v>2729210</v>
      </c>
      <c r="AO1200" s="1">
        <v>1387900</v>
      </c>
      <c r="AP1200">
        <v>0</v>
      </c>
    </row>
    <row r="1201" spans="1:42" x14ac:dyDescent="0.2">
      <c r="A1201" t="str">
        <f t="shared" si="51"/>
        <v>natural gas</v>
      </c>
      <c r="B1201" t="str">
        <f t="shared" si="52"/>
        <v>construction 41T43</v>
      </c>
      <c r="C1201" t="str">
        <f t="shared" si="50"/>
        <v>appliances and electrical equipment 27,F gases</v>
      </c>
      <c r="D1201" t="s">
        <v>1758</v>
      </c>
      <c r="E1201" s="1">
        <v>28690600</v>
      </c>
      <c r="F1201" s="1">
        <v>29108100</v>
      </c>
      <c r="G1201" s="1">
        <v>29264800</v>
      </c>
      <c r="H1201" s="1">
        <v>29742800</v>
      </c>
      <c r="I1201" s="1">
        <v>29777900</v>
      </c>
      <c r="J1201" s="1">
        <v>29757900</v>
      </c>
      <c r="K1201" s="1">
        <v>29682600</v>
      </c>
      <c r="L1201" s="1">
        <v>29552000</v>
      </c>
      <c r="M1201" s="1">
        <v>29045200</v>
      </c>
      <c r="N1201" s="1">
        <v>28660300</v>
      </c>
      <c r="O1201" s="1">
        <v>28231400</v>
      </c>
      <c r="P1201" s="1">
        <v>27614400</v>
      </c>
      <c r="Q1201" s="1">
        <v>26964400</v>
      </c>
      <c r="R1201" s="1">
        <v>26281400</v>
      </c>
      <c r="S1201" s="1">
        <v>25438100</v>
      </c>
      <c r="T1201" s="1">
        <v>24572800</v>
      </c>
      <c r="U1201" s="1">
        <v>23685600</v>
      </c>
      <c r="V1201" s="1">
        <v>22665900</v>
      </c>
      <c r="W1201" s="1">
        <v>21740400</v>
      </c>
      <c r="X1201" s="1">
        <v>20693400</v>
      </c>
      <c r="Y1201" s="1">
        <v>19541800</v>
      </c>
      <c r="Z1201" s="1">
        <v>18478800</v>
      </c>
      <c r="AA1201" s="1">
        <v>17405000</v>
      </c>
      <c r="AB1201" s="1">
        <v>16243000</v>
      </c>
      <c r="AC1201" s="1">
        <v>15153100</v>
      </c>
      <c r="AD1201" s="1">
        <v>14052300</v>
      </c>
      <c r="AE1201" s="1">
        <v>12940800</v>
      </c>
      <c r="AF1201" s="1">
        <v>11818500</v>
      </c>
      <c r="AG1201" s="1">
        <v>10685200</v>
      </c>
      <c r="AH1201" s="1">
        <v>9541210</v>
      </c>
      <c r="AI1201" s="1">
        <v>8425090</v>
      </c>
      <c r="AJ1201" s="1">
        <v>7287070</v>
      </c>
      <c r="AK1201" s="1">
        <v>6127170</v>
      </c>
      <c r="AL1201" s="1">
        <v>4967510</v>
      </c>
      <c r="AM1201" s="1">
        <v>3791500</v>
      </c>
      <c r="AN1201" s="1">
        <v>2571610</v>
      </c>
      <c r="AO1201" s="1">
        <v>1307760</v>
      </c>
      <c r="AP1201">
        <v>0</v>
      </c>
    </row>
    <row r="1202" spans="1:42" x14ac:dyDescent="0.2">
      <c r="A1202" t="str">
        <f t="shared" si="51"/>
        <v>natural gas</v>
      </c>
      <c r="B1202" t="str">
        <f t="shared" si="52"/>
        <v>construction 41T43</v>
      </c>
      <c r="C1202" t="str">
        <f t="shared" si="50"/>
        <v>other machinery 28,CO2</v>
      </c>
      <c r="D1202" t="s">
        <v>1759</v>
      </c>
      <c r="E1202" s="1">
        <v>20431000</v>
      </c>
      <c r="F1202" s="1">
        <v>20728300</v>
      </c>
      <c r="G1202" s="1">
        <v>20839900</v>
      </c>
      <c r="H1202" s="1">
        <v>21180200</v>
      </c>
      <c r="I1202" s="1">
        <v>21205300</v>
      </c>
      <c r="J1202" s="1">
        <v>21191000</v>
      </c>
      <c r="K1202" s="1">
        <v>21137400</v>
      </c>
      <c r="L1202" s="1">
        <v>21044400</v>
      </c>
      <c r="M1202" s="1">
        <v>20683500</v>
      </c>
      <c r="N1202" s="1">
        <v>20409400</v>
      </c>
      <c r="O1202" s="1">
        <v>20104000</v>
      </c>
      <c r="P1202" s="1">
        <v>19664600</v>
      </c>
      <c r="Q1202" s="1">
        <v>19201700</v>
      </c>
      <c r="R1202" s="1">
        <v>18715300</v>
      </c>
      <c r="S1202" s="1">
        <v>18114900</v>
      </c>
      <c r="T1202" s="1">
        <v>17498700</v>
      </c>
      <c r="U1202" s="1">
        <v>16866900</v>
      </c>
      <c r="V1202" s="1">
        <v>16140700</v>
      </c>
      <c r="W1202" s="1">
        <v>15481600</v>
      </c>
      <c r="X1202" s="1">
        <v>14736100</v>
      </c>
      <c r="Y1202" s="1">
        <v>13916000</v>
      </c>
      <c r="Z1202" s="1">
        <v>13159000</v>
      </c>
      <c r="AA1202" s="1">
        <v>12394300</v>
      </c>
      <c r="AB1202" s="1">
        <v>11566900</v>
      </c>
      <c r="AC1202" s="1">
        <v>10790700</v>
      </c>
      <c r="AD1202" s="1">
        <v>10006900</v>
      </c>
      <c r="AE1202" s="1">
        <v>9215340</v>
      </c>
      <c r="AF1202" s="1">
        <v>8416090</v>
      </c>
      <c r="AG1202" s="1">
        <v>7609100</v>
      </c>
      <c r="AH1202" s="1">
        <v>6794430</v>
      </c>
      <c r="AI1202" s="1">
        <v>5999630</v>
      </c>
      <c r="AJ1202" s="1">
        <v>5189220</v>
      </c>
      <c r="AK1202" s="1">
        <v>4363250</v>
      </c>
      <c r="AL1202" s="1">
        <v>3537430</v>
      </c>
      <c r="AM1202" s="1">
        <v>2699980</v>
      </c>
      <c r="AN1202" s="1">
        <v>1831280</v>
      </c>
      <c r="AO1202">
        <v>931273</v>
      </c>
      <c r="AP1202">
        <v>0</v>
      </c>
    </row>
    <row r="1203" spans="1:42" x14ac:dyDescent="0.2">
      <c r="A1203" t="str">
        <f t="shared" si="51"/>
        <v>natural gas</v>
      </c>
      <c r="B1203" t="str">
        <f t="shared" si="52"/>
        <v>construction 41T43</v>
      </c>
      <c r="C1203" t="str">
        <f t="shared" si="50"/>
        <v>other machinery 28,VOC</v>
      </c>
      <c r="D1203" t="s">
        <v>1760</v>
      </c>
      <c r="E1203" s="1">
        <v>1908170</v>
      </c>
      <c r="F1203" s="1">
        <v>1935930</v>
      </c>
      <c r="G1203" s="1">
        <v>1946350</v>
      </c>
      <c r="H1203" s="1">
        <v>1978140</v>
      </c>
      <c r="I1203" s="1">
        <v>1980480</v>
      </c>
      <c r="J1203" s="1">
        <v>1979150</v>
      </c>
      <c r="K1203" s="1">
        <v>1974140</v>
      </c>
      <c r="L1203" s="1">
        <v>1965460</v>
      </c>
      <c r="M1203" s="1">
        <v>1931750</v>
      </c>
      <c r="N1203" s="1">
        <v>1906150</v>
      </c>
      <c r="O1203" s="1">
        <v>1877620</v>
      </c>
      <c r="P1203" s="1">
        <v>1836590</v>
      </c>
      <c r="Q1203" s="1">
        <v>1793360</v>
      </c>
      <c r="R1203" s="1">
        <v>1747930</v>
      </c>
      <c r="S1203" s="1">
        <v>1691850</v>
      </c>
      <c r="T1203" s="1">
        <v>1634300</v>
      </c>
      <c r="U1203" s="1">
        <v>1575290</v>
      </c>
      <c r="V1203" s="1">
        <v>1507470</v>
      </c>
      <c r="W1203" s="1">
        <v>1445920</v>
      </c>
      <c r="X1203" s="1">
        <v>1376290</v>
      </c>
      <c r="Y1203" s="1">
        <v>1299690</v>
      </c>
      <c r="Z1203" s="1">
        <v>1229000</v>
      </c>
      <c r="AA1203" s="1">
        <v>1157580</v>
      </c>
      <c r="AB1203" s="1">
        <v>1080290</v>
      </c>
      <c r="AC1203" s="1">
        <v>1007800</v>
      </c>
      <c r="AD1203">
        <v>934597</v>
      </c>
      <c r="AE1203">
        <v>860673</v>
      </c>
      <c r="AF1203">
        <v>786025</v>
      </c>
      <c r="AG1203">
        <v>710657</v>
      </c>
      <c r="AH1203">
        <v>634570</v>
      </c>
      <c r="AI1203">
        <v>560339</v>
      </c>
      <c r="AJ1203">
        <v>484650</v>
      </c>
      <c r="AK1203">
        <v>407508</v>
      </c>
      <c r="AL1203">
        <v>330381</v>
      </c>
      <c r="AM1203">
        <v>252166</v>
      </c>
      <c r="AN1203">
        <v>171034</v>
      </c>
      <c r="AO1203">
        <v>86976.8</v>
      </c>
      <c r="AP1203">
        <v>0</v>
      </c>
    </row>
    <row r="1204" spans="1:42" x14ac:dyDescent="0.2">
      <c r="A1204" t="str">
        <f t="shared" si="51"/>
        <v>natural gas</v>
      </c>
      <c r="B1204" t="str">
        <f t="shared" si="52"/>
        <v>construction 41T43</v>
      </c>
      <c r="C1204" t="str">
        <f t="shared" ref="C1204:C1267" si="53">MID(D1126, FIND(",", D1126) + 1, FIND("]", D1126) - FIND(",", D1126) - 1)</f>
        <v>other machinery 28,CO</v>
      </c>
      <c r="D1204" t="s">
        <v>1761</v>
      </c>
      <c r="E1204" s="1">
        <v>12812000</v>
      </c>
      <c r="F1204" s="1">
        <v>12998400</v>
      </c>
      <c r="G1204" s="1">
        <v>13068400</v>
      </c>
      <c r="H1204" s="1">
        <v>13281800</v>
      </c>
      <c r="I1204" s="1">
        <v>13297500</v>
      </c>
      <c r="J1204" s="1">
        <v>13288600</v>
      </c>
      <c r="K1204" s="1">
        <v>13254900</v>
      </c>
      <c r="L1204" s="1">
        <v>13196600</v>
      </c>
      <c r="M1204" s="1">
        <v>12970300</v>
      </c>
      <c r="N1204" s="1">
        <v>12798400</v>
      </c>
      <c r="O1204" s="1">
        <v>12606900</v>
      </c>
      <c r="P1204" s="1">
        <v>12331400</v>
      </c>
      <c r="Q1204" s="1">
        <v>12041100</v>
      </c>
      <c r="R1204" s="1">
        <v>11736100</v>
      </c>
      <c r="S1204" s="1">
        <v>11359500</v>
      </c>
      <c r="T1204" s="1">
        <v>10973100</v>
      </c>
      <c r="U1204" s="1">
        <v>10577000</v>
      </c>
      <c r="V1204" s="1">
        <v>10121600</v>
      </c>
      <c r="W1204" s="1">
        <v>9708300</v>
      </c>
      <c r="X1204" s="1">
        <v>9240780</v>
      </c>
      <c r="Y1204" s="1">
        <v>8726500</v>
      </c>
      <c r="Z1204" s="1">
        <v>8251840</v>
      </c>
      <c r="AA1204" s="1">
        <v>7772300</v>
      </c>
      <c r="AB1204" s="1">
        <v>7253400</v>
      </c>
      <c r="AC1204" s="1">
        <v>6766690</v>
      </c>
      <c r="AD1204" s="1">
        <v>6275150</v>
      </c>
      <c r="AE1204" s="1">
        <v>5778800</v>
      </c>
      <c r="AF1204" s="1">
        <v>5277600</v>
      </c>
      <c r="AG1204" s="1">
        <v>4771550</v>
      </c>
      <c r="AH1204" s="1">
        <v>4260680</v>
      </c>
      <c r="AI1204" s="1">
        <v>3762270</v>
      </c>
      <c r="AJ1204" s="1">
        <v>3254080</v>
      </c>
      <c r="AK1204" s="1">
        <v>2736120</v>
      </c>
      <c r="AL1204" s="1">
        <v>2218270</v>
      </c>
      <c r="AM1204" s="1">
        <v>1693120</v>
      </c>
      <c r="AN1204" s="1">
        <v>1148370</v>
      </c>
      <c r="AO1204">
        <v>583987</v>
      </c>
      <c r="AP1204">
        <v>0</v>
      </c>
    </row>
    <row r="1205" spans="1:42" x14ac:dyDescent="0.2">
      <c r="A1205" t="str">
        <f t="shared" ref="A1205:A1268" si="54">MID(D1205, FIND("[", D1205) + 1, FIND(" if", D1205) - FIND("[", D1205) - 1)</f>
        <v>natural gas</v>
      </c>
      <c r="B1205" t="str">
        <f t="shared" ref="B1205:B1268" si="55">TRIM(MID(D1205, FIND(",",D1205) + 1, FIND(",", D1205, FIND(",", D1205) + 1) - FIND(",", D1205) - 1))</f>
        <v>construction 41T43</v>
      </c>
      <c r="C1205" t="str">
        <f t="shared" si="53"/>
        <v>other machinery 28,NOx</v>
      </c>
      <c r="D1205" t="s">
        <v>1762</v>
      </c>
      <c r="E1205" s="1">
        <v>13629800</v>
      </c>
      <c r="F1205" s="1">
        <v>13828100</v>
      </c>
      <c r="G1205" s="1">
        <v>13902500</v>
      </c>
      <c r="H1205" s="1">
        <v>14129600</v>
      </c>
      <c r="I1205" s="1">
        <v>14146300</v>
      </c>
      <c r="J1205" s="1">
        <v>14136800</v>
      </c>
      <c r="K1205" s="1">
        <v>14101000</v>
      </c>
      <c r="L1205" s="1">
        <v>14039000</v>
      </c>
      <c r="M1205" s="1">
        <v>13798200</v>
      </c>
      <c r="N1205" s="1">
        <v>13615400</v>
      </c>
      <c r="O1205" s="1">
        <v>13411600</v>
      </c>
      <c r="P1205" s="1">
        <v>13118500</v>
      </c>
      <c r="Q1205" s="1">
        <v>12809700</v>
      </c>
      <c r="R1205" s="1">
        <v>12485200</v>
      </c>
      <c r="S1205" s="1">
        <v>12084600</v>
      </c>
      <c r="T1205" s="1">
        <v>11673600</v>
      </c>
      <c r="U1205" s="1">
        <v>11252100</v>
      </c>
      <c r="V1205" s="1">
        <v>10767700</v>
      </c>
      <c r="W1205" s="1">
        <v>10328000</v>
      </c>
      <c r="X1205" s="1">
        <v>9830610</v>
      </c>
      <c r="Y1205" s="1">
        <v>9283510</v>
      </c>
      <c r="Z1205" s="1">
        <v>8778550</v>
      </c>
      <c r="AA1205" s="1">
        <v>8268410</v>
      </c>
      <c r="AB1205" s="1">
        <v>7716390</v>
      </c>
      <c r="AC1205" s="1">
        <v>7198600</v>
      </c>
      <c r="AD1205" s="1">
        <v>6675690</v>
      </c>
      <c r="AE1205" s="1">
        <v>6147660</v>
      </c>
      <c r="AF1205" s="1">
        <v>5614470</v>
      </c>
      <c r="AG1205" s="1">
        <v>5076120</v>
      </c>
      <c r="AH1205" s="1">
        <v>4532640</v>
      </c>
      <c r="AI1205" s="1">
        <v>4002420</v>
      </c>
      <c r="AJ1205" s="1">
        <v>3461790</v>
      </c>
      <c r="AK1205" s="1">
        <v>2910770</v>
      </c>
      <c r="AL1205" s="1">
        <v>2359860</v>
      </c>
      <c r="AM1205" s="1">
        <v>1801190</v>
      </c>
      <c r="AN1205" s="1">
        <v>1221670</v>
      </c>
      <c r="AO1205">
        <v>621263</v>
      </c>
      <c r="AP1205">
        <v>0</v>
      </c>
    </row>
    <row r="1206" spans="1:42" x14ac:dyDescent="0.2">
      <c r="A1206" t="str">
        <f t="shared" si="54"/>
        <v>natural gas</v>
      </c>
      <c r="B1206" t="str">
        <f t="shared" si="55"/>
        <v>construction 41T43</v>
      </c>
      <c r="C1206" t="str">
        <f t="shared" si="53"/>
        <v>other machinery 28,PM10</v>
      </c>
      <c r="D1206" t="s">
        <v>1763</v>
      </c>
      <c r="E1206" s="1">
        <v>1362980</v>
      </c>
      <c r="F1206" s="1">
        <v>1382810</v>
      </c>
      <c r="G1206" s="1">
        <v>1390250</v>
      </c>
      <c r="H1206" s="1">
        <v>1412960</v>
      </c>
      <c r="I1206" s="1">
        <v>1414630</v>
      </c>
      <c r="J1206" s="1">
        <v>1413680</v>
      </c>
      <c r="K1206" s="1">
        <v>1410100</v>
      </c>
      <c r="L1206" s="1">
        <v>1403900</v>
      </c>
      <c r="M1206" s="1">
        <v>1379820</v>
      </c>
      <c r="N1206" s="1">
        <v>1361540</v>
      </c>
      <c r="O1206" s="1">
        <v>1341160</v>
      </c>
      <c r="P1206" s="1">
        <v>1311850</v>
      </c>
      <c r="Q1206" s="1">
        <v>1280970</v>
      </c>
      <c r="R1206" s="1">
        <v>1248520</v>
      </c>
      <c r="S1206" s="1">
        <v>1208460</v>
      </c>
      <c r="T1206" s="1">
        <v>1167360</v>
      </c>
      <c r="U1206" s="1">
        <v>1125210</v>
      </c>
      <c r="V1206" s="1">
        <v>1076770</v>
      </c>
      <c r="W1206" s="1">
        <v>1032800</v>
      </c>
      <c r="X1206">
        <v>983061</v>
      </c>
      <c r="Y1206">
        <v>928351</v>
      </c>
      <c r="Z1206">
        <v>877855</v>
      </c>
      <c r="AA1206">
        <v>826841</v>
      </c>
      <c r="AB1206">
        <v>771639</v>
      </c>
      <c r="AC1206">
        <v>719860</v>
      </c>
      <c r="AD1206">
        <v>667569</v>
      </c>
      <c r="AE1206">
        <v>614766</v>
      </c>
      <c r="AF1206">
        <v>561447</v>
      </c>
      <c r="AG1206">
        <v>507612</v>
      </c>
      <c r="AH1206">
        <v>453264</v>
      </c>
      <c r="AI1206">
        <v>400242</v>
      </c>
      <c r="AJ1206">
        <v>346179</v>
      </c>
      <c r="AK1206">
        <v>291077</v>
      </c>
      <c r="AL1206">
        <v>235986</v>
      </c>
      <c r="AM1206">
        <v>180119</v>
      </c>
      <c r="AN1206">
        <v>122167</v>
      </c>
      <c r="AO1206">
        <v>62126.3</v>
      </c>
      <c r="AP1206">
        <v>0</v>
      </c>
    </row>
    <row r="1207" spans="1:42" x14ac:dyDescent="0.2">
      <c r="A1207" t="str">
        <f t="shared" si="54"/>
        <v>natural gas</v>
      </c>
      <c r="B1207" t="str">
        <f t="shared" si="55"/>
        <v>construction 41T43</v>
      </c>
      <c r="C1207" t="str">
        <f t="shared" si="53"/>
        <v>other machinery 28,PM25</v>
      </c>
      <c r="D1207" t="s">
        <v>1764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</row>
    <row r="1208" spans="1:42" x14ac:dyDescent="0.2">
      <c r="A1208" t="str">
        <f t="shared" si="54"/>
        <v>biomass</v>
      </c>
      <c r="B1208" t="str">
        <f t="shared" si="55"/>
        <v>agriculture and forestry 01T03</v>
      </c>
      <c r="C1208" t="str">
        <f t="shared" si="53"/>
        <v>other machinery 28,SOx</v>
      </c>
      <c r="D1208" t="s">
        <v>1765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</row>
    <row r="1209" spans="1:42" x14ac:dyDescent="0.2">
      <c r="A1209" t="str">
        <f t="shared" si="54"/>
        <v>biomass</v>
      </c>
      <c r="B1209" t="str">
        <f t="shared" si="55"/>
        <v>agriculture and forestry 01T03</v>
      </c>
      <c r="C1209" t="str">
        <f t="shared" si="53"/>
        <v>other machinery 28,BC</v>
      </c>
      <c r="D1209" t="s">
        <v>1766</v>
      </c>
      <c r="E1209" s="1">
        <v>2033280000</v>
      </c>
      <c r="F1209" s="1">
        <v>2071460000</v>
      </c>
      <c r="G1209" s="1">
        <v>2053850000</v>
      </c>
      <c r="H1209" s="1">
        <v>2122080000</v>
      </c>
      <c r="I1209" s="1">
        <v>2126010000</v>
      </c>
      <c r="J1209" s="1">
        <v>2135200000</v>
      </c>
      <c r="K1209" s="1">
        <v>2122010000</v>
      </c>
      <c r="L1209" s="1">
        <v>2148560000</v>
      </c>
      <c r="M1209" s="1">
        <v>2085400000</v>
      </c>
      <c r="N1209" s="1">
        <v>2061930000</v>
      </c>
      <c r="O1209" s="1">
        <v>2027390000</v>
      </c>
      <c r="P1209" s="1">
        <v>1982430000</v>
      </c>
      <c r="Q1209" s="1">
        <v>1920790000</v>
      </c>
      <c r="R1209" s="1">
        <v>1878720000</v>
      </c>
      <c r="S1209" s="1">
        <v>1820560000</v>
      </c>
      <c r="T1209" s="1">
        <v>1760550000</v>
      </c>
      <c r="U1209" s="1">
        <v>1686720000</v>
      </c>
      <c r="V1209" s="1">
        <v>1618080000</v>
      </c>
      <c r="W1209" s="1">
        <v>1542800000</v>
      </c>
      <c r="X1209" s="1">
        <v>1466920000</v>
      </c>
      <c r="Y1209" s="1">
        <v>1390490000</v>
      </c>
      <c r="Z1209" s="1">
        <v>1313470000</v>
      </c>
      <c r="AA1209" s="1">
        <v>1235860000</v>
      </c>
      <c r="AB1209" s="1">
        <v>1153620000</v>
      </c>
      <c r="AC1209" s="1">
        <v>1075110000</v>
      </c>
      <c r="AD1209" s="1">
        <v>992562000</v>
      </c>
      <c r="AE1209" s="1">
        <v>913185000</v>
      </c>
      <c r="AF1209" s="1">
        <v>833196000</v>
      </c>
      <c r="AG1209" s="1">
        <v>752588000</v>
      </c>
      <c r="AH1209" s="1">
        <v>673685000</v>
      </c>
      <c r="AI1209" s="1">
        <v>593633000</v>
      </c>
      <c r="AJ1209" s="1">
        <v>512404000</v>
      </c>
      <c r="AK1209" s="1">
        <v>431419000</v>
      </c>
      <c r="AL1209" s="1">
        <v>349828000</v>
      </c>
      <c r="AM1209" s="1">
        <v>265892000</v>
      </c>
      <c r="AN1209" s="1">
        <v>180190000</v>
      </c>
      <c r="AO1209" s="1">
        <v>91848800</v>
      </c>
      <c r="AP1209">
        <v>0</v>
      </c>
    </row>
    <row r="1210" spans="1:42" x14ac:dyDescent="0.2">
      <c r="A1210" t="str">
        <f t="shared" si="54"/>
        <v>biomass</v>
      </c>
      <c r="B1210" t="str">
        <f t="shared" si="55"/>
        <v>agriculture and forestry 01T03</v>
      </c>
      <c r="C1210" t="str">
        <f t="shared" si="53"/>
        <v>other machinery 28,OC</v>
      </c>
      <c r="D1210" t="s">
        <v>1767</v>
      </c>
      <c r="E1210" s="1">
        <v>53916100000</v>
      </c>
      <c r="F1210" s="1">
        <v>54928400000</v>
      </c>
      <c r="G1210" s="1">
        <v>54461600000</v>
      </c>
      <c r="H1210" s="1">
        <v>56270800000</v>
      </c>
      <c r="I1210" s="1">
        <v>56374900000</v>
      </c>
      <c r="J1210" s="1">
        <v>56618700000</v>
      </c>
      <c r="K1210" s="1">
        <v>56268800000</v>
      </c>
      <c r="L1210" s="1">
        <v>56972900000</v>
      </c>
      <c r="M1210" s="1">
        <v>55298200000</v>
      </c>
      <c r="N1210" s="1">
        <v>54675800000</v>
      </c>
      <c r="O1210" s="1">
        <v>53760000000</v>
      </c>
      <c r="P1210" s="1">
        <v>52567500000</v>
      </c>
      <c r="Q1210" s="1">
        <v>50933000000</v>
      </c>
      <c r="R1210" s="1">
        <v>49817700000</v>
      </c>
      <c r="S1210" s="1">
        <v>48275400000</v>
      </c>
      <c r="T1210" s="1">
        <v>46684000000</v>
      </c>
      <c r="U1210" s="1">
        <v>44726500000</v>
      </c>
      <c r="V1210" s="1">
        <v>42906200000</v>
      </c>
      <c r="W1210" s="1">
        <v>40910200000</v>
      </c>
      <c r="X1210" s="1">
        <v>38897900000</v>
      </c>
      <c r="Y1210" s="1">
        <v>36871200000</v>
      </c>
      <c r="Z1210" s="1">
        <v>34829000000</v>
      </c>
      <c r="AA1210" s="1">
        <v>32771000000</v>
      </c>
      <c r="AB1210" s="1">
        <v>30590300000</v>
      </c>
      <c r="AC1210" s="1">
        <v>28508400000</v>
      </c>
      <c r="AD1210" s="1">
        <v>26319500000</v>
      </c>
      <c r="AE1210" s="1">
        <v>24214700000</v>
      </c>
      <c r="AF1210" s="1">
        <v>22093700000</v>
      </c>
      <c r="AG1210" s="1">
        <v>19956200000</v>
      </c>
      <c r="AH1210" s="1">
        <v>17864000000</v>
      </c>
      <c r="AI1210" s="1">
        <v>15741200000</v>
      </c>
      <c r="AJ1210" s="1">
        <v>13587300000</v>
      </c>
      <c r="AK1210" s="1">
        <v>11439800000</v>
      </c>
      <c r="AL1210" s="1">
        <v>9276320000</v>
      </c>
      <c r="AM1210" s="1">
        <v>7050590000</v>
      </c>
      <c r="AN1210" s="1">
        <v>4778050000</v>
      </c>
      <c r="AO1210" s="1">
        <v>2435530000</v>
      </c>
      <c r="AP1210">
        <v>0</v>
      </c>
    </row>
    <row r="1211" spans="1:42" x14ac:dyDescent="0.2">
      <c r="A1211" t="str">
        <f t="shared" si="54"/>
        <v>biomass</v>
      </c>
      <c r="B1211" t="str">
        <f t="shared" si="55"/>
        <v>agriculture and forestry 01T03</v>
      </c>
      <c r="C1211" t="str">
        <f t="shared" si="53"/>
        <v>other machinery 28,CH4</v>
      </c>
      <c r="D1211" t="s">
        <v>1768</v>
      </c>
      <c r="E1211" s="1">
        <v>21979300000</v>
      </c>
      <c r="F1211" s="1">
        <v>22392000000</v>
      </c>
      <c r="G1211" s="1">
        <v>22201700000</v>
      </c>
      <c r="H1211" s="1">
        <v>22939200000</v>
      </c>
      <c r="I1211" s="1">
        <v>22981700000</v>
      </c>
      <c r="J1211" s="1">
        <v>23081100000</v>
      </c>
      <c r="K1211" s="1">
        <v>22938400000</v>
      </c>
      <c r="L1211" s="1">
        <v>23225500000</v>
      </c>
      <c r="M1211" s="1">
        <v>22542800000</v>
      </c>
      <c r="N1211" s="1">
        <v>22289100000</v>
      </c>
      <c r="O1211" s="1">
        <v>21915700000</v>
      </c>
      <c r="P1211" s="1">
        <v>21429600000</v>
      </c>
      <c r="Q1211" s="1">
        <v>20763300000</v>
      </c>
      <c r="R1211" s="1">
        <v>20308600000</v>
      </c>
      <c r="S1211" s="1">
        <v>19679800000</v>
      </c>
      <c r="T1211" s="1">
        <v>19031100000</v>
      </c>
      <c r="U1211" s="1">
        <v>18233100000</v>
      </c>
      <c r="V1211" s="1">
        <v>17491100000</v>
      </c>
      <c r="W1211" s="1">
        <v>16677400000</v>
      </c>
      <c r="X1211" s="1">
        <v>15857000000</v>
      </c>
      <c r="Y1211" s="1">
        <v>15030800000</v>
      </c>
      <c r="Z1211" s="1">
        <v>14198300000</v>
      </c>
      <c r="AA1211" s="1">
        <v>13359400000</v>
      </c>
      <c r="AB1211" s="1">
        <v>12470400000</v>
      </c>
      <c r="AC1211" s="1">
        <v>11621700000</v>
      </c>
      <c r="AD1211" s="1">
        <v>10729400000</v>
      </c>
      <c r="AE1211" s="1">
        <v>9871330000</v>
      </c>
      <c r="AF1211" s="1">
        <v>9006670000</v>
      </c>
      <c r="AG1211" s="1">
        <v>8135320000</v>
      </c>
      <c r="AH1211" s="1">
        <v>7282390000</v>
      </c>
      <c r="AI1211" s="1">
        <v>6417050000</v>
      </c>
      <c r="AJ1211" s="1">
        <v>5538970000</v>
      </c>
      <c r="AK1211" s="1">
        <v>4663550000</v>
      </c>
      <c r="AL1211" s="1">
        <v>3781570000</v>
      </c>
      <c r="AM1211" s="1">
        <v>2874230000</v>
      </c>
      <c r="AN1211" s="1">
        <v>1947810000</v>
      </c>
      <c r="AO1211" s="1">
        <v>992866000</v>
      </c>
      <c r="AP1211">
        <v>0</v>
      </c>
    </row>
    <row r="1212" spans="1:42" x14ac:dyDescent="0.2">
      <c r="A1212" t="str">
        <f t="shared" si="54"/>
        <v>biomass</v>
      </c>
      <c r="B1212" t="str">
        <f t="shared" si="55"/>
        <v>agriculture and forestry 01T03</v>
      </c>
      <c r="C1212" t="str">
        <f t="shared" si="53"/>
        <v>other machinery 28,N2O</v>
      </c>
      <c r="D1212" t="s">
        <v>1769</v>
      </c>
      <c r="E1212" s="1">
        <v>29574400000</v>
      </c>
      <c r="F1212" s="1">
        <v>30129600000</v>
      </c>
      <c r="G1212" s="1">
        <v>29873600000</v>
      </c>
      <c r="H1212" s="1">
        <v>30866000000</v>
      </c>
      <c r="I1212" s="1">
        <v>30923100000</v>
      </c>
      <c r="J1212" s="1">
        <v>31056800000</v>
      </c>
      <c r="K1212" s="1">
        <v>30864900000</v>
      </c>
      <c r="L1212" s="1">
        <v>31251100000</v>
      </c>
      <c r="M1212" s="1">
        <v>30332500000</v>
      </c>
      <c r="N1212" s="1">
        <v>29991100000</v>
      </c>
      <c r="O1212" s="1">
        <v>29488700000</v>
      </c>
      <c r="P1212" s="1">
        <v>28834600000</v>
      </c>
      <c r="Q1212" s="1">
        <v>27938100000</v>
      </c>
      <c r="R1212" s="1">
        <v>27326300000</v>
      </c>
      <c r="S1212" s="1">
        <v>26480300000</v>
      </c>
      <c r="T1212" s="1">
        <v>25607400000</v>
      </c>
      <c r="U1212" s="1">
        <v>24533600000</v>
      </c>
      <c r="V1212" s="1">
        <v>23535200000</v>
      </c>
      <c r="W1212" s="1">
        <v>22440300000</v>
      </c>
      <c r="X1212" s="1">
        <v>21336500000</v>
      </c>
      <c r="Y1212" s="1">
        <v>20224800000</v>
      </c>
      <c r="Z1212" s="1">
        <v>19104600000</v>
      </c>
      <c r="AA1212" s="1">
        <v>17975700000</v>
      </c>
      <c r="AB1212" s="1">
        <v>16779500000</v>
      </c>
      <c r="AC1212" s="1">
        <v>15637600000</v>
      </c>
      <c r="AD1212" s="1">
        <v>14436900000</v>
      </c>
      <c r="AE1212" s="1">
        <v>13282400000</v>
      </c>
      <c r="AF1212" s="1">
        <v>12118900000</v>
      </c>
      <c r="AG1212" s="1">
        <v>10946500000</v>
      </c>
      <c r="AH1212" s="1">
        <v>9798840000</v>
      </c>
      <c r="AI1212" s="1">
        <v>8634480000</v>
      </c>
      <c r="AJ1212" s="1">
        <v>7452980000</v>
      </c>
      <c r="AK1212" s="1">
        <v>6275040000</v>
      </c>
      <c r="AL1212" s="1">
        <v>5088300000</v>
      </c>
      <c r="AM1212" s="1">
        <v>3867430000</v>
      </c>
      <c r="AN1212" s="1">
        <v>2620880000</v>
      </c>
      <c r="AO1212" s="1">
        <v>1335950000</v>
      </c>
      <c r="AP1212">
        <v>0</v>
      </c>
    </row>
    <row r="1213" spans="1:42" x14ac:dyDescent="0.2">
      <c r="A1213" t="str">
        <f t="shared" si="54"/>
        <v>biomass</v>
      </c>
      <c r="B1213" t="str">
        <f t="shared" si="55"/>
        <v>agriculture and forestry 01T03</v>
      </c>
      <c r="C1213" t="str">
        <f t="shared" si="53"/>
        <v>other machinery 28,F gases</v>
      </c>
      <c r="D1213" t="s">
        <v>1770</v>
      </c>
      <c r="E1213" s="1">
        <v>25454100000</v>
      </c>
      <c r="F1213" s="1">
        <v>25932000000</v>
      </c>
      <c r="G1213" s="1">
        <v>25711600000</v>
      </c>
      <c r="H1213" s="1">
        <v>26565700000</v>
      </c>
      <c r="I1213" s="1">
        <v>26614900000</v>
      </c>
      <c r="J1213" s="1">
        <v>26730000000</v>
      </c>
      <c r="K1213" s="1">
        <v>26564800000</v>
      </c>
      <c r="L1213" s="1">
        <v>26897200000</v>
      </c>
      <c r="M1213" s="1">
        <v>26106500000</v>
      </c>
      <c r="N1213" s="1">
        <v>25812700000</v>
      </c>
      <c r="O1213" s="1">
        <v>25380300000</v>
      </c>
      <c r="P1213" s="1">
        <v>24817400000</v>
      </c>
      <c r="Q1213" s="1">
        <v>24045700000</v>
      </c>
      <c r="R1213" s="1">
        <v>23519200000</v>
      </c>
      <c r="S1213" s="1">
        <v>22791000000</v>
      </c>
      <c r="T1213" s="1">
        <v>22039800000</v>
      </c>
      <c r="U1213" s="1">
        <v>21115600000</v>
      </c>
      <c r="V1213" s="1">
        <v>20256200000</v>
      </c>
      <c r="W1213" s="1">
        <v>19313900000</v>
      </c>
      <c r="X1213" s="1">
        <v>18363900000</v>
      </c>
      <c r="Y1213" s="1">
        <v>17407100000</v>
      </c>
      <c r="Z1213" s="1">
        <v>16442900000</v>
      </c>
      <c r="AA1213" s="1">
        <v>15471300000</v>
      </c>
      <c r="AB1213" s="1">
        <v>14441800000</v>
      </c>
      <c r="AC1213" s="1">
        <v>13459000000</v>
      </c>
      <c r="AD1213" s="1">
        <v>12425600000</v>
      </c>
      <c r="AE1213" s="1">
        <v>11431900000</v>
      </c>
      <c r="AF1213" s="1">
        <v>10430500000</v>
      </c>
      <c r="AG1213" s="1">
        <v>9421430000</v>
      </c>
      <c r="AH1213" s="1">
        <v>8433670000</v>
      </c>
      <c r="AI1213" s="1">
        <v>7431520000</v>
      </c>
      <c r="AJ1213" s="1">
        <v>6414630000</v>
      </c>
      <c r="AK1213" s="1">
        <v>5400800000</v>
      </c>
      <c r="AL1213" s="1">
        <v>4379400000</v>
      </c>
      <c r="AM1213" s="1">
        <v>3328620000</v>
      </c>
      <c r="AN1213" s="1">
        <v>2255740000</v>
      </c>
      <c r="AO1213" s="1">
        <v>1149830000</v>
      </c>
      <c r="AP1213">
        <v>0</v>
      </c>
    </row>
    <row r="1214" spans="1:42" x14ac:dyDescent="0.2">
      <c r="A1214" t="str">
        <f t="shared" si="54"/>
        <v>biomass</v>
      </c>
      <c r="B1214" t="str">
        <f t="shared" si="55"/>
        <v>agriculture and forestry 01T03</v>
      </c>
      <c r="C1214" t="str">
        <f t="shared" si="53"/>
        <v>road vehicles 29,CO2</v>
      </c>
      <c r="D1214" t="s">
        <v>1771</v>
      </c>
      <c r="E1214" s="1">
        <v>3730380000</v>
      </c>
      <c r="F1214" s="1">
        <v>3800420000</v>
      </c>
      <c r="G1214" s="1">
        <v>3768120000</v>
      </c>
      <c r="H1214" s="1">
        <v>3893300000</v>
      </c>
      <c r="I1214" s="1">
        <v>3900500000</v>
      </c>
      <c r="J1214" s="1">
        <v>3917370000</v>
      </c>
      <c r="K1214" s="1">
        <v>3893160000</v>
      </c>
      <c r="L1214" s="1">
        <v>3941870000</v>
      </c>
      <c r="M1214" s="1">
        <v>3826000000</v>
      </c>
      <c r="N1214" s="1">
        <v>3782940000</v>
      </c>
      <c r="O1214" s="1">
        <v>3719580000</v>
      </c>
      <c r="P1214" s="1">
        <v>3637080000</v>
      </c>
      <c r="Q1214" s="1">
        <v>3523990000</v>
      </c>
      <c r="R1214" s="1">
        <v>3446820000</v>
      </c>
      <c r="S1214" s="1">
        <v>3340100000</v>
      </c>
      <c r="T1214" s="1">
        <v>3230000000</v>
      </c>
      <c r="U1214" s="1">
        <v>3094560000</v>
      </c>
      <c r="V1214" s="1">
        <v>2968620000</v>
      </c>
      <c r="W1214" s="1">
        <v>2830520000</v>
      </c>
      <c r="X1214" s="1">
        <v>2691290000</v>
      </c>
      <c r="Y1214" s="1">
        <v>2551070000</v>
      </c>
      <c r="Z1214" s="1">
        <v>2409770000</v>
      </c>
      <c r="AA1214" s="1">
        <v>2267380000</v>
      </c>
      <c r="AB1214" s="1">
        <v>2116500000</v>
      </c>
      <c r="AC1214" s="1">
        <v>1972460000</v>
      </c>
      <c r="AD1214" s="1">
        <v>1821010000</v>
      </c>
      <c r="AE1214" s="1">
        <v>1675380000</v>
      </c>
      <c r="AF1214" s="1">
        <v>1528630000</v>
      </c>
      <c r="AG1214" s="1">
        <v>1380740000</v>
      </c>
      <c r="AH1214" s="1">
        <v>1235980000</v>
      </c>
      <c r="AI1214" s="1">
        <v>1089120000</v>
      </c>
      <c r="AJ1214" s="1">
        <v>940086000</v>
      </c>
      <c r="AK1214" s="1">
        <v>791507000</v>
      </c>
      <c r="AL1214" s="1">
        <v>641816000</v>
      </c>
      <c r="AM1214" s="1">
        <v>487821000</v>
      </c>
      <c r="AN1214" s="1">
        <v>330587000</v>
      </c>
      <c r="AO1214" s="1">
        <v>168511000</v>
      </c>
      <c r="AP1214">
        <v>0</v>
      </c>
    </row>
    <row r="1215" spans="1:42" x14ac:dyDescent="0.2">
      <c r="A1215" t="str">
        <f t="shared" si="54"/>
        <v>biomass</v>
      </c>
      <c r="B1215" t="str">
        <f t="shared" si="55"/>
        <v>agriculture and forestry 01T03</v>
      </c>
      <c r="C1215" t="str">
        <f t="shared" si="53"/>
        <v>road vehicles 29,VOC</v>
      </c>
      <c r="D1215" t="s">
        <v>1772</v>
      </c>
      <c r="E1215" s="1">
        <v>944403000</v>
      </c>
      <c r="F1215" s="1">
        <v>962134000</v>
      </c>
      <c r="G1215" s="1">
        <v>953958000</v>
      </c>
      <c r="H1215" s="1">
        <v>985647000</v>
      </c>
      <c r="I1215" s="1">
        <v>987471000</v>
      </c>
      <c r="J1215" s="1">
        <v>991742000</v>
      </c>
      <c r="K1215" s="1">
        <v>985613000</v>
      </c>
      <c r="L1215" s="1">
        <v>997945000</v>
      </c>
      <c r="M1215" s="1">
        <v>968611000</v>
      </c>
      <c r="N1215" s="1">
        <v>957710000</v>
      </c>
      <c r="O1215" s="1">
        <v>941667000</v>
      </c>
      <c r="P1215" s="1">
        <v>920781000</v>
      </c>
      <c r="Q1215" s="1">
        <v>892151000</v>
      </c>
      <c r="R1215" s="1">
        <v>872614000</v>
      </c>
      <c r="S1215" s="1">
        <v>845598000</v>
      </c>
      <c r="T1215" s="1">
        <v>817724000</v>
      </c>
      <c r="U1215" s="1">
        <v>783436000</v>
      </c>
      <c r="V1215" s="1">
        <v>751552000</v>
      </c>
      <c r="W1215" s="1">
        <v>716589000</v>
      </c>
      <c r="X1215" s="1">
        <v>681341000</v>
      </c>
      <c r="Y1215" s="1">
        <v>645841000</v>
      </c>
      <c r="Z1215" s="1">
        <v>610070000</v>
      </c>
      <c r="AA1215" s="1">
        <v>574022000</v>
      </c>
      <c r="AB1215" s="1">
        <v>535823000</v>
      </c>
      <c r="AC1215" s="1">
        <v>499357000</v>
      </c>
      <c r="AD1215" s="1">
        <v>461017000</v>
      </c>
      <c r="AE1215" s="1">
        <v>424149000</v>
      </c>
      <c r="AF1215" s="1">
        <v>386996000</v>
      </c>
      <c r="AG1215" s="1">
        <v>349556000</v>
      </c>
      <c r="AH1215" s="1">
        <v>312908000</v>
      </c>
      <c r="AI1215" s="1">
        <v>275726000</v>
      </c>
      <c r="AJ1215" s="1">
        <v>237997000</v>
      </c>
      <c r="AK1215" s="1">
        <v>200382000</v>
      </c>
      <c r="AL1215" s="1">
        <v>162485000</v>
      </c>
      <c r="AM1215" s="1">
        <v>123499000</v>
      </c>
      <c r="AN1215" s="1">
        <v>83693100</v>
      </c>
      <c r="AO1215" s="1">
        <v>42661200</v>
      </c>
      <c r="AP1215">
        <v>0</v>
      </c>
    </row>
    <row r="1216" spans="1:42" x14ac:dyDescent="0.2">
      <c r="A1216" t="str">
        <f t="shared" si="54"/>
        <v>biomass</v>
      </c>
      <c r="B1216" t="str">
        <f t="shared" si="55"/>
        <v>agriculture and forestry 01T03</v>
      </c>
      <c r="C1216" t="str">
        <f t="shared" si="53"/>
        <v>road vehicles 29,CO</v>
      </c>
      <c r="D1216" t="s">
        <v>1773</v>
      </c>
      <c r="E1216" s="1">
        <v>8933610000</v>
      </c>
      <c r="F1216" s="1">
        <v>9101340000</v>
      </c>
      <c r="G1216" s="1">
        <v>9024000000</v>
      </c>
      <c r="H1216" s="1">
        <v>9323770000</v>
      </c>
      <c r="I1216" s="1">
        <v>9341020000</v>
      </c>
      <c r="J1216" s="1">
        <v>9381420000</v>
      </c>
      <c r="K1216" s="1">
        <v>9323440000</v>
      </c>
      <c r="L1216" s="1">
        <v>9440100000</v>
      </c>
      <c r="M1216" s="1">
        <v>9162610000</v>
      </c>
      <c r="N1216" s="1">
        <v>9059490000</v>
      </c>
      <c r="O1216" s="1">
        <v>8907740000</v>
      </c>
      <c r="P1216" s="1">
        <v>8710160000</v>
      </c>
      <c r="Q1216" s="1">
        <v>8439330000</v>
      </c>
      <c r="R1216" s="1">
        <v>8254530000</v>
      </c>
      <c r="S1216" s="1">
        <v>7998970000</v>
      </c>
      <c r="T1216" s="1">
        <v>7735290000</v>
      </c>
      <c r="U1216" s="1">
        <v>7410940000</v>
      </c>
      <c r="V1216" s="1">
        <v>7109330000</v>
      </c>
      <c r="W1216" s="1">
        <v>6778600000</v>
      </c>
      <c r="X1216" s="1">
        <v>6445180000</v>
      </c>
      <c r="Y1216" s="1">
        <v>6109360000</v>
      </c>
      <c r="Z1216" s="1">
        <v>5770980000</v>
      </c>
      <c r="AA1216" s="1">
        <v>5429980000</v>
      </c>
      <c r="AB1216" s="1">
        <v>5068640000</v>
      </c>
      <c r="AC1216" s="1">
        <v>4723690000</v>
      </c>
      <c r="AD1216" s="1">
        <v>4361010000</v>
      </c>
      <c r="AE1216" s="1">
        <v>4012250000</v>
      </c>
      <c r="AF1216" s="1">
        <v>3660810000</v>
      </c>
      <c r="AG1216" s="1">
        <v>3306640000</v>
      </c>
      <c r="AH1216" s="1">
        <v>2959960000</v>
      </c>
      <c r="AI1216" s="1">
        <v>2608240000</v>
      </c>
      <c r="AJ1216" s="1">
        <v>2251340000</v>
      </c>
      <c r="AK1216" s="1">
        <v>1895520000</v>
      </c>
      <c r="AL1216" s="1">
        <v>1537040000</v>
      </c>
      <c r="AM1216" s="1">
        <v>1168250000</v>
      </c>
      <c r="AN1216" s="1">
        <v>791698000</v>
      </c>
      <c r="AO1216" s="1">
        <v>403555000</v>
      </c>
      <c r="AP1216">
        <v>0</v>
      </c>
    </row>
    <row r="1217" spans="1:42" x14ac:dyDescent="0.2">
      <c r="A1217" t="str">
        <f t="shared" si="54"/>
        <v>biomass</v>
      </c>
      <c r="B1217" t="str">
        <f t="shared" si="55"/>
        <v>agriculture and forestry 01T03</v>
      </c>
      <c r="C1217" t="str">
        <f t="shared" si="53"/>
        <v>road vehicles 29,NOx</v>
      </c>
      <c r="D1217" t="s">
        <v>1774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</row>
    <row r="1218" spans="1:42" x14ac:dyDescent="0.2">
      <c r="A1218" t="str">
        <f t="shared" si="54"/>
        <v>biomass</v>
      </c>
      <c r="B1218" t="str">
        <f t="shared" si="55"/>
        <v>agriculture and forestry 01T03</v>
      </c>
      <c r="C1218" t="str">
        <f t="shared" si="53"/>
        <v>road vehicles 29,PM10</v>
      </c>
      <c r="D1218" t="s">
        <v>1775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</row>
    <row r="1219" spans="1:42" x14ac:dyDescent="0.2">
      <c r="A1219" t="str">
        <f t="shared" si="54"/>
        <v>biomass</v>
      </c>
      <c r="B1219" t="str">
        <f t="shared" si="55"/>
        <v>agriculture and forestry 01T03</v>
      </c>
      <c r="C1219" t="str">
        <f t="shared" si="53"/>
        <v>road vehicles 29,PM25</v>
      </c>
      <c r="D1219" t="s">
        <v>1776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</row>
    <row r="1220" spans="1:42" x14ac:dyDescent="0.2">
      <c r="A1220" t="str">
        <f t="shared" si="54"/>
        <v>biomass</v>
      </c>
      <c r="B1220" t="str">
        <f t="shared" si="55"/>
        <v>coal mining 05</v>
      </c>
      <c r="C1220" t="str">
        <f t="shared" si="53"/>
        <v>road vehicles 29,SOx</v>
      </c>
      <c r="D1220" t="s">
        <v>1777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</row>
    <row r="1221" spans="1:42" x14ac:dyDescent="0.2">
      <c r="A1221" t="str">
        <f t="shared" si="54"/>
        <v>biomass</v>
      </c>
      <c r="B1221" t="str">
        <f t="shared" si="55"/>
        <v>coal mining 05</v>
      </c>
      <c r="C1221" t="str">
        <f t="shared" si="53"/>
        <v>road vehicles 29,BC</v>
      </c>
      <c r="D1221" t="s">
        <v>1778</v>
      </c>
      <c r="E1221" s="1">
        <v>59559200</v>
      </c>
      <c r="F1221" s="1">
        <v>58219500</v>
      </c>
      <c r="G1221" s="1">
        <v>55693200</v>
      </c>
      <c r="H1221" s="1">
        <v>52755800</v>
      </c>
      <c r="I1221" s="1">
        <v>50286400</v>
      </c>
      <c r="J1221" s="1">
        <v>47839100</v>
      </c>
      <c r="K1221" s="1">
        <v>45346900</v>
      </c>
      <c r="L1221" s="1">
        <v>42945700</v>
      </c>
      <c r="M1221" s="1">
        <v>39774300</v>
      </c>
      <c r="N1221" s="1">
        <v>36808800</v>
      </c>
      <c r="O1221" s="1">
        <v>33964100</v>
      </c>
      <c r="P1221" s="1">
        <v>31032500</v>
      </c>
      <c r="Q1221" s="1">
        <v>28438500</v>
      </c>
      <c r="R1221" s="1">
        <v>26008700</v>
      </c>
      <c r="S1221" s="1">
        <v>23674900</v>
      </c>
      <c r="T1221" s="1">
        <v>21507300</v>
      </c>
      <c r="U1221" s="1">
        <v>19474600</v>
      </c>
      <c r="V1221" s="1">
        <v>17528400</v>
      </c>
      <c r="W1221" s="1">
        <v>15711700</v>
      </c>
      <c r="X1221" s="1">
        <v>13950000</v>
      </c>
      <c r="Y1221" s="1">
        <v>12340000</v>
      </c>
      <c r="Z1221" s="1">
        <v>10824600</v>
      </c>
      <c r="AA1221" s="1">
        <v>9414800</v>
      </c>
      <c r="AB1221" s="1">
        <v>8072810</v>
      </c>
      <c r="AC1221" s="1">
        <v>6839810</v>
      </c>
      <c r="AD1221" s="1">
        <v>5710130</v>
      </c>
      <c r="AE1221" s="1">
        <v>4664720</v>
      </c>
      <c r="AF1221" s="1">
        <v>3755470</v>
      </c>
      <c r="AG1221" s="1">
        <v>3022430</v>
      </c>
      <c r="AH1221" s="1">
        <v>2384930</v>
      </c>
      <c r="AI1221" s="1">
        <v>1818170</v>
      </c>
      <c r="AJ1221" s="1">
        <v>1338680</v>
      </c>
      <c r="AK1221">
        <v>942586</v>
      </c>
      <c r="AL1221">
        <v>642069</v>
      </c>
      <c r="AM1221">
        <v>401677</v>
      </c>
      <c r="AN1221">
        <v>219904</v>
      </c>
      <c r="AO1221">
        <v>91344.4</v>
      </c>
      <c r="AP1221">
        <v>9351.7900000000009</v>
      </c>
    </row>
    <row r="1222" spans="1:42" x14ac:dyDescent="0.2">
      <c r="A1222" t="str">
        <f t="shared" si="54"/>
        <v>biomass</v>
      </c>
      <c r="B1222" t="str">
        <f t="shared" si="55"/>
        <v>coal mining 05</v>
      </c>
      <c r="C1222" t="str">
        <f t="shared" si="53"/>
        <v>road vehicles 29,OC</v>
      </c>
      <c r="D1222" t="s">
        <v>1779</v>
      </c>
      <c r="E1222" s="1">
        <v>1579320000</v>
      </c>
      <c r="F1222" s="1">
        <v>1543790000</v>
      </c>
      <c r="G1222" s="1">
        <v>1476800000</v>
      </c>
      <c r="H1222" s="1">
        <v>1398910000</v>
      </c>
      <c r="I1222" s="1">
        <v>1333430000</v>
      </c>
      <c r="J1222" s="1">
        <v>1268540000</v>
      </c>
      <c r="K1222" s="1">
        <v>1202450000</v>
      </c>
      <c r="L1222" s="1">
        <v>1138780000</v>
      </c>
      <c r="M1222" s="1">
        <v>1054690000</v>
      </c>
      <c r="N1222" s="1">
        <v>976051000</v>
      </c>
      <c r="O1222" s="1">
        <v>900619000</v>
      </c>
      <c r="P1222" s="1">
        <v>822883000</v>
      </c>
      <c r="Q1222" s="1">
        <v>754097000</v>
      </c>
      <c r="R1222" s="1">
        <v>689668000</v>
      </c>
      <c r="S1222" s="1">
        <v>627782000</v>
      </c>
      <c r="T1222" s="1">
        <v>570305000</v>
      </c>
      <c r="U1222" s="1">
        <v>516403000</v>
      </c>
      <c r="V1222" s="1">
        <v>464796000</v>
      </c>
      <c r="W1222" s="1">
        <v>416623000</v>
      </c>
      <c r="X1222" s="1">
        <v>369908000</v>
      </c>
      <c r="Y1222" s="1">
        <v>327217000</v>
      </c>
      <c r="Z1222" s="1">
        <v>287033000</v>
      </c>
      <c r="AA1222" s="1">
        <v>249650000</v>
      </c>
      <c r="AB1222" s="1">
        <v>214065000</v>
      </c>
      <c r="AC1222" s="1">
        <v>181370000</v>
      </c>
      <c r="AD1222" s="1">
        <v>151414000</v>
      </c>
      <c r="AE1222" s="1">
        <v>123693000</v>
      </c>
      <c r="AF1222" s="1">
        <v>99583000</v>
      </c>
      <c r="AG1222" s="1">
        <v>80145000</v>
      </c>
      <c r="AH1222" s="1">
        <v>63240700</v>
      </c>
      <c r="AI1222" s="1">
        <v>48212100</v>
      </c>
      <c r="AJ1222" s="1">
        <v>35497500</v>
      </c>
      <c r="AK1222" s="1">
        <v>24994300</v>
      </c>
      <c r="AL1222" s="1">
        <v>17025600</v>
      </c>
      <c r="AM1222" s="1">
        <v>10651200</v>
      </c>
      <c r="AN1222" s="1">
        <v>5831160</v>
      </c>
      <c r="AO1222" s="1">
        <v>2422160</v>
      </c>
      <c r="AP1222">
        <v>247979</v>
      </c>
    </row>
    <row r="1223" spans="1:42" x14ac:dyDescent="0.2">
      <c r="A1223" t="str">
        <f t="shared" si="54"/>
        <v>biomass</v>
      </c>
      <c r="B1223" t="str">
        <f t="shared" si="55"/>
        <v>coal mining 05</v>
      </c>
      <c r="C1223" t="str">
        <f t="shared" si="53"/>
        <v>road vehicles 29,CH4</v>
      </c>
      <c r="D1223" t="s">
        <v>1780</v>
      </c>
      <c r="E1223" s="1">
        <v>643822000</v>
      </c>
      <c r="F1223" s="1">
        <v>629341000</v>
      </c>
      <c r="G1223" s="1">
        <v>602032000</v>
      </c>
      <c r="H1223" s="1">
        <v>570279000</v>
      </c>
      <c r="I1223" s="1">
        <v>543585000</v>
      </c>
      <c r="J1223" s="1">
        <v>517130000</v>
      </c>
      <c r="K1223" s="1">
        <v>490190000</v>
      </c>
      <c r="L1223" s="1">
        <v>464233000</v>
      </c>
      <c r="M1223" s="1">
        <v>429952000</v>
      </c>
      <c r="N1223" s="1">
        <v>397895000</v>
      </c>
      <c r="O1223" s="1">
        <v>367145000</v>
      </c>
      <c r="P1223" s="1">
        <v>335455000</v>
      </c>
      <c r="Q1223" s="1">
        <v>307414000</v>
      </c>
      <c r="R1223" s="1">
        <v>281149000</v>
      </c>
      <c r="S1223" s="1">
        <v>255920000</v>
      </c>
      <c r="T1223" s="1">
        <v>232490000</v>
      </c>
      <c r="U1223" s="1">
        <v>210516000</v>
      </c>
      <c r="V1223" s="1">
        <v>189478000</v>
      </c>
      <c r="W1223" s="1">
        <v>169840000</v>
      </c>
      <c r="X1223" s="1">
        <v>150796000</v>
      </c>
      <c r="Y1223" s="1">
        <v>133393000</v>
      </c>
      <c r="Z1223" s="1">
        <v>117011000</v>
      </c>
      <c r="AA1223" s="1">
        <v>101772000</v>
      </c>
      <c r="AB1223" s="1">
        <v>87265300</v>
      </c>
      <c r="AC1223" s="1">
        <v>73936900</v>
      </c>
      <c r="AD1223" s="1">
        <v>61725300</v>
      </c>
      <c r="AE1223" s="1">
        <v>50424600</v>
      </c>
      <c r="AF1223" s="1">
        <v>40595800</v>
      </c>
      <c r="AG1223" s="1">
        <v>32671800</v>
      </c>
      <c r="AH1223" s="1">
        <v>25780600</v>
      </c>
      <c r="AI1223" s="1">
        <v>19654100</v>
      </c>
      <c r="AJ1223" s="1">
        <v>14470800</v>
      </c>
      <c r="AK1223" s="1">
        <v>10189200</v>
      </c>
      <c r="AL1223" s="1">
        <v>6940620</v>
      </c>
      <c r="AM1223" s="1">
        <v>4342040</v>
      </c>
      <c r="AN1223" s="1">
        <v>2377120</v>
      </c>
      <c r="AO1223">
        <v>987413</v>
      </c>
      <c r="AP1223">
        <v>101091</v>
      </c>
    </row>
    <row r="1224" spans="1:42" x14ac:dyDescent="0.2">
      <c r="A1224" t="str">
        <f t="shared" si="54"/>
        <v>biomass</v>
      </c>
      <c r="B1224" t="str">
        <f t="shared" si="55"/>
        <v>coal mining 05</v>
      </c>
      <c r="C1224" t="str">
        <f t="shared" si="53"/>
        <v>road vehicles 29,N2O</v>
      </c>
      <c r="D1224" t="s">
        <v>1781</v>
      </c>
      <c r="E1224" s="1">
        <v>866296000</v>
      </c>
      <c r="F1224" s="1">
        <v>846811000</v>
      </c>
      <c r="G1224" s="1">
        <v>810065000</v>
      </c>
      <c r="H1224" s="1">
        <v>767340000</v>
      </c>
      <c r="I1224" s="1">
        <v>731422000</v>
      </c>
      <c r="J1224" s="1">
        <v>695825000</v>
      </c>
      <c r="K1224" s="1">
        <v>659576000</v>
      </c>
      <c r="L1224" s="1">
        <v>624650000</v>
      </c>
      <c r="M1224" s="1">
        <v>578522000</v>
      </c>
      <c r="N1224" s="1">
        <v>535389000</v>
      </c>
      <c r="O1224" s="1">
        <v>494012000</v>
      </c>
      <c r="P1224" s="1">
        <v>451372000</v>
      </c>
      <c r="Q1224" s="1">
        <v>413641000</v>
      </c>
      <c r="R1224" s="1">
        <v>378301000</v>
      </c>
      <c r="S1224" s="1">
        <v>344354000</v>
      </c>
      <c r="T1224" s="1">
        <v>312827000</v>
      </c>
      <c r="U1224" s="1">
        <v>283260000</v>
      </c>
      <c r="V1224" s="1">
        <v>254952000</v>
      </c>
      <c r="W1224" s="1">
        <v>228528000</v>
      </c>
      <c r="X1224" s="1">
        <v>202904000</v>
      </c>
      <c r="Y1224" s="1">
        <v>179487000</v>
      </c>
      <c r="Z1224" s="1">
        <v>157445000</v>
      </c>
      <c r="AA1224" s="1">
        <v>136940000</v>
      </c>
      <c r="AB1224" s="1">
        <v>117420000</v>
      </c>
      <c r="AC1224" s="1">
        <v>99486000</v>
      </c>
      <c r="AD1224" s="1">
        <v>83054600</v>
      </c>
      <c r="AE1224" s="1">
        <v>67848900</v>
      </c>
      <c r="AF1224" s="1">
        <v>54623800</v>
      </c>
      <c r="AG1224" s="1">
        <v>43961600</v>
      </c>
      <c r="AH1224" s="1">
        <v>34689100</v>
      </c>
      <c r="AI1224" s="1">
        <v>26445600</v>
      </c>
      <c r="AJ1224" s="1">
        <v>19471300</v>
      </c>
      <c r="AK1224" s="1">
        <v>13710000</v>
      </c>
      <c r="AL1224" s="1">
        <v>9338970</v>
      </c>
      <c r="AM1224" s="1">
        <v>5842440</v>
      </c>
      <c r="AN1224" s="1">
        <v>3198540</v>
      </c>
      <c r="AO1224" s="1">
        <v>1328620</v>
      </c>
      <c r="AP1224">
        <v>136023</v>
      </c>
    </row>
    <row r="1225" spans="1:42" x14ac:dyDescent="0.2">
      <c r="A1225" t="str">
        <f t="shared" si="54"/>
        <v>biomass</v>
      </c>
      <c r="B1225" t="str">
        <f t="shared" si="55"/>
        <v>coal mining 05</v>
      </c>
      <c r="C1225" t="str">
        <f t="shared" si="53"/>
        <v>road vehicles 29,F gases</v>
      </c>
      <c r="D1225" t="s">
        <v>1782</v>
      </c>
      <c r="E1225" s="1">
        <v>745604000</v>
      </c>
      <c r="F1225" s="1">
        <v>728833000</v>
      </c>
      <c r="G1225" s="1">
        <v>697207000</v>
      </c>
      <c r="H1225" s="1">
        <v>660434000</v>
      </c>
      <c r="I1225" s="1">
        <v>629520000</v>
      </c>
      <c r="J1225" s="1">
        <v>598883000</v>
      </c>
      <c r="K1225" s="1">
        <v>567684000</v>
      </c>
      <c r="L1225" s="1">
        <v>537624000</v>
      </c>
      <c r="M1225" s="1">
        <v>497923000</v>
      </c>
      <c r="N1225" s="1">
        <v>460799000</v>
      </c>
      <c r="O1225" s="1">
        <v>425186000</v>
      </c>
      <c r="P1225" s="1">
        <v>388487000</v>
      </c>
      <c r="Q1225" s="1">
        <v>356013000</v>
      </c>
      <c r="R1225" s="1">
        <v>325596000</v>
      </c>
      <c r="S1225" s="1">
        <v>296379000</v>
      </c>
      <c r="T1225" s="1">
        <v>269244000</v>
      </c>
      <c r="U1225" s="1">
        <v>243796000</v>
      </c>
      <c r="V1225" s="1">
        <v>219432000</v>
      </c>
      <c r="W1225" s="1">
        <v>196690000</v>
      </c>
      <c r="X1225" s="1">
        <v>174635000</v>
      </c>
      <c r="Y1225" s="1">
        <v>154481000</v>
      </c>
      <c r="Z1225" s="1">
        <v>135510000</v>
      </c>
      <c r="AA1225" s="1">
        <v>117861000</v>
      </c>
      <c r="AB1225" s="1">
        <v>101061000</v>
      </c>
      <c r="AC1225" s="1">
        <v>85625600</v>
      </c>
      <c r="AD1225" s="1">
        <v>71483500</v>
      </c>
      <c r="AE1225" s="1">
        <v>58396200</v>
      </c>
      <c r="AF1225" s="1">
        <v>47013600</v>
      </c>
      <c r="AG1225" s="1">
        <v>37836900</v>
      </c>
      <c r="AH1225" s="1">
        <v>29856200</v>
      </c>
      <c r="AI1225" s="1">
        <v>22761200</v>
      </c>
      <c r="AJ1225" s="1">
        <v>16758500</v>
      </c>
      <c r="AK1225" s="1">
        <v>11800000</v>
      </c>
      <c r="AL1225" s="1">
        <v>8037860</v>
      </c>
      <c r="AM1225" s="1">
        <v>5028470</v>
      </c>
      <c r="AN1225" s="1">
        <v>2752920</v>
      </c>
      <c r="AO1225" s="1">
        <v>1143510</v>
      </c>
      <c r="AP1225">
        <v>117072</v>
      </c>
    </row>
    <row r="1226" spans="1:42" x14ac:dyDescent="0.2">
      <c r="A1226" t="str">
        <f t="shared" si="54"/>
        <v>biomass</v>
      </c>
      <c r="B1226" t="str">
        <f t="shared" si="55"/>
        <v>coal mining 05</v>
      </c>
      <c r="C1226" t="str">
        <f t="shared" si="53"/>
        <v>nonroad vehicles 30,CO2</v>
      </c>
      <c r="D1226" t="s">
        <v>1783</v>
      </c>
      <c r="E1226" s="1">
        <v>109271000</v>
      </c>
      <c r="F1226" s="1">
        <v>106813000</v>
      </c>
      <c r="G1226" s="1">
        <v>102178000</v>
      </c>
      <c r="H1226" s="1">
        <v>96788900</v>
      </c>
      <c r="I1226" s="1">
        <v>92258400</v>
      </c>
      <c r="J1226" s="1">
        <v>87768400</v>
      </c>
      <c r="K1226" s="1">
        <v>83196100</v>
      </c>
      <c r="L1226" s="1">
        <v>78790700</v>
      </c>
      <c r="M1226" s="1">
        <v>72972300</v>
      </c>
      <c r="N1226" s="1">
        <v>67531600</v>
      </c>
      <c r="O1226" s="1">
        <v>62312600</v>
      </c>
      <c r="P1226" s="1">
        <v>56934100</v>
      </c>
      <c r="Q1226" s="1">
        <v>52174900</v>
      </c>
      <c r="R1226" s="1">
        <v>47717200</v>
      </c>
      <c r="S1226" s="1">
        <v>43435400</v>
      </c>
      <c r="T1226" s="1">
        <v>39458600</v>
      </c>
      <c r="U1226" s="1">
        <v>35729200</v>
      </c>
      <c r="V1226" s="1">
        <v>32158600</v>
      </c>
      <c r="W1226" s="1">
        <v>28825600</v>
      </c>
      <c r="X1226" s="1">
        <v>25593400</v>
      </c>
      <c r="Y1226" s="1">
        <v>22639700</v>
      </c>
      <c r="Z1226" s="1">
        <v>19859400</v>
      </c>
      <c r="AA1226" s="1">
        <v>17273000</v>
      </c>
      <c r="AB1226" s="1">
        <v>14810900</v>
      </c>
      <c r="AC1226" s="1">
        <v>12548700</v>
      </c>
      <c r="AD1226" s="1">
        <v>10476200</v>
      </c>
      <c r="AE1226" s="1">
        <v>8558160</v>
      </c>
      <c r="AF1226" s="1">
        <v>6890010</v>
      </c>
      <c r="AG1226" s="1">
        <v>5545120</v>
      </c>
      <c r="AH1226" s="1">
        <v>4375540</v>
      </c>
      <c r="AI1226" s="1">
        <v>3335730</v>
      </c>
      <c r="AJ1226" s="1">
        <v>2456020</v>
      </c>
      <c r="AK1226" s="1">
        <v>1729320</v>
      </c>
      <c r="AL1226" s="1">
        <v>1177980</v>
      </c>
      <c r="AM1226">
        <v>736940</v>
      </c>
      <c r="AN1226">
        <v>403450</v>
      </c>
      <c r="AO1226">
        <v>167586</v>
      </c>
      <c r="AP1226">
        <v>17157.3</v>
      </c>
    </row>
    <row r="1227" spans="1:42" x14ac:dyDescent="0.2">
      <c r="A1227" t="str">
        <f t="shared" si="54"/>
        <v>biomass</v>
      </c>
      <c r="B1227" t="str">
        <f t="shared" si="55"/>
        <v>coal mining 05</v>
      </c>
      <c r="C1227" t="str">
        <f t="shared" si="53"/>
        <v>nonroad vehicles 30,VOC</v>
      </c>
      <c r="D1227" t="s">
        <v>1784</v>
      </c>
      <c r="E1227" s="1">
        <v>27663600</v>
      </c>
      <c r="F1227" s="1">
        <v>27041300</v>
      </c>
      <c r="G1227" s="1">
        <v>25867900</v>
      </c>
      <c r="H1227" s="1">
        <v>24503600</v>
      </c>
      <c r="I1227" s="1">
        <v>23356600</v>
      </c>
      <c r="J1227" s="1">
        <v>22219900</v>
      </c>
      <c r="K1227" s="1">
        <v>21062400</v>
      </c>
      <c r="L1227" s="1">
        <v>19947100</v>
      </c>
      <c r="M1227" s="1">
        <v>18474000</v>
      </c>
      <c r="N1227" s="1">
        <v>17096700</v>
      </c>
      <c r="O1227" s="1">
        <v>15775400</v>
      </c>
      <c r="P1227" s="1">
        <v>14413700</v>
      </c>
      <c r="Q1227" s="1">
        <v>13208900</v>
      </c>
      <c r="R1227" s="1">
        <v>12080300</v>
      </c>
      <c r="S1227" s="1">
        <v>10996300</v>
      </c>
      <c r="T1227" s="1">
        <v>9989550</v>
      </c>
      <c r="U1227" s="1">
        <v>9045390</v>
      </c>
      <c r="V1227" s="1">
        <v>8141430</v>
      </c>
      <c r="W1227" s="1">
        <v>7297630</v>
      </c>
      <c r="X1227" s="1">
        <v>6479360</v>
      </c>
      <c r="Y1227" s="1">
        <v>5731590</v>
      </c>
      <c r="Z1227" s="1">
        <v>5027720</v>
      </c>
      <c r="AA1227" s="1">
        <v>4372910</v>
      </c>
      <c r="AB1227" s="1">
        <v>3749590</v>
      </c>
      <c r="AC1227" s="1">
        <v>3176900</v>
      </c>
      <c r="AD1227" s="1">
        <v>2652200</v>
      </c>
      <c r="AE1227" s="1">
        <v>2166630</v>
      </c>
      <c r="AF1227" s="1">
        <v>1744310</v>
      </c>
      <c r="AG1227" s="1">
        <v>1403830</v>
      </c>
      <c r="AH1227" s="1">
        <v>1107730</v>
      </c>
      <c r="AI1227">
        <v>844491</v>
      </c>
      <c r="AJ1227">
        <v>621780</v>
      </c>
      <c r="AK1227">
        <v>437805</v>
      </c>
      <c r="AL1227">
        <v>298223</v>
      </c>
      <c r="AM1227">
        <v>186568</v>
      </c>
      <c r="AN1227">
        <v>102139</v>
      </c>
      <c r="AO1227">
        <v>42426.9</v>
      </c>
      <c r="AP1227">
        <v>4343.6400000000003</v>
      </c>
    </row>
    <row r="1228" spans="1:42" x14ac:dyDescent="0.2">
      <c r="A1228" t="str">
        <f t="shared" si="54"/>
        <v>biomass</v>
      </c>
      <c r="B1228" t="str">
        <f t="shared" si="55"/>
        <v>coal mining 05</v>
      </c>
      <c r="C1228" t="str">
        <f t="shared" si="53"/>
        <v>nonroad vehicles 30,CO</v>
      </c>
      <c r="D1228" t="s">
        <v>1785</v>
      </c>
      <c r="E1228" s="1">
        <v>261685000</v>
      </c>
      <c r="F1228" s="1">
        <v>255799000</v>
      </c>
      <c r="G1228" s="1">
        <v>244699000</v>
      </c>
      <c r="H1228" s="1">
        <v>231793000</v>
      </c>
      <c r="I1228" s="1">
        <v>220943000</v>
      </c>
      <c r="J1228" s="1">
        <v>210190000</v>
      </c>
      <c r="K1228" s="1">
        <v>199240000</v>
      </c>
      <c r="L1228" s="1">
        <v>188690000</v>
      </c>
      <c r="M1228" s="1">
        <v>174756000</v>
      </c>
      <c r="N1228" s="1">
        <v>161727000</v>
      </c>
      <c r="O1228" s="1">
        <v>149228000</v>
      </c>
      <c r="P1228" s="1">
        <v>136347000</v>
      </c>
      <c r="Q1228" s="1">
        <v>124950000</v>
      </c>
      <c r="R1228" s="1">
        <v>114274000</v>
      </c>
      <c r="S1228" s="1">
        <v>104020000</v>
      </c>
      <c r="T1228" s="1">
        <v>94496600</v>
      </c>
      <c r="U1228" s="1">
        <v>85565200</v>
      </c>
      <c r="V1228" s="1">
        <v>77014200</v>
      </c>
      <c r="W1228" s="1">
        <v>69032200</v>
      </c>
      <c r="X1228" s="1">
        <v>61291800</v>
      </c>
      <c r="Y1228" s="1">
        <v>54218200</v>
      </c>
      <c r="Z1228" s="1">
        <v>47559900</v>
      </c>
      <c r="AA1228" s="1">
        <v>41365700</v>
      </c>
      <c r="AB1228" s="1">
        <v>35469400</v>
      </c>
      <c r="AC1228" s="1">
        <v>30052000</v>
      </c>
      <c r="AD1228" s="1">
        <v>25088600</v>
      </c>
      <c r="AE1228" s="1">
        <v>20495300</v>
      </c>
      <c r="AF1228" s="1">
        <v>16500400</v>
      </c>
      <c r="AG1228" s="1">
        <v>13279600</v>
      </c>
      <c r="AH1228" s="1">
        <v>10478600</v>
      </c>
      <c r="AI1228" s="1">
        <v>7988490</v>
      </c>
      <c r="AJ1228" s="1">
        <v>5881750</v>
      </c>
      <c r="AK1228" s="1">
        <v>4141430</v>
      </c>
      <c r="AL1228" s="1">
        <v>2821050</v>
      </c>
      <c r="AM1228" s="1">
        <v>1764840</v>
      </c>
      <c r="AN1228">
        <v>966192</v>
      </c>
      <c r="AO1228">
        <v>401339</v>
      </c>
      <c r="AP1228">
        <v>41088.800000000003</v>
      </c>
    </row>
    <row r="1229" spans="1:42" x14ac:dyDescent="0.2">
      <c r="A1229" t="str">
        <f t="shared" si="54"/>
        <v>biomass</v>
      </c>
      <c r="B1229" t="str">
        <f t="shared" si="55"/>
        <v>coal mining 05</v>
      </c>
      <c r="C1229" t="str">
        <f t="shared" si="53"/>
        <v>nonroad vehicles 30,NOx</v>
      </c>
      <c r="D1229" t="s">
        <v>1786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</row>
    <row r="1230" spans="1:42" x14ac:dyDescent="0.2">
      <c r="A1230" t="str">
        <f t="shared" si="54"/>
        <v>biomass</v>
      </c>
      <c r="B1230" t="str">
        <f t="shared" si="55"/>
        <v>coal mining 05</v>
      </c>
      <c r="C1230" t="str">
        <f t="shared" si="53"/>
        <v>nonroad vehicles 30,PM10</v>
      </c>
      <c r="D1230" t="s">
        <v>1787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</row>
    <row r="1231" spans="1:42" x14ac:dyDescent="0.2">
      <c r="A1231" t="str">
        <f t="shared" si="54"/>
        <v>biomass</v>
      </c>
      <c r="B1231" t="str">
        <f t="shared" si="55"/>
        <v>coal mining 05</v>
      </c>
      <c r="C1231" t="str">
        <f t="shared" si="53"/>
        <v>nonroad vehicles 30,PM25</v>
      </c>
      <c r="D1231" t="s">
        <v>1788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</row>
    <row r="1232" spans="1:42" x14ac:dyDescent="0.2">
      <c r="A1232" t="str">
        <f t="shared" si="54"/>
        <v>biomass</v>
      </c>
      <c r="B1232" t="str">
        <f t="shared" si="55"/>
        <v>oil and gas extraction 06</v>
      </c>
      <c r="C1232" t="str">
        <f t="shared" si="53"/>
        <v>nonroad vehicles 30,SOx</v>
      </c>
      <c r="D1232" t="s">
        <v>1789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</row>
    <row r="1233" spans="1:42" x14ac:dyDescent="0.2">
      <c r="A1233" t="str">
        <f t="shared" si="54"/>
        <v>biomass</v>
      </c>
      <c r="B1233" t="str">
        <f t="shared" si="55"/>
        <v>oil and gas extraction 06</v>
      </c>
      <c r="C1233" t="str">
        <f t="shared" si="53"/>
        <v>nonroad vehicles 30,BC</v>
      </c>
      <c r="D1233" t="s">
        <v>1790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</row>
    <row r="1234" spans="1:42" x14ac:dyDescent="0.2">
      <c r="A1234" t="str">
        <f t="shared" si="54"/>
        <v>biomass</v>
      </c>
      <c r="B1234" t="str">
        <f t="shared" si="55"/>
        <v>oil and gas extraction 06</v>
      </c>
      <c r="C1234" t="str">
        <f t="shared" si="53"/>
        <v>nonroad vehicles 30,OC</v>
      </c>
      <c r="D1234" t="s">
        <v>1791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</row>
    <row r="1235" spans="1:42" x14ac:dyDescent="0.2">
      <c r="A1235" t="str">
        <f t="shared" si="54"/>
        <v>biomass</v>
      </c>
      <c r="B1235" t="str">
        <f t="shared" si="55"/>
        <v>oil and gas extraction 06</v>
      </c>
      <c r="C1235" t="str">
        <f t="shared" si="53"/>
        <v>nonroad vehicles 30,CH4</v>
      </c>
      <c r="D1235" t="s">
        <v>1792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</row>
    <row r="1236" spans="1:42" x14ac:dyDescent="0.2">
      <c r="A1236" t="str">
        <f t="shared" si="54"/>
        <v>biomass</v>
      </c>
      <c r="B1236" t="str">
        <f t="shared" si="55"/>
        <v>oil and gas extraction 06</v>
      </c>
      <c r="C1236" t="str">
        <f t="shared" si="53"/>
        <v>nonroad vehicles 30,N2O</v>
      </c>
      <c r="D1236" t="s">
        <v>1793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</row>
    <row r="1237" spans="1:42" x14ac:dyDescent="0.2">
      <c r="A1237" t="str">
        <f t="shared" si="54"/>
        <v>biomass</v>
      </c>
      <c r="B1237" t="str">
        <f t="shared" si="55"/>
        <v>oil and gas extraction 06</v>
      </c>
      <c r="C1237" t="str">
        <f t="shared" si="53"/>
        <v>nonroad vehicles 30,F gases</v>
      </c>
      <c r="D1237" t="s">
        <v>1794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</row>
    <row r="1238" spans="1:42" x14ac:dyDescent="0.2">
      <c r="A1238" t="str">
        <f t="shared" si="54"/>
        <v>biomass</v>
      </c>
      <c r="B1238" t="str">
        <f t="shared" si="55"/>
        <v>oil and gas extraction 06</v>
      </c>
      <c r="C1238" t="str">
        <f t="shared" si="53"/>
        <v>other manufacturing 31T33,CO2</v>
      </c>
      <c r="D1238" t="s">
        <v>1795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</row>
    <row r="1239" spans="1:42" x14ac:dyDescent="0.2">
      <c r="A1239" t="str">
        <f t="shared" si="54"/>
        <v>biomass</v>
      </c>
      <c r="B1239" t="str">
        <f t="shared" si="55"/>
        <v>oil and gas extraction 06</v>
      </c>
      <c r="C1239" t="str">
        <f t="shared" si="53"/>
        <v>other manufacturing 31T33,VOC</v>
      </c>
      <c r="D1239" t="s">
        <v>1796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</row>
    <row r="1240" spans="1:42" x14ac:dyDescent="0.2">
      <c r="A1240" t="str">
        <f t="shared" si="54"/>
        <v>biomass</v>
      </c>
      <c r="B1240" t="str">
        <f t="shared" si="55"/>
        <v>oil and gas extraction 06</v>
      </c>
      <c r="C1240" t="str">
        <f t="shared" si="53"/>
        <v>other manufacturing 31T33,CO</v>
      </c>
      <c r="D1240" t="s">
        <v>1797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</row>
    <row r="1241" spans="1:42" x14ac:dyDescent="0.2">
      <c r="A1241" t="str">
        <f t="shared" si="54"/>
        <v>biomass</v>
      </c>
      <c r="B1241" t="str">
        <f t="shared" si="55"/>
        <v>oil and gas extraction 06</v>
      </c>
      <c r="C1241" t="str">
        <f t="shared" si="53"/>
        <v>other manufacturing 31T33,NOx</v>
      </c>
      <c r="D1241" t="s">
        <v>1798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</row>
    <row r="1242" spans="1:42" x14ac:dyDescent="0.2">
      <c r="A1242" t="str">
        <f t="shared" si="54"/>
        <v>biomass</v>
      </c>
      <c r="B1242" t="str">
        <f t="shared" si="55"/>
        <v>oil and gas extraction 06</v>
      </c>
      <c r="C1242" t="str">
        <f t="shared" si="53"/>
        <v>other manufacturing 31T33,PM10</v>
      </c>
      <c r="D1242" t="s">
        <v>1799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</row>
    <row r="1243" spans="1:42" x14ac:dyDescent="0.2">
      <c r="A1243" t="str">
        <f t="shared" si="54"/>
        <v>biomass</v>
      </c>
      <c r="B1243" t="str">
        <f t="shared" si="55"/>
        <v>oil and gas extraction 06</v>
      </c>
      <c r="C1243" t="str">
        <f t="shared" si="53"/>
        <v>other manufacturing 31T33,PM25</v>
      </c>
      <c r="D1243" t="s">
        <v>1800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</row>
    <row r="1244" spans="1:42" x14ac:dyDescent="0.2">
      <c r="A1244" t="str">
        <f t="shared" si="54"/>
        <v>biomass</v>
      </c>
      <c r="B1244" t="str">
        <f t="shared" si="55"/>
        <v>other mining and quarrying 07T08</v>
      </c>
      <c r="C1244" t="str">
        <f t="shared" si="53"/>
        <v>other manufacturing 31T33,SOx</v>
      </c>
      <c r="D1244" t="s">
        <v>1801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</row>
    <row r="1245" spans="1:42" x14ac:dyDescent="0.2">
      <c r="A1245" t="str">
        <f t="shared" si="54"/>
        <v>biomass</v>
      </c>
      <c r="B1245" t="str">
        <f t="shared" si="55"/>
        <v>other mining and quarrying 07T08</v>
      </c>
      <c r="C1245" t="str">
        <f t="shared" si="53"/>
        <v>other manufacturing 31T33,BC</v>
      </c>
      <c r="D1245" t="s">
        <v>1802</v>
      </c>
      <c r="E1245" s="1">
        <v>47892100</v>
      </c>
      <c r="F1245" s="1">
        <v>47301500</v>
      </c>
      <c r="G1245" s="1">
        <v>46672700</v>
      </c>
      <c r="H1245" s="1">
        <v>45318900</v>
      </c>
      <c r="I1245" s="1">
        <v>43974200</v>
      </c>
      <c r="J1245" s="1">
        <v>42539600</v>
      </c>
      <c r="K1245" s="1">
        <v>41201700</v>
      </c>
      <c r="L1245" s="1">
        <v>39866300</v>
      </c>
      <c r="M1245" s="1">
        <v>38116800</v>
      </c>
      <c r="N1245" s="1">
        <v>36478000</v>
      </c>
      <c r="O1245" s="1">
        <v>34865600</v>
      </c>
      <c r="P1245" s="1">
        <v>33275400</v>
      </c>
      <c r="Q1245" s="1">
        <v>31637300</v>
      </c>
      <c r="R1245" s="1">
        <v>29685000</v>
      </c>
      <c r="S1245" s="1">
        <v>27790000</v>
      </c>
      <c r="T1245" s="1">
        <v>26015000</v>
      </c>
      <c r="U1245" s="1">
        <v>24231700</v>
      </c>
      <c r="V1245" s="1">
        <v>22505900</v>
      </c>
      <c r="W1245" s="1">
        <v>21001600</v>
      </c>
      <c r="X1245" s="1">
        <v>19537700</v>
      </c>
      <c r="Y1245" s="1">
        <v>18114800</v>
      </c>
      <c r="Z1245" s="1">
        <v>16733100</v>
      </c>
      <c r="AA1245" s="1">
        <v>15391500</v>
      </c>
      <c r="AB1245" s="1">
        <v>14171000</v>
      </c>
      <c r="AC1245" s="1">
        <v>12979800</v>
      </c>
      <c r="AD1245" s="1">
        <v>11818000</v>
      </c>
      <c r="AE1245" s="1">
        <v>10685400</v>
      </c>
      <c r="AF1245" s="1">
        <v>9581770</v>
      </c>
      <c r="AG1245" s="1">
        <v>8506990</v>
      </c>
      <c r="AH1245" s="1">
        <v>7484220</v>
      </c>
      <c r="AI1245" s="1">
        <v>6464350</v>
      </c>
      <c r="AJ1245" s="1">
        <v>5473430</v>
      </c>
      <c r="AK1245" s="1">
        <v>4525850</v>
      </c>
      <c r="AL1245" s="1">
        <v>3613070</v>
      </c>
      <c r="AM1245" s="1">
        <v>2717530</v>
      </c>
      <c r="AN1245" s="1">
        <v>1839370</v>
      </c>
      <c r="AO1245">
        <v>981842</v>
      </c>
      <c r="AP1245">
        <v>135602</v>
      </c>
    </row>
    <row r="1246" spans="1:42" x14ac:dyDescent="0.2">
      <c r="A1246" t="str">
        <f t="shared" si="54"/>
        <v>biomass</v>
      </c>
      <c r="B1246" t="str">
        <f t="shared" si="55"/>
        <v>other mining and quarrying 07T08</v>
      </c>
      <c r="C1246" t="str">
        <f t="shared" si="53"/>
        <v>other manufacturing 31T33,OC</v>
      </c>
      <c r="D1246" t="s">
        <v>1803</v>
      </c>
      <c r="E1246" s="1">
        <v>1269940000</v>
      </c>
      <c r="F1246" s="1">
        <v>1254280000</v>
      </c>
      <c r="G1246" s="1">
        <v>1237610000</v>
      </c>
      <c r="H1246" s="1">
        <v>1201710000</v>
      </c>
      <c r="I1246" s="1">
        <v>1166050000</v>
      </c>
      <c r="J1246" s="1">
        <v>1128010000</v>
      </c>
      <c r="K1246" s="1">
        <v>1092540000</v>
      </c>
      <c r="L1246" s="1">
        <v>1057130000</v>
      </c>
      <c r="M1246" s="1">
        <v>1010740000</v>
      </c>
      <c r="N1246" s="1">
        <v>967279000</v>
      </c>
      <c r="O1246" s="1">
        <v>924522000</v>
      </c>
      <c r="P1246" s="1">
        <v>882358000</v>
      </c>
      <c r="Q1246" s="1">
        <v>838918000</v>
      </c>
      <c r="R1246" s="1">
        <v>787151000</v>
      </c>
      <c r="S1246" s="1">
        <v>736901000</v>
      </c>
      <c r="T1246" s="1">
        <v>689835000</v>
      </c>
      <c r="U1246" s="1">
        <v>642545000</v>
      </c>
      <c r="V1246" s="1">
        <v>596784000</v>
      </c>
      <c r="W1246" s="1">
        <v>556895000</v>
      </c>
      <c r="X1246" s="1">
        <v>518076000</v>
      </c>
      <c r="Y1246" s="1">
        <v>480346000</v>
      </c>
      <c r="Z1246" s="1">
        <v>443708000</v>
      </c>
      <c r="AA1246" s="1">
        <v>408133000</v>
      </c>
      <c r="AB1246" s="1">
        <v>375770000</v>
      </c>
      <c r="AC1246" s="1">
        <v>344183000</v>
      </c>
      <c r="AD1246" s="1">
        <v>313375000</v>
      </c>
      <c r="AE1246" s="1">
        <v>283342000</v>
      </c>
      <c r="AF1246" s="1">
        <v>254078000</v>
      </c>
      <c r="AG1246" s="1">
        <v>225578000</v>
      </c>
      <c r="AH1246" s="1">
        <v>198458000</v>
      </c>
      <c r="AI1246" s="1">
        <v>171414000</v>
      </c>
      <c r="AJ1246" s="1">
        <v>145138000</v>
      </c>
      <c r="AK1246" s="1">
        <v>120011000</v>
      </c>
      <c r="AL1246" s="1">
        <v>95807000</v>
      </c>
      <c r="AM1246" s="1">
        <v>72060200</v>
      </c>
      <c r="AN1246" s="1">
        <v>48774300</v>
      </c>
      <c r="AO1246" s="1">
        <v>26035300</v>
      </c>
      <c r="AP1246" s="1">
        <v>3595740</v>
      </c>
    </row>
    <row r="1247" spans="1:42" x14ac:dyDescent="0.2">
      <c r="A1247" t="str">
        <f t="shared" si="54"/>
        <v>biomass</v>
      </c>
      <c r="B1247" t="str">
        <f t="shared" si="55"/>
        <v>other mining and quarrying 07T08</v>
      </c>
      <c r="C1247" t="str">
        <f t="shared" si="53"/>
        <v>other manufacturing 31T33,CH4</v>
      </c>
      <c r="D1247" t="s">
        <v>1804</v>
      </c>
      <c r="E1247" s="1">
        <v>517703000</v>
      </c>
      <c r="F1247" s="1">
        <v>511319000</v>
      </c>
      <c r="G1247" s="1">
        <v>504522000</v>
      </c>
      <c r="H1247" s="1">
        <v>489887000</v>
      </c>
      <c r="I1247" s="1">
        <v>475351000</v>
      </c>
      <c r="J1247" s="1">
        <v>459844000</v>
      </c>
      <c r="K1247" s="1">
        <v>445381000</v>
      </c>
      <c r="L1247" s="1">
        <v>430946000</v>
      </c>
      <c r="M1247" s="1">
        <v>412035000</v>
      </c>
      <c r="N1247" s="1">
        <v>394319000</v>
      </c>
      <c r="O1247" s="1">
        <v>376889000</v>
      </c>
      <c r="P1247" s="1">
        <v>359700000</v>
      </c>
      <c r="Q1247" s="1">
        <v>341992000</v>
      </c>
      <c r="R1247" s="1">
        <v>320888000</v>
      </c>
      <c r="S1247" s="1">
        <v>300404000</v>
      </c>
      <c r="T1247" s="1">
        <v>281217000</v>
      </c>
      <c r="U1247" s="1">
        <v>261939000</v>
      </c>
      <c r="V1247" s="1">
        <v>243284000</v>
      </c>
      <c r="W1247" s="1">
        <v>227023000</v>
      </c>
      <c r="X1247" s="1">
        <v>211198000</v>
      </c>
      <c r="Y1247" s="1">
        <v>195817000</v>
      </c>
      <c r="Z1247" s="1">
        <v>180881000</v>
      </c>
      <c r="AA1247" s="1">
        <v>166379000</v>
      </c>
      <c r="AB1247" s="1">
        <v>153186000</v>
      </c>
      <c r="AC1247" s="1">
        <v>140309000</v>
      </c>
      <c r="AD1247" s="1">
        <v>127750000</v>
      </c>
      <c r="AE1247" s="1">
        <v>115507000</v>
      </c>
      <c r="AF1247" s="1">
        <v>103577000</v>
      </c>
      <c r="AG1247" s="1">
        <v>91958700</v>
      </c>
      <c r="AH1247" s="1">
        <v>80902900</v>
      </c>
      <c r="AI1247" s="1">
        <v>69878200</v>
      </c>
      <c r="AJ1247" s="1">
        <v>59166600</v>
      </c>
      <c r="AK1247" s="1">
        <v>48923500</v>
      </c>
      <c r="AL1247" s="1">
        <v>39056500</v>
      </c>
      <c r="AM1247" s="1">
        <v>29376000</v>
      </c>
      <c r="AN1247" s="1">
        <v>19883200</v>
      </c>
      <c r="AO1247" s="1">
        <v>10613500</v>
      </c>
      <c r="AP1247" s="1">
        <v>1465830</v>
      </c>
    </row>
    <row r="1248" spans="1:42" x14ac:dyDescent="0.2">
      <c r="A1248" t="str">
        <f t="shared" si="54"/>
        <v>biomass</v>
      </c>
      <c r="B1248" t="str">
        <f t="shared" si="55"/>
        <v>other mining and quarrying 07T08</v>
      </c>
      <c r="C1248" t="str">
        <f t="shared" si="53"/>
        <v>other manufacturing 31T33,N2O</v>
      </c>
      <c r="D1248" t="s">
        <v>1805</v>
      </c>
      <c r="E1248" s="1">
        <v>696596000</v>
      </c>
      <c r="F1248" s="1">
        <v>688007000</v>
      </c>
      <c r="G1248" s="1">
        <v>678860000</v>
      </c>
      <c r="H1248" s="1">
        <v>659169000</v>
      </c>
      <c r="I1248" s="1">
        <v>639610000</v>
      </c>
      <c r="J1248" s="1">
        <v>618744000</v>
      </c>
      <c r="K1248" s="1">
        <v>599283000</v>
      </c>
      <c r="L1248" s="1">
        <v>579860000</v>
      </c>
      <c r="M1248" s="1">
        <v>554414000</v>
      </c>
      <c r="N1248" s="1">
        <v>530577000</v>
      </c>
      <c r="O1248" s="1">
        <v>507124000</v>
      </c>
      <c r="P1248" s="1">
        <v>483996000</v>
      </c>
      <c r="Q1248" s="1">
        <v>460168000</v>
      </c>
      <c r="R1248" s="1">
        <v>431772000</v>
      </c>
      <c r="S1248" s="1">
        <v>404209000</v>
      </c>
      <c r="T1248" s="1">
        <v>378392000</v>
      </c>
      <c r="U1248" s="1">
        <v>352453000</v>
      </c>
      <c r="V1248" s="1">
        <v>327351000</v>
      </c>
      <c r="W1248" s="1">
        <v>305471000</v>
      </c>
      <c r="X1248" s="1">
        <v>284178000</v>
      </c>
      <c r="Y1248" s="1">
        <v>263482000</v>
      </c>
      <c r="Z1248" s="1">
        <v>243385000</v>
      </c>
      <c r="AA1248" s="1">
        <v>223872000</v>
      </c>
      <c r="AB1248" s="1">
        <v>206120000</v>
      </c>
      <c r="AC1248" s="1">
        <v>188793000</v>
      </c>
      <c r="AD1248" s="1">
        <v>171894000</v>
      </c>
      <c r="AE1248" s="1">
        <v>155420000</v>
      </c>
      <c r="AF1248" s="1">
        <v>139368000</v>
      </c>
      <c r="AG1248" s="1">
        <v>123735000</v>
      </c>
      <c r="AH1248" s="1">
        <v>108859000</v>
      </c>
      <c r="AI1248" s="1">
        <v>94024800</v>
      </c>
      <c r="AJ1248" s="1">
        <v>79611800</v>
      </c>
      <c r="AK1248" s="1">
        <v>65829100</v>
      </c>
      <c r="AL1248" s="1">
        <v>52552600</v>
      </c>
      <c r="AM1248" s="1">
        <v>39526900</v>
      </c>
      <c r="AN1248" s="1">
        <v>26753900</v>
      </c>
      <c r="AO1248" s="1">
        <v>14281000</v>
      </c>
      <c r="AP1248" s="1">
        <v>1972350</v>
      </c>
    </row>
    <row r="1249" spans="1:42" x14ac:dyDescent="0.2">
      <c r="A1249" t="str">
        <f t="shared" si="54"/>
        <v>biomass</v>
      </c>
      <c r="B1249" t="str">
        <f t="shared" si="55"/>
        <v>other mining and quarrying 07T08</v>
      </c>
      <c r="C1249" t="str">
        <f t="shared" si="53"/>
        <v>other manufacturing 31T33,F gases</v>
      </c>
      <c r="D1249" t="s">
        <v>1806</v>
      </c>
      <c r="E1249" s="1">
        <v>599546000</v>
      </c>
      <c r="F1249" s="1">
        <v>592154000</v>
      </c>
      <c r="G1249" s="1">
        <v>584281000</v>
      </c>
      <c r="H1249" s="1">
        <v>567333000</v>
      </c>
      <c r="I1249" s="1">
        <v>550499000</v>
      </c>
      <c r="J1249" s="1">
        <v>532541000</v>
      </c>
      <c r="K1249" s="1">
        <v>515791000</v>
      </c>
      <c r="L1249" s="1">
        <v>499074000</v>
      </c>
      <c r="M1249" s="1">
        <v>477173000</v>
      </c>
      <c r="N1249" s="1">
        <v>456657000</v>
      </c>
      <c r="O1249" s="1">
        <v>436471000</v>
      </c>
      <c r="P1249" s="1">
        <v>416565000</v>
      </c>
      <c r="Q1249" s="1">
        <v>396058000</v>
      </c>
      <c r="R1249" s="1">
        <v>371618000</v>
      </c>
      <c r="S1249" s="1">
        <v>347895000</v>
      </c>
      <c r="T1249" s="1">
        <v>325675000</v>
      </c>
      <c r="U1249" s="1">
        <v>303349000</v>
      </c>
      <c r="V1249" s="1">
        <v>281745000</v>
      </c>
      <c r="W1249" s="1">
        <v>262913000</v>
      </c>
      <c r="X1249" s="1">
        <v>244586000</v>
      </c>
      <c r="Y1249" s="1">
        <v>226774000</v>
      </c>
      <c r="Z1249" s="1">
        <v>209477000</v>
      </c>
      <c r="AA1249" s="1">
        <v>192682000</v>
      </c>
      <c r="AB1249" s="1">
        <v>177403000</v>
      </c>
      <c r="AC1249" s="1">
        <v>162490000</v>
      </c>
      <c r="AD1249" s="1">
        <v>147946000</v>
      </c>
      <c r="AE1249" s="1">
        <v>133767000</v>
      </c>
      <c r="AF1249" s="1">
        <v>119951000</v>
      </c>
      <c r="AG1249" s="1">
        <v>106496000</v>
      </c>
      <c r="AH1249" s="1">
        <v>93692800</v>
      </c>
      <c r="AI1249" s="1">
        <v>80925300</v>
      </c>
      <c r="AJ1249" s="1">
        <v>68520300</v>
      </c>
      <c r="AK1249" s="1">
        <v>56657800</v>
      </c>
      <c r="AL1249" s="1">
        <v>45230900</v>
      </c>
      <c r="AM1249" s="1">
        <v>34020000</v>
      </c>
      <c r="AN1249" s="1">
        <v>23026600</v>
      </c>
      <c r="AO1249" s="1">
        <v>12291400</v>
      </c>
      <c r="AP1249" s="1">
        <v>1697560</v>
      </c>
    </row>
    <row r="1250" spans="1:42" x14ac:dyDescent="0.2">
      <c r="A1250" t="str">
        <f t="shared" si="54"/>
        <v>biomass</v>
      </c>
      <c r="B1250" t="str">
        <f t="shared" si="55"/>
        <v>other mining and quarrying 07T08</v>
      </c>
      <c r="C1250" t="str">
        <f t="shared" si="53"/>
        <v>energy pipelines and gas processing 352T353,CO2</v>
      </c>
      <c r="D1250" t="s">
        <v>1807</v>
      </c>
      <c r="E1250" s="1">
        <v>87865600</v>
      </c>
      <c r="F1250" s="1">
        <v>86782200</v>
      </c>
      <c r="G1250" s="1">
        <v>85628500</v>
      </c>
      <c r="H1250" s="1">
        <v>83144700</v>
      </c>
      <c r="I1250" s="1">
        <v>80677600</v>
      </c>
      <c r="J1250" s="1">
        <v>78045700</v>
      </c>
      <c r="K1250" s="1">
        <v>75591000</v>
      </c>
      <c r="L1250" s="1">
        <v>73141100</v>
      </c>
      <c r="M1250" s="1">
        <v>69931400</v>
      </c>
      <c r="N1250" s="1">
        <v>66924700</v>
      </c>
      <c r="O1250" s="1">
        <v>63966400</v>
      </c>
      <c r="P1250" s="1">
        <v>61049100</v>
      </c>
      <c r="Q1250" s="1">
        <v>58043600</v>
      </c>
      <c r="R1250" s="1">
        <v>54461900</v>
      </c>
      <c r="S1250" s="1">
        <v>50985200</v>
      </c>
      <c r="T1250" s="1">
        <v>47728800</v>
      </c>
      <c r="U1250" s="1">
        <v>44456800</v>
      </c>
      <c r="V1250" s="1">
        <v>41290700</v>
      </c>
      <c r="W1250" s="1">
        <v>38530800</v>
      </c>
      <c r="X1250" s="1">
        <v>35844900</v>
      </c>
      <c r="Y1250" s="1">
        <v>33234500</v>
      </c>
      <c r="Z1250" s="1">
        <v>30699500</v>
      </c>
      <c r="AA1250" s="1">
        <v>28238200</v>
      </c>
      <c r="AB1250" s="1">
        <v>25999000</v>
      </c>
      <c r="AC1250" s="1">
        <v>23813500</v>
      </c>
      <c r="AD1250" s="1">
        <v>21682000</v>
      </c>
      <c r="AE1250" s="1">
        <v>19604000</v>
      </c>
      <c r="AF1250" s="1">
        <v>17579300</v>
      </c>
      <c r="AG1250" s="1">
        <v>15607400</v>
      </c>
      <c r="AH1250" s="1">
        <v>13731000</v>
      </c>
      <c r="AI1250" s="1">
        <v>11859900</v>
      </c>
      <c r="AJ1250" s="1">
        <v>10041900</v>
      </c>
      <c r="AK1250" s="1">
        <v>8303390</v>
      </c>
      <c r="AL1250" s="1">
        <v>6628750</v>
      </c>
      <c r="AM1250" s="1">
        <v>4985750</v>
      </c>
      <c r="AN1250" s="1">
        <v>3374620</v>
      </c>
      <c r="AO1250" s="1">
        <v>1801350</v>
      </c>
      <c r="AP1250">
        <v>248784</v>
      </c>
    </row>
    <row r="1251" spans="1:42" x14ac:dyDescent="0.2">
      <c r="A1251" t="str">
        <f t="shared" si="54"/>
        <v>biomass</v>
      </c>
      <c r="B1251" t="str">
        <f t="shared" si="55"/>
        <v>other mining and quarrying 07T08</v>
      </c>
      <c r="C1251" t="str">
        <f t="shared" si="53"/>
        <v>energy pipelines and gas processing 352T353,VOC</v>
      </c>
      <c r="D1251" t="s">
        <v>1808</v>
      </c>
      <c r="E1251" s="1">
        <v>22244500</v>
      </c>
      <c r="F1251" s="1">
        <v>21970200</v>
      </c>
      <c r="G1251" s="1">
        <v>21678100</v>
      </c>
      <c r="H1251" s="1">
        <v>21049300</v>
      </c>
      <c r="I1251" s="1">
        <v>20424800</v>
      </c>
      <c r="J1251" s="1">
        <v>19758500</v>
      </c>
      <c r="K1251" s="1">
        <v>19137000</v>
      </c>
      <c r="L1251" s="1">
        <v>18516800</v>
      </c>
      <c r="M1251" s="1">
        <v>17704200</v>
      </c>
      <c r="N1251" s="1">
        <v>16943000</v>
      </c>
      <c r="O1251" s="1">
        <v>16194100</v>
      </c>
      <c r="P1251" s="1">
        <v>15455500</v>
      </c>
      <c r="Q1251" s="1">
        <v>14694600</v>
      </c>
      <c r="R1251" s="1">
        <v>13787800</v>
      </c>
      <c r="S1251" s="1">
        <v>12907700</v>
      </c>
      <c r="T1251" s="1">
        <v>12083300</v>
      </c>
      <c r="U1251" s="1">
        <v>11254900</v>
      </c>
      <c r="V1251" s="1">
        <v>10453400</v>
      </c>
      <c r="W1251" s="1">
        <v>9754660</v>
      </c>
      <c r="X1251" s="1">
        <v>9074690</v>
      </c>
      <c r="Y1251" s="1">
        <v>8413810</v>
      </c>
      <c r="Z1251" s="1">
        <v>7772050</v>
      </c>
      <c r="AA1251" s="1">
        <v>7148920</v>
      </c>
      <c r="AB1251" s="1">
        <v>6582050</v>
      </c>
      <c r="AC1251" s="1">
        <v>6028760</v>
      </c>
      <c r="AD1251" s="1">
        <v>5489120</v>
      </c>
      <c r="AE1251" s="1">
        <v>4963060</v>
      </c>
      <c r="AF1251" s="1">
        <v>4450460</v>
      </c>
      <c r="AG1251" s="1">
        <v>3951260</v>
      </c>
      <c r="AH1251" s="1">
        <v>3476210</v>
      </c>
      <c r="AI1251" s="1">
        <v>3002510</v>
      </c>
      <c r="AJ1251" s="1">
        <v>2542260</v>
      </c>
      <c r="AK1251" s="1">
        <v>2102130</v>
      </c>
      <c r="AL1251" s="1">
        <v>1678170</v>
      </c>
      <c r="AM1251" s="1">
        <v>1262220</v>
      </c>
      <c r="AN1251">
        <v>854337</v>
      </c>
      <c r="AO1251">
        <v>456038</v>
      </c>
      <c r="AP1251">
        <v>62983.4</v>
      </c>
    </row>
    <row r="1252" spans="1:42" x14ac:dyDescent="0.2">
      <c r="A1252" t="str">
        <f t="shared" si="54"/>
        <v>biomass</v>
      </c>
      <c r="B1252" t="str">
        <f t="shared" si="55"/>
        <v>other mining and quarrying 07T08</v>
      </c>
      <c r="C1252" t="str">
        <f t="shared" si="53"/>
        <v>energy pipelines and gas processing 352T353,CO</v>
      </c>
      <c r="D1252" t="s">
        <v>1809</v>
      </c>
      <c r="E1252" s="1">
        <v>210423000</v>
      </c>
      <c r="F1252" s="1">
        <v>207828000</v>
      </c>
      <c r="G1252" s="1">
        <v>205065000</v>
      </c>
      <c r="H1252" s="1">
        <v>199117000</v>
      </c>
      <c r="I1252" s="1">
        <v>193209000</v>
      </c>
      <c r="J1252" s="1">
        <v>186906000</v>
      </c>
      <c r="K1252" s="1">
        <v>181027000</v>
      </c>
      <c r="L1252" s="1">
        <v>175160000</v>
      </c>
      <c r="M1252" s="1">
        <v>167474000</v>
      </c>
      <c r="N1252" s="1">
        <v>160273000</v>
      </c>
      <c r="O1252" s="1">
        <v>153188000</v>
      </c>
      <c r="P1252" s="1">
        <v>146202000</v>
      </c>
      <c r="Q1252" s="1">
        <v>139004000</v>
      </c>
      <c r="R1252" s="1">
        <v>130427000</v>
      </c>
      <c r="S1252" s="1">
        <v>122101000</v>
      </c>
      <c r="T1252" s="1">
        <v>114302000</v>
      </c>
      <c r="U1252" s="1">
        <v>106466000</v>
      </c>
      <c r="V1252" s="1">
        <v>98884000</v>
      </c>
      <c r="W1252" s="1">
        <v>92274600</v>
      </c>
      <c r="X1252" s="1">
        <v>85842400</v>
      </c>
      <c r="Y1252" s="1">
        <v>79590800</v>
      </c>
      <c r="Z1252" s="1">
        <v>73520000</v>
      </c>
      <c r="AA1252" s="1">
        <v>67625500</v>
      </c>
      <c r="AB1252" s="1">
        <v>62263100</v>
      </c>
      <c r="AC1252" s="1">
        <v>57029200</v>
      </c>
      <c r="AD1252" s="1">
        <v>51924600</v>
      </c>
      <c r="AE1252" s="1">
        <v>46948300</v>
      </c>
      <c r="AF1252" s="1">
        <v>42099300</v>
      </c>
      <c r="AG1252" s="1">
        <v>37377100</v>
      </c>
      <c r="AH1252" s="1">
        <v>32883400</v>
      </c>
      <c r="AI1252" s="1">
        <v>28402400</v>
      </c>
      <c r="AJ1252" s="1">
        <v>24048600</v>
      </c>
      <c r="AK1252" s="1">
        <v>19885200</v>
      </c>
      <c r="AL1252" s="1">
        <v>15874700</v>
      </c>
      <c r="AM1252" s="1">
        <v>11940000</v>
      </c>
      <c r="AN1252" s="1">
        <v>8081640</v>
      </c>
      <c r="AO1252" s="1">
        <v>4313910</v>
      </c>
      <c r="AP1252">
        <v>595794</v>
      </c>
    </row>
    <row r="1253" spans="1:42" x14ac:dyDescent="0.2">
      <c r="A1253" t="str">
        <f t="shared" si="54"/>
        <v>biomass</v>
      </c>
      <c r="B1253" t="str">
        <f t="shared" si="55"/>
        <v>other mining and quarrying 07T08</v>
      </c>
      <c r="C1253" t="str">
        <f t="shared" si="53"/>
        <v>energy pipelines and gas processing 352T353,NOx</v>
      </c>
      <c r="D1253" t="s">
        <v>1810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</row>
    <row r="1254" spans="1:42" x14ac:dyDescent="0.2">
      <c r="A1254" t="str">
        <f t="shared" si="54"/>
        <v>biomass</v>
      </c>
      <c r="B1254" t="str">
        <f t="shared" si="55"/>
        <v>other mining and quarrying 07T08</v>
      </c>
      <c r="C1254" t="str">
        <f t="shared" si="53"/>
        <v>energy pipelines and gas processing 352T353,PM10</v>
      </c>
      <c r="D1254" t="s">
        <v>1811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</row>
    <row r="1255" spans="1:42" x14ac:dyDescent="0.2">
      <c r="A1255" t="str">
        <f t="shared" si="54"/>
        <v>biomass</v>
      </c>
      <c r="B1255" t="str">
        <f t="shared" si="55"/>
        <v>other mining and quarrying 07T08</v>
      </c>
      <c r="C1255" t="str">
        <f t="shared" si="53"/>
        <v>energy pipelines and gas processing 352T353,PM25</v>
      </c>
      <c r="D1255" t="s">
        <v>1812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</row>
    <row r="1256" spans="1:42" x14ac:dyDescent="0.2">
      <c r="A1256" t="str">
        <f t="shared" si="54"/>
        <v>biomass</v>
      </c>
      <c r="B1256" t="str">
        <f t="shared" si="55"/>
        <v>food beverage and tobacco 10T12</v>
      </c>
      <c r="C1256" t="str">
        <f t="shared" si="53"/>
        <v>energy pipelines and gas processing 352T353,SOx</v>
      </c>
      <c r="D1256" t="s">
        <v>1813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</row>
    <row r="1257" spans="1:42" x14ac:dyDescent="0.2">
      <c r="A1257" t="str">
        <f t="shared" si="54"/>
        <v>biomass</v>
      </c>
      <c r="B1257" t="str">
        <f t="shared" si="55"/>
        <v>food beverage and tobacco 10T12</v>
      </c>
      <c r="C1257" t="str">
        <f t="shared" si="53"/>
        <v>energy pipelines and gas processing 352T353,BC</v>
      </c>
      <c r="D1257" t="s">
        <v>1814</v>
      </c>
      <c r="E1257" s="1">
        <v>309988000</v>
      </c>
      <c r="F1257" s="1">
        <v>301444000</v>
      </c>
      <c r="G1257" s="1">
        <v>293286000</v>
      </c>
      <c r="H1257" s="1">
        <v>288524000</v>
      </c>
      <c r="I1257" s="1">
        <v>283169000</v>
      </c>
      <c r="J1257" s="1">
        <v>277611000</v>
      </c>
      <c r="K1257" s="1">
        <v>271848000</v>
      </c>
      <c r="L1257" s="1">
        <v>266236000</v>
      </c>
      <c r="M1257" s="1">
        <v>258306000</v>
      </c>
      <c r="N1257" s="1">
        <v>250635000</v>
      </c>
      <c r="O1257" s="1">
        <v>241584000</v>
      </c>
      <c r="P1257" s="1">
        <v>232200000</v>
      </c>
      <c r="Q1257" s="1">
        <v>221626000</v>
      </c>
      <c r="R1257" s="1">
        <v>211163000</v>
      </c>
      <c r="S1257" s="1">
        <v>200244000</v>
      </c>
      <c r="T1257" s="1">
        <v>188947000</v>
      </c>
      <c r="U1257" s="1">
        <v>177858000</v>
      </c>
      <c r="V1257" s="1">
        <v>166491000</v>
      </c>
      <c r="W1257" s="1">
        <v>155389000</v>
      </c>
      <c r="X1257" s="1">
        <v>144559000</v>
      </c>
      <c r="Y1257" s="1">
        <v>134007000</v>
      </c>
      <c r="Z1257" s="1">
        <v>123741000</v>
      </c>
      <c r="AA1257" s="1">
        <v>113950000</v>
      </c>
      <c r="AB1257" s="1">
        <v>104602000</v>
      </c>
      <c r="AC1257" s="1">
        <v>95503400</v>
      </c>
      <c r="AD1257" s="1">
        <v>86958600</v>
      </c>
      <c r="AE1257" s="1">
        <v>78620500</v>
      </c>
      <c r="AF1257" s="1">
        <v>70870900</v>
      </c>
      <c r="AG1257" s="1">
        <v>63258200</v>
      </c>
      <c r="AH1257" s="1">
        <v>56089800</v>
      </c>
      <c r="AI1257" s="1">
        <v>49078000</v>
      </c>
      <c r="AJ1257" s="1">
        <v>42340200</v>
      </c>
      <c r="AK1257" s="1">
        <v>35698300</v>
      </c>
      <c r="AL1257" s="1">
        <v>29076700</v>
      </c>
      <c r="AM1257" s="1">
        <v>22397500</v>
      </c>
      <c r="AN1257" s="1">
        <v>15637300</v>
      </c>
      <c r="AO1257" s="1">
        <v>8625100</v>
      </c>
      <c r="AP1257" s="1">
        <v>1240950</v>
      </c>
    </row>
    <row r="1258" spans="1:42" x14ac:dyDescent="0.2">
      <c r="A1258" t="str">
        <f t="shared" si="54"/>
        <v>biomass</v>
      </c>
      <c r="B1258" t="str">
        <f t="shared" si="55"/>
        <v>food beverage and tobacco 10T12</v>
      </c>
      <c r="C1258" t="str">
        <f t="shared" si="53"/>
        <v>energy pipelines and gas processing 352T353,OC</v>
      </c>
      <c r="D1258" t="s">
        <v>1815</v>
      </c>
      <c r="E1258" s="1">
        <v>8219890000</v>
      </c>
      <c r="F1258" s="1">
        <v>7993330000</v>
      </c>
      <c r="G1258" s="1">
        <v>7777000000</v>
      </c>
      <c r="H1258" s="1">
        <v>7650730000</v>
      </c>
      <c r="I1258" s="1">
        <v>7508740000</v>
      </c>
      <c r="J1258" s="1">
        <v>7361340000</v>
      </c>
      <c r="K1258" s="1">
        <v>7208530000</v>
      </c>
      <c r="L1258" s="1">
        <v>7059730000</v>
      </c>
      <c r="M1258" s="1">
        <v>6849460000</v>
      </c>
      <c r="N1258" s="1">
        <v>6646040000</v>
      </c>
      <c r="O1258" s="1">
        <v>6406020000</v>
      </c>
      <c r="P1258" s="1">
        <v>6157190000</v>
      </c>
      <c r="Q1258" s="1">
        <v>5876820000</v>
      </c>
      <c r="R1258" s="1">
        <v>5599350000</v>
      </c>
      <c r="S1258" s="1">
        <v>5309830000</v>
      </c>
      <c r="T1258" s="1">
        <v>5010260000</v>
      </c>
      <c r="U1258" s="1">
        <v>4716220000</v>
      </c>
      <c r="V1258" s="1">
        <v>4414810000</v>
      </c>
      <c r="W1258" s="1">
        <v>4120410000</v>
      </c>
      <c r="X1258" s="1">
        <v>3833240000</v>
      </c>
      <c r="Y1258" s="1">
        <v>3553440000</v>
      </c>
      <c r="Z1258" s="1">
        <v>3281220000</v>
      </c>
      <c r="AA1258" s="1">
        <v>3021580000</v>
      </c>
      <c r="AB1258" s="1">
        <v>2773710000</v>
      </c>
      <c r="AC1258" s="1">
        <v>2532440000</v>
      </c>
      <c r="AD1258" s="1">
        <v>2305860000</v>
      </c>
      <c r="AE1258" s="1">
        <v>2084760000</v>
      </c>
      <c r="AF1258" s="1">
        <v>1879270000</v>
      </c>
      <c r="AG1258" s="1">
        <v>1677400000</v>
      </c>
      <c r="AH1258" s="1">
        <v>1487320000</v>
      </c>
      <c r="AI1258" s="1">
        <v>1301390000</v>
      </c>
      <c r="AJ1258" s="1">
        <v>1122730000</v>
      </c>
      <c r="AK1258" s="1">
        <v>946604000</v>
      </c>
      <c r="AL1258" s="1">
        <v>771020000</v>
      </c>
      <c r="AM1258" s="1">
        <v>593909000</v>
      </c>
      <c r="AN1258" s="1">
        <v>414651000</v>
      </c>
      <c r="AO1258" s="1">
        <v>228710000</v>
      </c>
      <c r="AP1258" s="1">
        <v>32906000</v>
      </c>
    </row>
    <row r="1259" spans="1:42" x14ac:dyDescent="0.2">
      <c r="A1259" t="str">
        <f t="shared" si="54"/>
        <v>biomass</v>
      </c>
      <c r="B1259" t="str">
        <f t="shared" si="55"/>
        <v>food beverage and tobacco 10T12</v>
      </c>
      <c r="C1259" t="str">
        <f t="shared" si="53"/>
        <v>energy pipelines and gas processing 352T353,CH4</v>
      </c>
      <c r="D1259" t="s">
        <v>1816</v>
      </c>
      <c r="E1259" s="1">
        <v>3350900000</v>
      </c>
      <c r="F1259" s="1">
        <v>3258550000</v>
      </c>
      <c r="G1259" s="1">
        <v>3170360000</v>
      </c>
      <c r="H1259" s="1">
        <v>3118880000</v>
      </c>
      <c r="I1259" s="1">
        <v>3061000000</v>
      </c>
      <c r="J1259" s="1">
        <v>3000910000</v>
      </c>
      <c r="K1259" s="1">
        <v>2938620000</v>
      </c>
      <c r="L1259" s="1">
        <v>2877960000</v>
      </c>
      <c r="M1259" s="1">
        <v>2792240000</v>
      </c>
      <c r="N1259" s="1">
        <v>2709310000</v>
      </c>
      <c r="O1259" s="1">
        <v>2611470000</v>
      </c>
      <c r="P1259" s="1">
        <v>2510030000</v>
      </c>
      <c r="Q1259" s="1">
        <v>2395730000</v>
      </c>
      <c r="R1259" s="1">
        <v>2282620000</v>
      </c>
      <c r="S1259" s="1">
        <v>2164590000</v>
      </c>
      <c r="T1259" s="1">
        <v>2042470000</v>
      </c>
      <c r="U1259" s="1">
        <v>1922610000</v>
      </c>
      <c r="V1259" s="1">
        <v>1799730000</v>
      </c>
      <c r="W1259" s="1">
        <v>1679720000</v>
      </c>
      <c r="X1259" s="1">
        <v>1562650000</v>
      </c>
      <c r="Y1259" s="1">
        <v>1448590000</v>
      </c>
      <c r="Z1259" s="1">
        <v>1337620000</v>
      </c>
      <c r="AA1259" s="1">
        <v>1231770000</v>
      </c>
      <c r="AB1259" s="1">
        <v>1130730000</v>
      </c>
      <c r="AC1259" s="1">
        <v>1032370000</v>
      </c>
      <c r="AD1259" s="1">
        <v>940004000</v>
      </c>
      <c r="AE1259" s="1">
        <v>849871000</v>
      </c>
      <c r="AF1259" s="1">
        <v>766099000</v>
      </c>
      <c r="AG1259" s="1">
        <v>683808000</v>
      </c>
      <c r="AH1259" s="1">
        <v>606318000</v>
      </c>
      <c r="AI1259" s="1">
        <v>530522000</v>
      </c>
      <c r="AJ1259" s="1">
        <v>457689000</v>
      </c>
      <c r="AK1259" s="1">
        <v>385891000</v>
      </c>
      <c r="AL1259" s="1">
        <v>314313000</v>
      </c>
      <c r="AM1259" s="1">
        <v>242112000</v>
      </c>
      <c r="AN1259" s="1">
        <v>169036000</v>
      </c>
      <c r="AO1259" s="1">
        <v>93235500</v>
      </c>
      <c r="AP1259" s="1">
        <v>13414400</v>
      </c>
    </row>
    <row r="1260" spans="1:42" x14ac:dyDescent="0.2">
      <c r="A1260" t="str">
        <f t="shared" si="54"/>
        <v>biomass</v>
      </c>
      <c r="B1260" t="str">
        <f t="shared" si="55"/>
        <v>food beverage and tobacco 10T12</v>
      </c>
      <c r="C1260" t="str">
        <f t="shared" si="53"/>
        <v>energy pipelines and gas processing 352T353,N2O</v>
      </c>
      <c r="D1260" t="s">
        <v>1817</v>
      </c>
      <c r="E1260" s="1">
        <v>4508820000</v>
      </c>
      <c r="F1260" s="1">
        <v>4384550000</v>
      </c>
      <c r="G1260" s="1">
        <v>4265880000</v>
      </c>
      <c r="H1260" s="1">
        <v>4196620000</v>
      </c>
      <c r="I1260" s="1">
        <v>4118730000</v>
      </c>
      <c r="J1260" s="1">
        <v>4037880000</v>
      </c>
      <c r="K1260" s="1">
        <v>3954060000</v>
      </c>
      <c r="L1260" s="1">
        <v>3872440000</v>
      </c>
      <c r="M1260" s="1">
        <v>3757100000</v>
      </c>
      <c r="N1260" s="1">
        <v>3645520000</v>
      </c>
      <c r="O1260" s="1">
        <v>3513860000</v>
      </c>
      <c r="P1260" s="1">
        <v>3377380000</v>
      </c>
      <c r="Q1260" s="1">
        <v>3223590000</v>
      </c>
      <c r="R1260" s="1">
        <v>3071390000</v>
      </c>
      <c r="S1260" s="1">
        <v>2912570000</v>
      </c>
      <c r="T1260" s="1">
        <v>2748260000</v>
      </c>
      <c r="U1260" s="1">
        <v>2586970000</v>
      </c>
      <c r="V1260" s="1">
        <v>2421640000</v>
      </c>
      <c r="W1260" s="1">
        <v>2260150000</v>
      </c>
      <c r="X1260" s="1">
        <v>2102630000</v>
      </c>
      <c r="Y1260" s="1">
        <v>1949150000</v>
      </c>
      <c r="Z1260" s="1">
        <v>1799830000</v>
      </c>
      <c r="AA1260" s="1">
        <v>1657420000</v>
      </c>
      <c r="AB1260" s="1">
        <v>1521450000</v>
      </c>
      <c r="AC1260" s="1">
        <v>1389110000</v>
      </c>
      <c r="AD1260" s="1">
        <v>1264820000</v>
      </c>
      <c r="AE1260" s="1">
        <v>1143550000</v>
      </c>
      <c r="AF1260" s="1">
        <v>1030830000</v>
      </c>
      <c r="AG1260" s="1">
        <v>920099000</v>
      </c>
      <c r="AH1260" s="1">
        <v>815833000</v>
      </c>
      <c r="AI1260" s="1">
        <v>713845000</v>
      </c>
      <c r="AJ1260" s="1">
        <v>615844000</v>
      </c>
      <c r="AK1260" s="1">
        <v>519236000</v>
      </c>
      <c r="AL1260" s="1">
        <v>422924000</v>
      </c>
      <c r="AM1260" s="1">
        <v>325774000</v>
      </c>
      <c r="AN1260" s="1">
        <v>227447000</v>
      </c>
      <c r="AO1260" s="1">
        <v>125453000</v>
      </c>
      <c r="AP1260" s="1">
        <v>18049800</v>
      </c>
    </row>
    <row r="1261" spans="1:42" x14ac:dyDescent="0.2">
      <c r="A1261" t="str">
        <f t="shared" si="54"/>
        <v>biomass</v>
      </c>
      <c r="B1261" t="str">
        <f t="shared" si="55"/>
        <v>food beverage and tobacco 10T12</v>
      </c>
      <c r="C1261" t="str">
        <f t="shared" si="53"/>
        <v>energy pipelines and gas processing 352T353,F gases</v>
      </c>
      <c r="D1261" t="s">
        <v>1818</v>
      </c>
      <c r="E1261" s="1">
        <v>3880650000</v>
      </c>
      <c r="F1261" s="1">
        <v>3773690000</v>
      </c>
      <c r="G1261" s="1">
        <v>3671560000</v>
      </c>
      <c r="H1261" s="1">
        <v>3611950000</v>
      </c>
      <c r="I1261" s="1">
        <v>3544910000</v>
      </c>
      <c r="J1261" s="1">
        <v>3475330000</v>
      </c>
      <c r="K1261" s="1">
        <v>3403180000</v>
      </c>
      <c r="L1261" s="1">
        <v>3332930000</v>
      </c>
      <c r="M1261" s="1">
        <v>3233660000</v>
      </c>
      <c r="N1261" s="1">
        <v>3137630000</v>
      </c>
      <c r="O1261" s="1">
        <v>3024310000</v>
      </c>
      <c r="P1261" s="1">
        <v>2906840000</v>
      </c>
      <c r="Q1261" s="1">
        <v>2774480000</v>
      </c>
      <c r="R1261" s="1">
        <v>2643480000</v>
      </c>
      <c r="S1261" s="1">
        <v>2506790000</v>
      </c>
      <c r="T1261" s="1">
        <v>2365370000</v>
      </c>
      <c r="U1261" s="1">
        <v>2226550000</v>
      </c>
      <c r="V1261" s="1">
        <v>2084250000</v>
      </c>
      <c r="W1261" s="1">
        <v>1945270000</v>
      </c>
      <c r="X1261" s="1">
        <v>1809690000</v>
      </c>
      <c r="Y1261" s="1">
        <v>1677600000</v>
      </c>
      <c r="Z1261" s="1">
        <v>1549080000</v>
      </c>
      <c r="AA1261" s="1">
        <v>1426500000</v>
      </c>
      <c r="AB1261" s="1">
        <v>1309480000</v>
      </c>
      <c r="AC1261" s="1">
        <v>1195580000</v>
      </c>
      <c r="AD1261" s="1">
        <v>1088610000</v>
      </c>
      <c r="AE1261" s="1">
        <v>984227000</v>
      </c>
      <c r="AF1261" s="1">
        <v>887212000</v>
      </c>
      <c r="AG1261" s="1">
        <v>791911000</v>
      </c>
      <c r="AH1261" s="1">
        <v>702171000</v>
      </c>
      <c r="AI1261" s="1">
        <v>614392000</v>
      </c>
      <c r="AJ1261" s="1">
        <v>530045000</v>
      </c>
      <c r="AK1261" s="1">
        <v>446896000</v>
      </c>
      <c r="AL1261" s="1">
        <v>364002000</v>
      </c>
      <c r="AM1261" s="1">
        <v>280387000</v>
      </c>
      <c r="AN1261" s="1">
        <v>195759000</v>
      </c>
      <c r="AO1261" s="1">
        <v>107975000</v>
      </c>
      <c r="AP1261" s="1">
        <v>15535100</v>
      </c>
    </row>
    <row r="1262" spans="1:42" x14ac:dyDescent="0.2">
      <c r="A1262" t="str">
        <f t="shared" si="54"/>
        <v>biomass</v>
      </c>
      <c r="B1262" t="str">
        <f t="shared" si="55"/>
        <v>food beverage and tobacco 10T12</v>
      </c>
      <c r="C1262" t="str">
        <f t="shared" si="53"/>
        <v>water and waste 36T39,CO2</v>
      </c>
      <c r="D1262" t="s">
        <v>1819</v>
      </c>
      <c r="E1262" s="1">
        <v>568723000</v>
      </c>
      <c r="F1262" s="1">
        <v>553048000</v>
      </c>
      <c r="G1262" s="1">
        <v>538080000</v>
      </c>
      <c r="H1262" s="1">
        <v>529343000</v>
      </c>
      <c r="I1262" s="1">
        <v>519519000</v>
      </c>
      <c r="J1262" s="1">
        <v>509321000</v>
      </c>
      <c r="K1262" s="1">
        <v>498748000</v>
      </c>
      <c r="L1262" s="1">
        <v>488453000</v>
      </c>
      <c r="M1262" s="1">
        <v>473904000</v>
      </c>
      <c r="N1262" s="1">
        <v>459830000</v>
      </c>
      <c r="O1262" s="1">
        <v>443223000</v>
      </c>
      <c r="P1262" s="1">
        <v>426008000</v>
      </c>
      <c r="Q1262" s="1">
        <v>406609000</v>
      </c>
      <c r="R1262" s="1">
        <v>387411000</v>
      </c>
      <c r="S1262" s="1">
        <v>367379000</v>
      </c>
      <c r="T1262" s="1">
        <v>346653000</v>
      </c>
      <c r="U1262" s="1">
        <v>326309000</v>
      </c>
      <c r="V1262" s="1">
        <v>305455000</v>
      </c>
      <c r="W1262" s="1">
        <v>285085000</v>
      </c>
      <c r="X1262" s="1">
        <v>265217000</v>
      </c>
      <c r="Y1262" s="1">
        <v>245857000</v>
      </c>
      <c r="Z1262" s="1">
        <v>227023000</v>
      </c>
      <c r="AA1262" s="1">
        <v>209059000</v>
      </c>
      <c r="AB1262" s="1">
        <v>191909000</v>
      </c>
      <c r="AC1262" s="1">
        <v>175216000</v>
      </c>
      <c r="AD1262" s="1">
        <v>159539000</v>
      </c>
      <c r="AE1262" s="1">
        <v>144242000</v>
      </c>
      <c r="AF1262" s="1">
        <v>130024000</v>
      </c>
      <c r="AG1262" s="1">
        <v>116057000</v>
      </c>
      <c r="AH1262" s="1">
        <v>102906000</v>
      </c>
      <c r="AI1262" s="1">
        <v>90041300</v>
      </c>
      <c r="AJ1262" s="1">
        <v>77679900</v>
      </c>
      <c r="AK1262" s="1">
        <v>65494200</v>
      </c>
      <c r="AL1262" s="1">
        <v>53345800</v>
      </c>
      <c r="AM1262" s="1">
        <v>41091700</v>
      </c>
      <c r="AN1262" s="1">
        <v>28689200</v>
      </c>
      <c r="AO1262" s="1">
        <v>15824100</v>
      </c>
      <c r="AP1262" s="1">
        <v>2276720</v>
      </c>
    </row>
    <row r="1263" spans="1:42" x14ac:dyDescent="0.2">
      <c r="A1263" t="str">
        <f t="shared" si="54"/>
        <v>biomass</v>
      </c>
      <c r="B1263" t="str">
        <f t="shared" si="55"/>
        <v>food beverage and tobacco 10T12</v>
      </c>
      <c r="C1263" t="str">
        <f t="shared" si="53"/>
        <v>water and waste 36T39,VOC</v>
      </c>
      <c r="D1263" t="s">
        <v>1820</v>
      </c>
      <c r="E1263" s="1">
        <v>143981000</v>
      </c>
      <c r="F1263" s="1">
        <v>140012000</v>
      </c>
      <c r="G1263" s="1">
        <v>136223000</v>
      </c>
      <c r="H1263" s="1">
        <v>134011000</v>
      </c>
      <c r="I1263" s="1">
        <v>131524000</v>
      </c>
      <c r="J1263" s="1">
        <v>128942000</v>
      </c>
      <c r="K1263" s="1">
        <v>126266000</v>
      </c>
      <c r="L1263" s="1">
        <v>123659000</v>
      </c>
      <c r="M1263" s="1">
        <v>119976000</v>
      </c>
      <c r="N1263" s="1">
        <v>116413000</v>
      </c>
      <c r="O1263" s="1">
        <v>112209000</v>
      </c>
      <c r="P1263" s="1">
        <v>107850000</v>
      </c>
      <c r="Q1263" s="1">
        <v>102939000</v>
      </c>
      <c r="R1263" s="1">
        <v>98079100</v>
      </c>
      <c r="S1263" s="1">
        <v>93007700</v>
      </c>
      <c r="T1263" s="1">
        <v>87760500</v>
      </c>
      <c r="U1263" s="1">
        <v>82610000</v>
      </c>
      <c r="V1263" s="1">
        <v>77330500</v>
      </c>
      <c r="W1263" s="1">
        <v>72173700</v>
      </c>
      <c r="X1263" s="1">
        <v>67143600</v>
      </c>
      <c r="Y1263" s="1">
        <v>62242600</v>
      </c>
      <c r="Z1263" s="1">
        <v>57474400</v>
      </c>
      <c r="AA1263" s="1">
        <v>52926500</v>
      </c>
      <c r="AB1263" s="1">
        <v>48584700</v>
      </c>
      <c r="AC1263" s="1">
        <v>44358700</v>
      </c>
      <c r="AD1263" s="1">
        <v>40389800</v>
      </c>
      <c r="AE1263" s="1">
        <v>36517000</v>
      </c>
      <c r="AF1263" s="1">
        <v>32917500</v>
      </c>
      <c r="AG1263" s="1">
        <v>29381700</v>
      </c>
      <c r="AH1263" s="1">
        <v>26052100</v>
      </c>
      <c r="AI1263" s="1">
        <v>22795300</v>
      </c>
      <c r="AJ1263" s="1">
        <v>19665800</v>
      </c>
      <c r="AK1263" s="1">
        <v>16580900</v>
      </c>
      <c r="AL1263" s="1">
        <v>13505300</v>
      </c>
      <c r="AM1263" s="1">
        <v>10403000</v>
      </c>
      <c r="AN1263" s="1">
        <v>7263100</v>
      </c>
      <c r="AO1263" s="1">
        <v>4006120</v>
      </c>
      <c r="AP1263">
        <v>576387</v>
      </c>
    </row>
    <row r="1264" spans="1:42" x14ac:dyDescent="0.2">
      <c r="A1264" t="str">
        <f t="shared" si="54"/>
        <v>biomass</v>
      </c>
      <c r="B1264" t="str">
        <f t="shared" si="55"/>
        <v>food beverage and tobacco 10T12</v>
      </c>
      <c r="C1264" t="str">
        <f t="shared" si="53"/>
        <v>water and waste 36T39,CO</v>
      </c>
      <c r="D1264" t="s">
        <v>1821</v>
      </c>
      <c r="E1264" s="1">
        <v>1361990000</v>
      </c>
      <c r="F1264" s="1">
        <v>1324450000</v>
      </c>
      <c r="G1264" s="1">
        <v>1288610000</v>
      </c>
      <c r="H1264" s="1">
        <v>1267690000</v>
      </c>
      <c r="I1264" s="1">
        <v>1244160000</v>
      </c>
      <c r="J1264" s="1">
        <v>1219740000</v>
      </c>
      <c r="K1264" s="1">
        <v>1194410000</v>
      </c>
      <c r="L1264" s="1">
        <v>1169760000</v>
      </c>
      <c r="M1264" s="1">
        <v>1134920000</v>
      </c>
      <c r="N1264" s="1">
        <v>1101210000</v>
      </c>
      <c r="O1264" s="1">
        <v>1061440000</v>
      </c>
      <c r="P1264" s="1">
        <v>1020210000</v>
      </c>
      <c r="Q1264" s="1">
        <v>973758000</v>
      </c>
      <c r="R1264" s="1">
        <v>927783000</v>
      </c>
      <c r="S1264" s="1">
        <v>879810000</v>
      </c>
      <c r="T1264" s="1">
        <v>830174000</v>
      </c>
      <c r="U1264" s="1">
        <v>781452000</v>
      </c>
      <c r="V1264" s="1">
        <v>731511000</v>
      </c>
      <c r="W1264" s="1">
        <v>682730000</v>
      </c>
      <c r="X1264" s="1">
        <v>635148000</v>
      </c>
      <c r="Y1264" s="1">
        <v>588786000</v>
      </c>
      <c r="Z1264" s="1">
        <v>543681000</v>
      </c>
      <c r="AA1264" s="1">
        <v>500660000</v>
      </c>
      <c r="AB1264" s="1">
        <v>459589000</v>
      </c>
      <c r="AC1264" s="1">
        <v>419613000</v>
      </c>
      <c r="AD1264" s="1">
        <v>382069000</v>
      </c>
      <c r="AE1264" s="1">
        <v>345434000</v>
      </c>
      <c r="AF1264" s="1">
        <v>311385000</v>
      </c>
      <c r="AG1264" s="1">
        <v>277937000</v>
      </c>
      <c r="AH1264" s="1">
        <v>246441000</v>
      </c>
      <c r="AI1264" s="1">
        <v>215633000</v>
      </c>
      <c r="AJ1264" s="1">
        <v>186030000</v>
      </c>
      <c r="AK1264" s="1">
        <v>156847000</v>
      </c>
      <c r="AL1264" s="1">
        <v>127754000</v>
      </c>
      <c r="AM1264" s="1">
        <v>98407600</v>
      </c>
      <c r="AN1264" s="1">
        <v>68705500</v>
      </c>
      <c r="AO1264" s="1">
        <v>37896000</v>
      </c>
      <c r="AP1264" s="1">
        <v>5452360</v>
      </c>
    </row>
    <row r="1265" spans="1:42" x14ac:dyDescent="0.2">
      <c r="A1265" t="str">
        <f t="shared" si="54"/>
        <v>biomass</v>
      </c>
      <c r="B1265" t="str">
        <f t="shared" si="55"/>
        <v>food beverage and tobacco 10T12</v>
      </c>
      <c r="C1265" t="str">
        <f t="shared" si="53"/>
        <v>water and waste 36T39,NOx</v>
      </c>
      <c r="D1265" t="s">
        <v>1822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</row>
    <row r="1266" spans="1:42" x14ac:dyDescent="0.2">
      <c r="A1266" t="str">
        <f t="shared" si="54"/>
        <v>biomass</v>
      </c>
      <c r="B1266" t="str">
        <f t="shared" si="55"/>
        <v>food beverage and tobacco 10T12</v>
      </c>
      <c r="C1266" t="str">
        <f t="shared" si="53"/>
        <v>water and waste 36T39,PM10</v>
      </c>
      <c r="D1266" t="s">
        <v>1823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</row>
    <row r="1267" spans="1:42" x14ac:dyDescent="0.2">
      <c r="A1267" t="str">
        <f t="shared" si="54"/>
        <v>biomass</v>
      </c>
      <c r="B1267" t="str">
        <f t="shared" si="55"/>
        <v>food beverage and tobacco 10T12</v>
      </c>
      <c r="C1267" t="str">
        <f t="shared" si="53"/>
        <v>water and waste 36T39,PM25</v>
      </c>
      <c r="D1267" t="s">
        <v>1824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</row>
    <row r="1268" spans="1:42" x14ac:dyDescent="0.2">
      <c r="A1268" t="str">
        <f t="shared" si="54"/>
        <v>biomass</v>
      </c>
      <c r="B1268" t="str">
        <f t="shared" si="55"/>
        <v>textiles apparel and leather 13T15</v>
      </c>
      <c r="C1268" t="str">
        <f t="shared" ref="C1268:C1331" si="56">MID(D1190, FIND(",", D1190) + 1, FIND("]", D1190) - FIND(",", D1190) - 1)</f>
        <v>water and waste 36T39,SOx</v>
      </c>
      <c r="D1268" t="s">
        <v>1825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</row>
    <row r="1269" spans="1:42" x14ac:dyDescent="0.2">
      <c r="A1269" t="str">
        <f t="shared" ref="A1269:A1292" si="57">MID(D1269, FIND("[", D1269) + 1, FIND(" if", D1269) - FIND("[", D1269) - 1)</f>
        <v>biomass</v>
      </c>
      <c r="B1269" t="str">
        <f t="shared" ref="B1269:B1332" si="58">TRIM(MID(D1269, FIND(",",D1269) + 1, FIND(",", D1269, FIND(",", D1269) + 1) - FIND(",", D1269) - 1))</f>
        <v>textiles apparel and leather 13T15</v>
      </c>
      <c r="C1269" t="str">
        <f t="shared" si="56"/>
        <v>water and waste 36T39,BC</v>
      </c>
      <c r="D1269" t="s">
        <v>1826</v>
      </c>
      <c r="E1269" s="1">
        <v>158747000</v>
      </c>
      <c r="F1269" s="1">
        <v>152211000</v>
      </c>
      <c r="G1269" s="1">
        <v>146100000</v>
      </c>
      <c r="H1269" s="1">
        <v>140173000</v>
      </c>
      <c r="I1269" s="1">
        <v>134408000</v>
      </c>
      <c r="J1269" s="1">
        <v>127873000</v>
      </c>
      <c r="K1269" s="1">
        <v>121523000</v>
      </c>
      <c r="L1269" s="1">
        <v>116173000</v>
      </c>
      <c r="M1269" s="1">
        <v>110142000</v>
      </c>
      <c r="N1269" s="1">
        <v>105043000</v>
      </c>
      <c r="O1269" s="1">
        <v>100062000</v>
      </c>
      <c r="P1269" s="1">
        <v>95169600</v>
      </c>
      <c r="Q1269" s="1">
        <v>89704300</v>
      </c>
      <c r="R1269" s="1">
        <v>85041000</v>
      </c>
      <c r="S1269" s="1">
        <v>80470600</v>
      </c>
      <c r="T1269" s="1">
        <v>75406800</v>
      </c>
      <c r="U1269" s="1">
        <v>71048100</v>
      </c>
      <c r="V1269" s="1">
        <v>66259800</v>
      </c>
      <c r="W1269" s="1">
        <v>61622700</v>
      </c>
      <c r="X1269" s="1">
        <v>57133300</v>
      </c>
      <c r="Y1269" s="1">
        <v>53228400</v>
      </c>
      <c r="Z1269" s="1">
        <v>49008000</v>
      </c>
      <c r="AA1269" s="1">
        <v>44930400</v>
      </c>
      <c r="AB1269" s="1">
        <v>40643100</v>
      </c>
      <c r="AC1269" s="1">
        <v>36878500</v>
      </c>
      <c r="AD1269" s="1">
        <v>33255200</v>
      </c>
      <c r="AE1269" s="1">
        <v>29494900</v>
      </c>
      <c r="AF1269" s="1">
        <v>26171200</v>
      </c>
      <c r="AG1269" s="1">
        <v>22980900</v>
      </c>
      <c r="AH1269" s="1">
        <v>19726800</v>
      </c>
      <c r="AI1269" s="1">
        <v>16740000</v>
      </c>
      <c r="AJ1269" s="1">
        <v>13891800</v>
      </c>
      <c r="AK1269" s="1">
        <v>11200100</v>
      </c>
      <c r="AL1269" s="1">
        <v>8652220</v>
      </c>
      <c r="AM1269" s="1">
        <v>6260700</v>
      </c>
      <c r="AN1269" s="1">
        <v>4022920</v>
      </c>
      <c r="AO1269" s="1">
        <v>1934400</v>
      </c>
      <c r="AP1269">
        <v>0</v>
      </c>
    </row>
    <row r="1270" spans="1:42" x14ac:dyDescent="0.2">
      <c r="A1270" t="str">
        <f t="shared" si="57"/>
        <v>biomass</v>
      </c>
      <c r="B1270" t="str">
        <f t="shared" si="58"/>
        <v>textiles apparel and leather 13T15</v>
      </c>
      <c r="C1270" t="str">
        <f t="shared" si="56"/>
        <v>water and waste 36T39,OC</v>
      </c>
      <c r="D1270" t="s">
        <v>1827</v>
      </c>
      <c r="E1270" s="1">
        <v>4209450000</v>
      </c>
      <c r="F1270" s="1">
        <v>4036140000</v>
      </c>
      <c r="G1270" s="1">
        <v>3874110000</v>
      </c>
      <c r="H1270" s="1">
        <v>3716940000</v>
      </c>
      <c r="I1270" s="1">
        <v>3564070000</v>
      </c>
      <c r="J1270" s="1">
        <v>3390780000</v>
      </c>
      <c r="K1270" s="1">
        <v>3222400000</v>
      </c>
      <c r="L1270" s="1">
        <v>3080540000</v>
      </c>
      <c r="M1270" s="1">
        <v>2920610000</v>
      </c>
      <c r="N1270" s="1">
        <v>2785400000</v>
      </c>
      <c r="O1270" s="1">
        <v>2653310000</v>
      </c>
      <c r="P1270" s="1">
        <v>2523590000</v>
      </c>
      <c r="Q1270" s="1">
        <v>2378670000</v>
      </c>
      <c r="R1270" s="1">
        <v>2255010000</v>
      </c>
      <c r="S1270" s="1">
        <v>2133820000</v>
      </c>
      <c r="T1270" s="1">
        <v>1999550000</v>
      </c>
      <c r="U1270" s="1">
        <v>1883970000</v>
      </c>
      <c r="V1270" s="1">
        <v>1757000000</v>
      </c>
      <c r="W1270" s="1">
        <v>1634040000</v>
      </c>
      <c r="X1270" s="1">
        <v>1514990000</v>
      </c>
      <c r="Y1270" s="1">
        <v>1411450000</v>
      </c>
      <c r="Z1270" s="1">
        <v>1299530000</v>
      </c>
      <c r="AA1270" s="1">
        <v>1191410000</v>
      </c>
      <c r="AB1270" s="1">
        <v>1077730000</v>
      </c>
      <c r="AC1270" s="1">
        <v>977898000</v>
      </c>
      <c r="AD1270" s="1">
        <v>881822000</v>
      </c>
      <c r="AE1270" s="1">
        <v>782109000</v>
      </c>
      <c r="AF1270" s="1">
        <v>693976000</v>
      </c>
      <c r="AG1270" s="1">
        <v>609379000</v>
      </c>
      <c r="AH1270" s="1">
        <v>523090000</v>
      </c>
      <c r="AI1270" s="1">
        <v>443890000</v>
      </c>
      <c r="AJ1270" s="1">
        <v>368367000</v>
      </c>
      <c r="AK1270" s="1">
        <v>296990000</v>
      </c>
      <c r="AL1270" s="1">
        <v>229429000</v>
      </c>
      <c r="AM1270" s="1">
        <v>166013000</v>
      </c>
      <c r="AN1270" s="1">
        <v>106675000</v>
      </c>
      <c r="AO1270" s="1">
        <v>51294200</v>
      </c>
      <c r="AP1270">
        <v>0</v>
      </c>
    </row>
    <row r="1271" spans="1:42" x14ac:dyDescent="0.2">
      <c r="A1271" t="str">
        <f t="shared" si="57"/>
        <v>biomass</v>
      </c>
      <c r="B1271" t="str">
        <f t="shared" si="58"/>
        <v>textiles apparel and leather 13T15</v>
      </c>
      <c r="C1271" t="str">
        <f t="shared" si="56"/>
        <v>water and waste 36T39,CH4</v>
      </c>
      <c r="D1271" t="s">
        <v>1828</v>
      </c>
      <c r="E1271" s="1">
        <v>1716020000</v>
      </c>
      <c r="F1271" s="1">
        <v>1645370000</v>
      </c>
      <c r="G1271" s="1">
        <v>1579310000</v>
      </c>
      <c r="H1271" s="1">
        <v>1515240000</v>
      </c>
      <c r="I1271" s="1">
        <v>1452920000</v>
      </c>
      <c r="J1271" s="1">
        <v>1382280000</v>
      </c>
      <c r="K1271" s="1">
        <v>1313640000</v>
      </c>
      <c r="L1271" s="1">
        <v>1255810000</v>
      </c>
      <c r="M1271" s="1">
        <v>1190610000</v>
      </c>
      <c r="N1271" s="1">
        <v>1135490000</v>
      </c>
      <c r="O1271" s="1">
        <v>1081640000</v>
      </c>
      <c r="P1271" s="1">
        <v>1028760000</v>
      </c>
      <c r="Q1271" s="1">
        <v>969684000</v>
      </c>
      <c r="R1271" s="1">
        <v>919274000</v>
      </c>
      <c r="S1271" s="1">
        <v>869870000</v>
      </c>
      <c r="T1271" s="1">
        <v>815132000</v>
      </c>
      <c r="U1271" s="1">
        <v>768015000</v>
      </c>
      <c r="V1271" s="1">
        <v>716254000</v>
      </c>
      <c r="W1271" s="1">
        <v>666128000</v>
      </c>
      <c r="X1271" s="1">
        <v>617599000</v>
      </c>
      <c r="Y1271" s="1">
        <v>575388000</v>
      </c>
      <c r="Z1271" s="1">
        <v>529766000</v>
      </c>
      <c r="AA1271" s="1">
        <v>485688000</v>
      </c>
      <c r="AB1271" s="1">
        <v>439344000</v>
      </c>
      <c r="AC1271" s="1">
        <v>398648000</v>
      </c>
      <c r="AD1271" s="1">
        <v>359482000</v>
      </c>
      <c r="AE1271" s="1">
        <v>318833000</v>
      </c>
      <c r="AF1271" s="1">
        <v>282905000</v>
      </c>
      <c r="AG1271" s="1">
        <v>248418000</v>
      </c>
      <c r="AH1271" s="1">
        <v>213242000</v>
      </c>
      <c r="AI1271" s="1">
        <v>180956000</v>
      </c>
      <c r="AJ1271" s="1">
        <v>150168000</v>
      </c>
      <c r="AK1271" s="1">
        <v>121070000</v>
      </c>
      <c r="AL1271" s="1">
        <v>93528600</v>
      </c>
      <c r="AM1271" s="1">
        <v>67676800</v>
      </c>
      <c r="AN1271" s="1">
        <v>43486900</v>
      </c>
      <c r="AO1271" s="1">
        <v>20910500</v>
      </c>
      <c r="AP1271">
        <v>0</v>
      </c>
    </row>
    <row r="1272" spans="1:42" x14ac:dyDescent="0.2">
      <c r="A1272" t="str">
        <f t="shared" si="57"/>
        <v>biomass</v>
      </c>
      <c r="B1272" t="str">
        <f t="shared" si="58"/>
        <v>textiles apparel and leather 13T15</v>
      </c>
      <c r="C1272" t="str">
        <f t="shared" si="56"/>
        <v>water and waste 36T39,N2O</v>
      </c>
      <c r="D1272" t="s">
        <v>1829</v>
      </c>
      <c r="E1272" s="1">
        <v>2308990000</v>
      </c>
      <c r="F1272" s="1">
        <v>2213930000</v>
      </c>
      <c r="G1272" s="1">
        <v>2125050000</v>
      </c>
      <c r="H1272" s="1">
        <v>2038840000</v>
      </c>
      <c r="I1272" s="1">
        <v>1954980000</v>
      </c>
      <c r="J1272" s="1">
        <v>1859930000</v>
      </c>
      <c r="K1272" s="1">
        <v>1767570000</v>
      </c>
      <c r="L1272" s="1">
        <v>1689750000</v>
      </c>
      <c r="M1272" s="1">
        <v>1602030000</v>
      </c>
      <c r="N1272" s="1">
        <v>1527860000</v>
      </c>
      <c r="O1272" s="1">
        <v>1455410000</v>
      </c>
      <c r="P1272" s="1">
        <v>1384250000</v>
      </c>
      <c r="Q1272" s="1">
        <v>1304760000</v>
      </c>
      <c r="R1272" s="1">
        <v>1236930000</v>
      </c>
      <c r="S1272" s="1">
        <v>1170450000</v>
      </c>
      <c r="T1272" s="1">
        <v>1096800000</v>
      </c>
      <c r="U1272" s="1">
        <v>1033400000</v>
      </c>
      <c r="V1272" s="1">
        <v>963757000</v>
      </c>
      <c r="W1272" s="1">
        <v>896310000</v>
      </c>
      <c r="X1272" s="1">
        <v>831011000</v>
      </c>
      <c r="Y1272" s="1">
        <v>774214000</v>
      </c>
      <c r="Z1272" s="1">
        <v>712828000</v>
      </c>
      <c r="AA1272" s="1">
        <v>653518000</v>
      </c>
      <c r="AB1272" s="1">
        <v>591160000</v>
      </c>
      <c r="AC1272" s="1">
        <v>536402000</v>
      </c>
      <c r="AD1272" s="1">
        <v>483702000</v>
      </c>
      <c r="AE1272" s="1">
        <v>429007000</v>
      </c>
      <c r="AF1272" s="1">
        <v>380663000</v>
      </c>
      <c r="AG1272" s="1">
        <v>334260000</v>
      </c>
      <c r="AH1272" s="1">
        <v>286928000</v>
      </c>
      <c r="AI1272" s="1">
        <v>243485000</v>
      </c>
      <c r="AJ1272" s="1">
        <v>202059000</v>
      </c>
      <c r="AK1272" s="1">
        <v>162906000</v>
      </c>
      <c r="AL1272" s="1">
        <v>125848000</v>
      </c>
      <c r="AM1272" s="1">
        <v>91062600</v>
      </c>
      <c r="AN1272" s="1">
        <v>58513900</v>
      </c>
      <c r="AO1272" s="1">
        <v>28136200</v>
      </c>
      <c r="AP1272">
        <v>0</v>
      </c>
    </row>
    <row r="1273" spans="1:42" x14ac:dyDescent="0.2">
      <c r="A1273" t="str">
        <f t="shared" si="57"/>
        <v>biomass</v>
      </c>
      <c r="B1273" t="str">
        <f t="shared" si="58"/>
        <v>textiles apparel and leather 13T15</v>
      </c>
      <c r="C1273" t="str">
        <f t="shared" si="56"/>
        <v>water and waste 36T39,F gases</v>
      </c>
      <c r="D1273" t="s">
        <v>1830</v>
      </c>
      <c r="E1273" s="1">
        <v>1987300000</v>
      </c>
      <c r="F1273" s="1">
        <v>1905480000</v>
      </c>
      <c r="G1273" s="1">
        <v>1828990000</v>
      </c>
      <c r="H1273" s="1">
        <v>1754780000</v>
      </c>
      <c r="I1273" s="1">
        <v>1682620000</v>
      </c>
      <c r="J1273" s="1">
        <v>1600800000</v>
      </c>
      <c r="K1273" s="1">
        <v>1521310000</v>
      </c>
      <c r="L1273" s="1">
        <v>1454340000</v>
      </c>
      <c r="M1273" s="1">
        <v>1378830000</v>
      </c>
      <c r="N1273" s="1">
        <v>1315000000</v>
      </c>
      <c r="O1273" s="1">
        <v>1252640000</v>
      </c>
      <c r="P1273" s="1">
        <v>1191400000</v>
      </c>
      <c r="Q1273" s="1">
        <v>1122980000</v>
      </c>
      <c r="R1273" s="1">
        <v>1064600000</v>
      </c>
      <c r="S1273" s="1">
        <v>1007390000</v>
      </c>
      <c r="T1273" s="1">
        <v>943995000</v>
      </c>
      <c r="U1273" s="1">
        <v>889430000</v>
      </c>
      <c r="V1273" s="1">
        <v>829486000</v>
      </c>
      <c r="W1273" s="1">
        <v>771436000</v>
      </c>
      <c r="X1273" s="1">
        <v>715235000</v>
      </c>
      <c r="Y1273" s="1">
        <v>666350000</v>
      </c>
      <c r="Z1273" s="1">
        <v>613516000</v>
      </c>
      <c r="AA1273" s="1">
        <v>562470000</v>
      </c>
      <c r="AB1273" s="1">
        <v>508799000</v>
      </c>
      <c r="AC1273" s="1">
        <v>461670000</v>
      </c>
      <c r="AD1273" s="1">
        <v>416312000</v>
      </c>
      <c r="AE1273" s="1">
        <v>369237000</v>
      </c>
      <c r="AF1273" s="1">
        <v>327629000</v>
      </c>
      <c r="AG1273" s="1">
        <v>287691000</v>
      </c>
      <c r="AH1273" s="1">
        <v>246953000</v>
      </c>
      <c r="AI1273" s="1">
        <v>209563000</v>
      </c>
      <c r="AJ1273" s="1">
        <v>173908000</v>
      </c>
      <c r="AK1273" s="1">
        <v>140210000</v>
      </c>
      <c r="AL1273" s="1">
        <v>108314000</v>
      </c>
      <c r="AM1273" s="1">
        <v>78375800</v>
      </c>
      <c r="AN1273" s="1">
        <v>50361700</v>
      </c>
      <c r="AO1273" s="1">
        <v>24216200</v>
      </c>
      <c r="AP1273">
        <v>0</v>
      </c>
    </row>
    <row r="1274" spans="1:42" x14ac:dyDescent="0.2">
      <c r="A1274" t="str">
        <f t="shared" si="57"/>
        <v>biomass</v>
      </c>
      <c r="B1274" t="str">
        <f t="shared" si="58"/>
        <v>textiles apparel and leather 13T15</v>
      </c>
      <c r="C1274" t="str">
        <f t="shared" si="56"/>
        <v>construction 41T43,CO2</v>
      </c>
      <c r="D1274" t="s">
        <v>1831</v>
      </c>
      <c r="E1274" s="1">
        <v>291246000</v>
      </c>
      <c r="F1274" s="1">
        <v>279255000</v>
      </c>
      <c r="G1274" s="1">
        <v>268045000</v>
      </c>
      <c r="H1274" s="1">
        <v>257170000</v>
      </c>
      <c r="I1274" s="1">
        <v>246593000</v>
      </c>
      <c r="J1274" s="1">
        <v>234603000</v>
      </c>
      <c r="K1274" s="1">
        <v>222953000</v>
      </c>
      <c r="L1274" s="1">
        <v>213138000</v>
      </c>
      <c r="M1274" s="1">
        <v>202073000</v>
      </c>
      <c r="N1274" s="1">
        <v>192718000</v>
      </c>
      <c r="O1274" s="1">
        <v>183579000</v>
      </c>
      <c r="P1274" s="1">
        <v>174604000</v>
      </c>
      <c r="Q1274" s="1">
        <v>164577000</v>
      </c>
      <c r="R1274" s="1">
        <v>156021000</v>
      </c>
      <c r="S1274" s="1">
        <v>147636000</v>
      </c>
      <c r="T1274" s="1">
        <v>138346000</v>
      </c>
      <c r="U1274" s="1">
        <v>130349000</v>
      </c>
      <c r="V1274" s="1">
        <v>121564000</v>
      </c>
      <c r="W1274" s="1">
        <v>113057000</v>
      </c>
      <c r="X1274" s="1">
        <v>104820000</v>
      </c>
      <c r="Y1274" s="1">
        <v>97656000</v>
      </c>
      <c r="Z1274" s="1">
        <v>89913000</v>
      </c>
      <c r="AA1274" s="1">
        <v>82431900</v>
      </c>
      <c r="AB1274" s="1">
        <v>74566300</v>
      </c>
      <c r="AC1274" s="1">
        <v>67659400</v>
      </c>
      <c r="AD1274" s="1">
        <v>61012000</v>
      </c>
      <c r="AE1274" s="1">
        <v>54113000</v>
      </c>
      <c r="AF1274" s="1">
        <v>48015200</v>
      </c>
      <c r="AG1274" s="1">
        <v>42162100</v>
      </c>
      <c r="AH1274" s="1">
        <v>36191900</v>
      </c>
      <c r="AI1274" s="1">
        <v>30712200</v>
      </c>
      <c r="AJ1274" s="1">
        <v>25486800</v>
      </c>
      <c r="AK1274" s="1">
        <v>20548300</v>
      </c>
      <c r="AL1274" s="1">
        <v>15873900</v>
      </c>
      <c r="AM1274" s="1">
        <v>11486200</v>
      </c>
      <c r="AN1274" s="1">
        <v>7380690</v>
      </c>
      <c r="AO1274" s="1">
        <v>3548970</v>
      </c>
      <c r="AP1274">
        <v>0</v>
      </c>
    </row>
    <row r="1275" spans="1:42" x14ac:dyDescent="0.2">
      <c r="A1275" t="str">
        <f t="shared" si="57"/>
        <v>biomass</v>
      </c>
      <c r="B1275" t="str">
        <f t="shared" si="58"/>
        <v>textiles apparel and leather 13T15</v>
      </c>
      <c r="C1275" t="str">
        <f t="shared" si="56"/>
        <v>construction 41T43,VOC</v>
      </c>
      <c r="D1275" t="s">
        <v>1832</v>
      </c>
      <c r="E1275" s="1">
        <v>73733300</v>
      </c>
      <c r="F1275" s="1">
        <v>70697600</v>
      </c>
      <c r="G1275" s="1">
        <v>67859600</v>
      </c>
      <c r="H1275" s="1">
        <v>65106400</v>
      </c>
      <c r="I1275" s="1">
        <v>62428800</v>
      </c>
      <c r="J1275" s="1">
        <v>59393400</v>
      </c>
      <c r="K1275" s="1">
        <v>56444000</v>
      </c>
      <c r="L1275" s="1">
        <v>53959200</v>
      </c>
      <c r="M1275" s="1">
        <v>51157800</v>
      </c>
      <c r="N1275" s="1">
        <v>48789500</v>
      </c>
      <c r="O1275" s="1">
        <v>46475800</v>
      </c>
      <c r="P1275" s="1">
        <v>44203600</v>
      </c>
      <c r="Q1275" s="1">
        <v>41665100</v>
      </c>
      <c r="R1275" s="1">
        <v>39499100</v>
      </c>
      <c r="S1275" s="1">
        <v>37376300</v>
      </c>
      <c r="T1275" s="1">
        <v>35024300</v>
      </c>
      <c r="U1275" s="1">
        <v>32999900</v>
      </c>
      <c r="V1275" s="1">
        <v>30775800</v>
      </c>
      <c r="W1275" s="1">
        <v>28622000</v>
      </c>
      <c r="X1275" s="1">
        <v>26536800</v>
      </c>
      <c r="Y1275" s="1">
        <v>24723100</v>
      </c>
      <c r="Z1275" s="1">
        <v>22762800</v>
      </c>
      <c r="AA1275" s="1">
        <v>20868900</v>
      </c>
      <c r="AB1275" s="1">
        <v>18877600</v>
      </c>
      <c r="AC1275" s="1">
        <v>17129000</v>
      </c>
      <c r="AD1275" s="1">
        <v>15446100</v>
      </c>
      <c r="AE1275" s="1">
        <v>13699500</v>
      </c>
      <c r="AF1275" s="1">
        <v>12155800</v>
      </c>
      <c r="AG1275" s="1">
        <v>10674000</v>
      </c>
      <c r="AH1275" s="1">
        <v>9162520</v>
      </c>
      <c r="AI1275" s="1">
        <v>7775250</v>
      </c>
      <c r="AJ1275" s="1">
        <v>6452370</v>
      </c>
      <c r="AK1275" s="1">
        <v>5202110</v>
      </c>
      <c r="AL1275" s="1">
        <v>4018710</v>
      </c>
      <c r="AM1275" s="1">
        <v>2907920</v>
      </c>
      <c r="AN1275" s="1">
        <v>1868530</v>
      </c>
      <c r="AO1275">
        <v>898476</v>
      </c>
      <c r="AP1275">
        <v>0</v>
      </c>
    </row>
    <row r="1276" spans="1:42" x14ac:dyDescent="0.2">
      <c r="A1276" t="str">
        <f t="shared" si="57"/>
        <v>biomass</v>
      </c>
      <c r="B1276" t="str">
        <f t="shared" si="58"/>
        <v>textiles apparel and leather 13T15</v>
      </c>
      <c r="C1276" t="str">
        <f t="shared" si="56"/>
        <v>construction 41T43,CO</v>
      </c>
      <c r="D1276" t="s">
        <v>1833</v>
      </c>
      <c r="E1276" s="1">
        <v>697483000</v>
      </c>
      <c r="F1276" s="1">
        <v>668767000</v>
      </c>
      <c r="G1276" s="1">
        <v>641920000</v>
      </c>
      <c r="H1276" s="1">
        <v>615877000</v>
      </c>
      <c r="I1276" s="1">
        <v>590548000</v>
      </c>
      <c r="J1276" s="1">
        <v>561834000</v>
      </c>
      <c r="K1276" s="1">
        <v>533934000</v>
      </c>
      <c r="L1276" s="1">
        <v>510429000</v>
      </c>
      <c r="M1276" s="1">
        <v>483929000</v>
      </c>
      <c r="N1276" s="1">
        <v>461527000</v>
      </c>
      <c r="O1276" s="1">
        <v>439640000</v>
      </c>
      <c r="P1276" s="1">
        <v>418146000</v>
      </c>
      <c r="Q1276" s="1">
        <v>394133000</v>
      </c>
      <c r="R1276" s="1">
        <v>373644000</v>
      </c>
      <c r="S1276" s="1">
        <v>353563000</v>
      </c>
      <c r="T1276" s="1">
        <v>331314000</v>
      </c>
      <c r="U1276" s="1">
        <v>312163000</v>
      </c>
      <c r="V1276" s="1">
        <v>291125000</v>
      </c>
      <c r="W1276" s="1">
        <v>270751000</v>
      </c>
      <c r="X1276" s="1">
        <v>251026000</v>
      </c>
      <c r="Y1276" s="1">
        <v>233869000</v>
      </c>
      <c r="Z1276" s="1">
        <v>215326000</v>
      </c>
      <c r="AA1276" s="1">
        <v>197410000</v>
      </c>
      <c r="AB1276" s="1">
        <v>178573000</v>
      </c>
      <c r="AC1276" s="1">
        <v>162033000</v>
      </c>
      <c r="AD1276" s="1">
        <v>146113000</v>
      </c>
      <c r="AE1276" s="1">
        <v>129591000</v>
      </c>
      <c r="AF1276" s="1">
        <v>114988000</v>
      </c>
      <c r="AG1276" s="1">
        <v>100971000</v>
      </c>
      <c r="AH1276" s="1">
        <v>86673300</v>
      </c>
      <c r="AI1276" s="1">
        <v>73550300</v>
      </c>
      <c r="AJ1276" s="1">
        <v>61036500</v>
      </c>
      <c r="AK1276" s="1">
        <v>49209600</v>
      </c>
      <c r="AL1276" s="1">
        <v>38015200</v>
      </c>
      <c r="AM1276" s="1">
        <v>27507600</v>
      </c>
      <c r="AN1276" s="1">
        <v>17675500</v>
      </c>
      <c r="AO1276" s="1">
        <v>8499170</v>
      </c>
      <c r="AP1276">
        <v>0</v>
      </c>
    </row>
    <row r="1277" spans="1:42" x14ac:dyDescent="0.2">
      <c r="A1277" t="str">
        <f t="shared" si="57"/>
        <v>biomass</v>
      </c>
      <c r="B1277" t="str">
        <f t="shared" si="58"/>
        <v>textiles apparel and leather 13T15</v>
      </c>
      <c r="C1277" t="str">
        <f t="shared" si="56"/>
        <v>construction 41T43,NOx</v>
      </c>
      <c r="D1277" t="s">
        <v>1834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</row>
    <row r="1278" spans="1:42" x14ac:dyDescent="0.2">
      <c r="A1278" t="str">
        <f t="shared" si="57"/>
        <v>biomass</v>
      </c>
      <c r="B1278" t="str">
        <f t="shared" si="58"/>
        <v>textiles apparel and leather 13T15</v>
      </c>
      <c r="C1278" t="str">
        <f t="shared" si="56"/>
        <v>construction 41T43,PM10</v>
      </c>
      <c r="D1278" t="s">
        <v>1835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</row>
    <row r="1279" spans="1:42" x14ac:dyDescent="0.2">
      <c r="A1279" t="str">
        <f t="shared" si="57"/>
        <v>biomass</v>
      </c>
      <c r="B1279" t="str">
        <f t="shared" si="58"/>
        <v>textiles apparel and leather 13T15</v>
      </c>
      <c r="C1279" t="str">
        <f t="shared" si="56"/>
        <v>construction 41T43,PM25</v>
      </c>
      <c r="D1279" t="s">
        <v>1836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</row>
    <row r="1280" spans="1:42" x14ac:dyDescent="0.2">
      <c r="A1280" t="str">
        <f t="shared" si="57"/>
        <v>biomass</v>
      </c>
      <c r="B1280" t="str">
        <f t="shared" si="58"/>
        <v>wood products 16</v>
      </c>
      <c r="C1280" t="str">
        <f t="shared" si="56"/>
        <v>construction 41T43,SOx</v>
      </c>
      <c r="D1280" t="s">
        <v>1837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</row>
    <row r="1281" spans="1:42" x14ac:dyDescent="0.2">
      <c r="A1281" t="str">
        <f t="shared" si="57"/>
        <v>biomass</v>
      </c>
      <c r="B1281" t="str">
        <f t="shared" si="58"/>
        <v>wood products 16</v>
      </c>
      <c r="C1281" t="str">
        <f t="shared" si="56"/>
        <v>construction 41T43,BC</v>
      </c>
      <c r="D1281" t="s">
        <v>1838</v>
      </c>
      <c r="E1281" s="1">
        <v>285240000</v>
      </c>
      <c r="F1281" s="1">
        <v>274327000</v>
      </c>
      <c r="G1281" s="1">
        <v>262584000</v>
      </c>
      <c r="H1281" s="1">
        <v>254993000</v>
      </c>
      <c r="I1281" s="1">
        <v>246477000</v>
      </c>
      <c r="J1281" s="1">
        <v>238934000</v>
      </c>
      <c r="K1281" s="1">
        <v>230508000</v>
      </c>
      <c r="L1281" s="1">
        <v>223008000</v>
      </c>
      <c r="M1281" s="1">
        <v>213851000</v>
      </c>
      <c r="N1281" s="1">
        <v>205619000</v>
      </c>
      <c r="O1281" s="1">
        <v>195907000</v>
      </c>
      <c r="P1281" s="1">
        <v>186370000</v>
      </c>
      <c r="Q1281" s="1">
        <v>176292000</v>
      </c>
      <c r="R1281" s="1">
        <v>166453000</v>
      </c>
      <c r="S1281" s="1">
        <v>156186000</v>
      </c>
      <c r="T1281" s="1">
        <v>145579000</v>
      </c>
      <c r="U1281" s="1">
        <v>135921000</v>
      </c>
      <c r="V1281" s="1">
        <v>125981000</v>
      </c>
      <c r="W1281" s="1">
        <v>116391000</v>
      </c>
      <c r="X1281" s="1">
        <v>107664000</v>
      </c>
      <c r="Y1281" s="1">
        <v>98741200</v>
      </c>
      <c r="Z1281" s="1">
        <v>90169100</v>
      </c>
      <c r="AA1281" s="1">
        <v>82372100</v>
      </c>
      <c r="AB1281" s="1">
        <v>74866100</v>
      </c>
      <c r="AC1281" s="1">
        <v>67650900</v>
      </c>
      <c r="AD1281" s="1">
        <v>61069600</v>
      </c>
      <c r="AE1281" s="1">
        <v>54721000</v>
      </c>
      <c r="AF1281" s="1">
        <v>48890700</v>
      </c>
      <c r="AG1281" s="1">
        <v>43234800</v>
      </c>
      <c r="AH1281" s="1">
        <v>37982100</v>
      </c>
      <c r="AI1281" s="1">
        <v>32847300</v>
      </c>
      <c r="AJ1281" s="1">
        <v>28001400</v>
      </c>
      <c r="AK1281" s="1">
        <v>23215100</v>
      </c>
      <c r="AL1281" s="1">
        <v>18603000</v>
      </c>
      <c r="AM1281" s="1">
        <v>14079500</v>
      </c>
      <c r="AN1281" s="1">
        <v>9559090</v>
      </c>
      <c r="AO1281" s="1">
        <v>4926760</v>
      </c>
      <c r="AP1281">
        <v>184822</v>
      </c>
    </row>
    <row r="1282" spans="1:42" x14ac:dyDescent="0.2">
      <c r="A1282" t="str">
        <f t="shared" si="57"/>
        <v>biomass</v>
      </c>
      <c r="B1282" t="str">
        <f t="shared" si="58"/>
        <v>wood products 16</v>
      </c>
      <c r="C1282" t="str">
        <f t="shared" si="56"/>
        <v>construction 41T43,OC</v>
      </c>
      <c r="D1282" t="s">
        <v>1839</v>
      </c>
      <c r="E1282" s="1">
        <v>7563650000</v>
      </c>
      <c r="F1282" s="1">
        <v>7274260000</v>
      </c>
      <c r="G1282" s="1">
        <v>6962900000</v>
      </c>
      <c r="H1282" s="1">
        <v>6761600000</v>
      </c>
      <c r="I1282" s="1">
        <v>6535760000</v>
      </c>
      <c r="J1282" s="1">
        <v>6335760000</v>
      </c>
      <c r="K1282" s="1">
        <v>6112330000</v>
      </c>
      <c r="L1282" s="1">
        <v>5913450000</v>
      </c>
      <c r="M1282" s="1">
        <v>5670630000</v>
      </c>
      <c r="N1282" s="1">
        <v>5452350000</v>
      </c>
      <c r="O1282" s="1">
        <v>5194830000</v>
      </c>
      <c r="P1282" s="1">
        <v>4941920000</v>
      </c>
      <c r="Q1282" s="1">
        <v>4674710000</v>
      </c>
      <c r="R1282" s="1">
        <v>4413790000</v>
      </c>
      <c r="S1282" s="1">
        <v>4141540000</v>
      </c>
      <c r="T1282" s="1">
        <v>3860280000</v>
      </c>
      <c r="U1282" s="1">
        <v>3604190000</v>
      </c>
      <c r="V1282" s="1">
        <v>3340620000</v>
      </c>
      <c r="W1282" s="1">
        <v>3086300000</v>
      </c>
      <c r="X1282" s="1">
        <v>2854900000</v>
      </c>
      <c r="Y1282" s="1">
        <v>2618300000</v>
      </c>
      <c r="Z1282" s="1">
        <v>2391000000</v>
      </c>
      <c r="AA1282" s="1">
        <v>2184240000</v>
      </c>
      <c r="AB1282" s="1">
        <v>1985210000</v>
      </c>
      <c r="AC1282" s="1">
        <v>1793880000</v>
      </c>
      <c r="AD1282" s="1">
        <v>1619370000</v>
      </c>
      <c r="AE1282" s="1">
        <v>1451020000</v>
      </c>
      <c r="AF1282" s="1">
        <v>1296420000</v>
      </c>
      <c r="AG1282" s="1">
        <v>1146450000</v>
      </c>
      <c r="AH1282" s="1">
        <v>1007160000</v>
      </c>
      <c r="AI1282" s="1">
        <v>871004000</v>
      </c>
      <c r="AJ1282" s="1">
        <v>742508000</v>
      </c>
      <c r="AK1282" s="1">
        <v>615590000</v>
      </c>
      <c r="AL1282" s="1">
        <v>493292000</v>
      </c>
      <c r="AM1282" s="1">
        <v>373342000</v>
      </c>
      <c r="AN1282" s="1">
        <v>253476000</v>
      </c>
      <c r="AO1282" s="1">
        <v>130642000</v>
      </c>
      <c r="AP1282" s="1">
        <v>4900890</v>
      </c>
    </row>
    <row r="1283" spans="1:42" x14ac:dyDescent="0.2">
      <c r="A1283" t="str">
        <f t="shared" si="57"/>
        <v>biomass</v>
      </c>
      <c r="B1283" t="str">
        <f t="shared" si="58"/>
        <v>wood products 16</v>
      </c>
      <c r="C1283" t="str">
        <f t="shared" si="56"/>
        <v>construction 41T43,CH4</v>
      </c>
      <c r="D1283" t="s">
        <v>1840</v>
      </c>
      <c r="E1283" s="1">
        <v>3083380000</v>
      </c>
      <c r="F1283" s="1">
        <v>2965410000</v>
      </c>
      <c r="G1283" s="1">
        <v>2838480000</v>
      </c>
      <c r="H1283" s="1">
        <v>2756420000</v>
      </c>
      <c r="I1283" s="1">
        <v>2664360000</v>
      </c>
      <c r="J1283" s="1">
        <v>2582830000</v>
      </c>
      <c r="K1283" s="1">
        <v>2491740000</v>
      </c>
      <c r="L1283" s="1">
        <v>2410670000</v>
      </c>
      <c r="M1283" s="1">
        <v>2311680000</v>
      </c>
      <c r="N1283" s="1">
        <v>2222690000</v>
      </c>
      <c r="O1283" s="1">
        <v>2117720000</v>
      </c>
      <c r="P1283" s="1">
        <v>2014610000</v>
      </c>
      <c r="Q1283" s="1">
        <v>1905680000</v>
      </c>
      <c r="R1283" s="1">
        <v>1799320000</v>
      </c>
      <c r="S1283" s="1">
        <v>1688330000</v>
      </c>
      <c r="T1283" s="1">
        <v>1573670000</v>
      </c>
      <c r="U1283" s="1">
        <v>1469280000</v>
      </c>
      <c r="V1283" s="1">
        <v>1361830000</v>
      </c>
      <c r="W1283" s="1">
        <v>1258160000</v>
      </c>
      <c r="X1283" s="1">
        <v>1163820000</v>
      </c>
      <c r="Y1283" s="1">
        <v>1067370000</v>
      </c>
      <c r="Z1283" s="1">
        <v>974709000</v>
      </c>
      <c r="AA1283" s="1">
        <v>890425000</v>
      </c>
      <c r="AB1283" s="1">
        <v>809286000</v>
      </c>
      <c r="AC1283" s="1">
        <v>731291000</v>
      </c>
      <c r="AD1283" s="1">
        <v>660149000</v>
      </c>
      <c r="AE1283" s="1">
        <v>591522000</v>
      </c>
      <c r="AF1283" s="1">
        <v>528498000</v>
      </c>
      <c r="AG1283" s="1">
        <v>467359000</v>
      </c>
      <c r="AH1283" s="1">
        <v>410579000</v>
      </c>
      <c r="AI1283" s="1">
        <v>355072000</v>
      </c>
      <c r="AJ1283" s="1">
        <v>302690000</v>
      </c>
      <c r="AK1283" s="1">
        <v>250950000</v>
      </c>
      <c r="AL1283" s="1">
        <v>201095000</v>
      </c>
      <c r="AM1283" s="1">
        <v>152196000</v>
      </c>
      <c r="AN1283" s="1">
        <v>103332000</v>
      </c>
      <c r="AO1283" s="1">
        <v>53257200</v>
      </c>
      <c r="AP1283" s="1">
        <v>1997890</v>
      </c>
    </row>
    <row r="1284" spans="1:42" x14ac:dyDescent="0.2">
      <c r="A1284" t="str">
        <f t="shared" si="57"/>
        <v>biomass</v>
      </c>
      <c r="B1284" t="str">
        <f t="shared" si="58"/>
        <v>wood products 16</v>
      </c>
      <c r="C1284" t="str">
        <f t="shared" si="56"/>
        <v>construction 41T43,N2O</v>
      </c>
      <c r="D1284" t="s">
        <v>1841</v>
      </c>
      <c r="E1284" s="1">
        <v>4148850000</v>
      </c>
      <c r="F1284" s="1">
        <v>3990120000</v>
      </c>
      <c r="G1284" s="1">
        <v>3819330000</v>
      </c>
      <c r="H1284" s="1">
        <v>3708910000</v>
      </c>
      <c r="I1284" s="1">
        <v>3585030000</v>
      </c>
      <c r="J1284" s="1">
        <v>3475330000</v>
      </c>
      <c r="K1284" s="1">
        <v>3352770000</v>
      </c>
      <c r="L1284" s="1">
        <v>3243680000</v>
      </c>
      <c r="M1284" s="1">
        <v>3110490000</v>
      </c>
      <c r="N1284" s="1">
        <v>2990750000</v>
      </c>
      <c r="O1284" s="1">
        <v>2849500000</v>
      </c>
      <c r="P1284" s="1">
        <v>2710770000</v>
      </c>
      <c r="Q1284" s="1">
        <v>2564200000</v>
      </c>
      <c r="R1284" s="1">
        <v>2421080000</v>
      </c>
      <c r="S1284" s="1">
        <v>2271740000</v>
      </c>
      <c r="T1284" s="1">
        <v>2117460000</v>
      </c>
      <c r="U1284" s="1">
        <v>1976990000</v>
      </c>
      <c r="V1284" s="1">
        <v>1832410000</v>
      </c>
      <c r="W1284" s="1">
        <v>1692920000</v>
      </c>
      <c r="X1284" s="1">
        <v>1565980000</v>
      </c>
      <c r="Y1284" s="1">
        <v>1436200000</v>
      </c>
      <c r="Z1284" s="1">
        <v>1311520000</v>
      </c>
      <c r="AA1284" s="1">
        <v>1198110000</v>
      </c>
      <c r="AB1284" s="1">
        <v>1088940000</v>
      </c>
      <c r="AC1284" s="1">
        <v>983991000</v>
      </c>
      <c r="AD1284" s="1">
        <v>888265000</v>
      </c>
      <c r="AE1284" s="1">
        <v>795924000</v>
      </c>
      <c r="AF1284" s="1">
        <v>711121000</v>
      </c>
      <c r="AG1284" s="1">
        <v>628856000</v>
      </c>
      <c r="AH1284" s="1">
        <v>552455000</v>
      </c>
      <c r="AI1284" s="1">
        <v>477768000</v>
      </c>
      <c r="AJ1284" s="1">
        <v>407285000</v>
      </c>
      <c r="AK1284" s="1">
        <v>337667000</v>
      </c>
      <c r="AL1284" s="1">
        <v>270583000</v>
      </c>
      <c r="AM1284" s="1">
        <v>204788000</v>
      </c>
      <c r="AN1284" s="1">
        <v>139038000</v>
      </c>
      <c r="AO1284" s="1">
        <v>71660400</v>
      </c>
      <c r="AP1284" s="1">
        <v>2688260</v>
      </c>
    </row>
    <row r="1285" spans="1:42" x14ac:dyDescent="0.2">
      <c r="A1285" t="str">
        <f t="shared" si="57"/>
        <v>biomass</v>
      </c>
      <c r="B1285" t="str">
        <f t="shared" si="58"/>
        <v>wood products 16</v>
      </c>
      <c r="C1285" t="str">
        <f t="shared" si="56"/>
        <v>construction 41T43,F gases</v>
      </c>
      <c r="D1285" t="s">
        <v>1842</v>
      </c>
      <c r="E1285" s="1">
        <v>3570840000</v>
      </c>
      <c r="F1285" s="1">
        <v>3434220000</v>
      </c>
      <c r="G1285" s="1">
        <v>3287220000</v>
      </c>
      <c r="H1285" s="1">
        <v>3192180000</v>
      </c>
      <c r="I1285" s="1">
        <v>3085570000</v>
      </c>
      <c r="J1285" s="1">
        <v>2991150000</v>
      </c>
      <c r="K1285" s="1">
        <v>2885660000</v>
      </c>
      <c r="L1285" s="1">
        <v>2791770000</v>
      </c>
      <c r="M1285" s="1">
        <v>2677130000</v>
      </c>
      <c r="N1285" s="1">
        <v>2574080000</v>
      </c>
      <c r="O1285" s="1">
        <v>2452510000</v>
      </c>
      <c r="P1285" s="1">
        <v>2333100000</v>
      </c>
      <c r="Q1285" s="1">
        <v>2206950000</v>
      </c>
      <c r="R1285" s="1">
        <v>2083770000</v>
      </c>
      <c r="S1285" s="1">
        <v>1955240000</v>
      </c>
      <c r="T1285" s="1">
        <v>1822460000</v>
      </c>
      <c r="U1285" s="1">
        <v>1701560000</v>
      </c>
      <c r="V1285" s="1">
        <v>1577120000</v>
      </c>
      <c r="W1285" s="1">
        <v>1457060000</v>
      </c>
      <c r="X1285" s="1">
        <v>1347810000</v>
      </c>
      <c r="Y1285" s="1">
        <v>1236110000</v>
      </c>
      <c r="Z1285" s="1">
        <v>1128800000</v>
      </c>
      <c r="AA1285" s="1">
        <v>1031190000</v>
      </c>
      <c r="AB1285" s="1">
        <v>937226000</v>
      </c>
      <c r="AC1285" s="1">
        <v>846901000</v>
      </c>
      <c r="AD1285" s="1">
        <v>764512000</v>
      </c>
      <c r="AE1285" s="1">
        <v>685035000</v>
      </c>
      <c r="AF1285" s="1">
        <v>612048000</v>
      </c>
      <c r="AG1285" s="1">
        <v>541244000</v>
      </c>
      <c r="AH1285" s="1">
        <v>475487000</v>
      </c>
      <c r="AI1285" s="1">
        <v>411205000</v>
      </c>
      <c r="AJ1285" s="1">
        <v>350542000</v>
      </c>
      <c r="AK1285" s="1">
        <v>290623000</v>
      </c>
      <c r="AL1285" s="1">
        <v>232886000</v>
      </c>
      <c r="AM1285" s="1">
        <v>176256000</v>
      </c>
      <c r="AN1285" s="1">
        <v>119667000</v>
      </c>
      <c r="AO1285" s="1">
        <v>61676700</v>
      </c>
      <c r="AP1285" s="1">
        <v>2313730</v>
      </c>
    </row>
    <row r="1286" spans="1:42" x14ac:dyDescent="0.2">
      <c r="A1286" t="str">
        <f t="shared" si="57"/>
        <v>biomass</v>
      </c>
      <c r="B1286" t="str">
        <f t="shared" si="58"/>
        <v>wood products 16</v>
      </c>
      <c r="C1286" t="str">
        <f t="shared" si="56"/>
        <v>agriculture and forestry 01T03,CO2</v>
      </c>
      <c r="D1286" t="s">
        <v>1843</v>
      </c>
      <c r="E1286" s="1">
        <v>523318000</v>
      </c>
      <c r="F1286" s="1">
        <v>503296000</v>
      </c>
      <c r="G1286" s="1">
        <v>481753000</v>
      </c>
      <c r="H1286" s="1">
        <v>467826000</v>
      </c>
      <c r="I1286" s="1">
        <v>452200000</v>
      </c>
      <c r="J1286" s="1">
        <v>438363000</v>
      </c>
      <c r="K1286" s="1">
        <v>422904000</v>
      </c>
      <c r="L1286" s="1">
        <v>409143000</v>
      </c>
      <c r="M1286" s="1">
        <v>392343000</v>
      </c>
      <c r="N1286" s="1">
        <v>377240000</v>
      </c>
      <c r="O1286" s="1">
        <v>359423000</v>
      </c>
      <c r="P1286" s="1">
        <v>341925000</v>
      </c>
      <c r="Q1286" s="1">
        <v>323436000</v>
      </c>
      <c r="R1286" s="1">
        <v>305384000</v>
      </c>
      <c r="S1286" s="1">
        <v>286548000</v>
      </c>
      <c r="T1286" s="1">
        <v>267087000</v>
      </c>
      <c r="U1286" s="1">
        <v>249369000</v>
      </c>
      <c r="V1286" s="1">
        <v>231133000</v>
      </c>
      <c r="W1286" s="1">
        <v>213537000</v>
      </c>
      <c r="X1286" s="1">
        <v>197526000</v>
      </c>
      <c r="Y1286" s="1">
        <v>181156000</v>
      </c>
      <c r="Z1286" s="1">
        <v>165430000</v>
      </c>
      <c r="AA1286" s="1">
        <v>151125000</v>
      </c>
      <c r="AB1286" s="1">
        <v>137354000</v>
      </c>
      <c r="AC1286" s="1">
        <v>124116000</v>
      </c>
      <c r="AD1286" s="1">
        <v>112042000</v>
      </c>
      <c r="AE1286" s="1">
        <v>100394000</v>
      </c>
      <c r="AF1286" s="1">
        <v>89697800</v>
      </c>
      <c r="AG1286" s="1">
        <v>79321100</v>
      </c>
      <c r="AH1286" s="1">
        <v>69684300</v>
      </c>
      <c r="AI1286" s="1">
        <v>60263600</v>
      </c>
      <c r="AJ1286" s="1">
        <v>51373100</v>
      </c>
      <c r="AK1286" s="1">
        <v>42591800</v>
      </c>
      <c r="AL1286" s="1">
        <v>34130200</v>
      </c>
      <c r="AM1286" s="1">
        <v>25831000</v>
      </c>
      <c r="AN1286" s="1">
        <v>17537700</v>
      </c>
      <c r="AO1286" s="1">
        <v>9038930</v>
      </c>
      <c r="AP1286">
        <v>339086</v>
      </c>
    </row>
    <row r="1287" spans="1:42" x14ac:dyDescent="0.2">
      <c r="A1287" t="str">
        <f t="shared" si="57"/>
        <v>biomass</v>
      </c>
      <c r="B1287" t="str">
        <f t="shared" si="58"/>
        <v>wood products 16</v>
      </c>
      <c r="C1287" t="str">
        <f t="shared" si="56"/>
        <v>agriculture and forestry 01T03,VOC</v>
      </c>
      <c r="D1287" t="s">
        <v>1844</v>
      </c>
      <c r="E1287" s="1">
        <v>132486000</v>
      </c>
      <c r="F1287" s="1">
        <v>127417000</v>
      </c>
      <c r="G1287" s="1">
        <v>121963000</v>
      </c>
      <c r="H1287" s="1">
        <v>118437000</v>
      </c>
      <c r="I1287" s="1">
        <v>114481000</v>
      </c>
      <c r="J1287" s="1">
        <v>110978000</v>
      </c>
      <c r="K1287" s="1">
        <v>107065000</v>
      </c>
      <c r="L1287" s="1">
        <v>103581000</v>
      </c>
      <c r="M1287" s="1">
        <v>99327700</v>
      </c>
      <c r="N1287" s="1">
        <v>95504100</v>
      </c>
      <c r="O1287" s="1">
        <v>90993400</v>
      </c>
      <c r="P1287" s="1">
        <v>86563400</v>
      </c>
      <c r="Q1287" s="1">
        <v>81882800</v>
      </c>
      <c r="R1287" s="1">
        <v>77312700</v>
      </c>
      <c r="S1287" s="1">
        <v>72543900</v>
      </c>
      <c r="T1287" s="1">
        <v>67617200</v>
      </c>
      <c r="U1287" s="1">
        <v>63131600</v>
      </c>
      <c r="V1287" s="1">
        <v>58514700</v>
      </c>
      <c r="W1287" s="1">
        <v>54060200</v>
      </c>
      <c r="X1287" s="1">
        <v>50006800</v>
      </c>
      <c r="Y1287" s="1">
        <v>45862500</v>
      </c>
      <c r="Z1287" s="1">
        <v>41881000</v>
      </c>
      <c r="AA1287" s="1">
        <v>38259500</v>
      </c>
      <c r="AB1287" s="1">
        <v>34773200</v>
      </c>
      <c r="AC1287" s="1">
        <v>31421900</v>
      </c>
      <c r="AD1287" s="1">
        <v>28365100</v>
      </c>
      <c r="AE1287" s="1">
        <v>25416400</v>
      </c>
      <c r="AF1287" s="1">
        <v>22708400</v>
      </c>
      <c r="AG1287" s="1">
        <v>20081300</v>
      </c>
      <c r="AH1287" s="1">
        <v>17641600</v>
      </c>
      <c r="AI1287" s="1">
        <v>15256600</v>
      </c>
      <c r="AJ1287" s="1">
        <v>13005900</v>
      </c>
      <c r="AK1287" s="1">
        <v>10782800</v>
      </c>
      <c r="AL1287" s="1">
        <v>8640580</v>
      </c>
      <c r="AM1287" s="1">
        <v>6539510</v>
      </c>
      <c r="AN1287" s="1">
        <v>4439930</v>
      </c>
      <c r="AO1287" s="1">
        <v>2288340</v>
      </c>
      <c r="AP1287">
        <v>85844.7</v>
      </c>
    </row>
    <row r="1288" spans="1:42" x14ac:dyDescent="0.2">
      <c r="A1288" t="str">
        <f t="shared" si="57"/>
        <v>biomass</v>
      </c>
      <c r="B1288" t="str">
        <f t="shared" si="58"/>
        <v>wood products 16</v>
      </c>
      <c r="C1288" t="str">
        <f t="shared" si="56"/>
        <v>agriculture and forestry 01T03,CO</v>
      </c>
      <c r="D1288" t="s">
        <v>1845</v>
      </c>
      <c r="E1288" s="1">
        <v>1253260000</v>
      </c>
      <c r="F1288" s="1">
        <v>1205310000</v>
      </c>
      <c r="G1288" s="1">
        <v>1153710000</v>
      </c>
      <c r="H1288" s="1">
        <v>1120360000</v>
      </c>
      <c r="I1288" s="1">
        <v>1082940000</v>
      </c>
      <c r="J1288" s="1">
        <v>1049800000</v>
      </c>
      <c r="K1288" s="1">
        <v>1012780000</v>
      </c>
      <c r="L1288" s="1">
        <v>979827000</v>
      </c>
      <c r="M1288" s="1">
        <v>939594000</v>
      </c>
      <c r="N1288" s="1">
        <v>903425000</v>
      </c>
      <c r="O1288" s="1">
        <v>860756000</v>
      </c>
      <c r="P1288" s="1">
        <v>818850000</v>
      </c>
      <c r="Q1288" s="1">
        <v>774574000</v>
      </c>
      <c r="R1288" s="1">
        <v>731342000</v>
      </c>
      <c r="S1288" s="1">
        <v>686232000</v>
      </c>
      <c r="T1288" s="1">
        <v>639627000</v>
      </c>
      <c r="U1288" s="1">
        <v>597196000</v>
      </c>
      <c r="V1288" s="1">
        <v>553522000</v>
      </c>
      <c r="W1288" s="1">
        <v>511384000</v>
      </c>
      <c r="X1288" s="1">
        <v>473041000</v>
      </c>
      <c r="Y1288" s="1">
        <v>433838000</v>
      </c>
      <c r="Z1288" s="1">
        <v>396175000</v>
      </c>
      <c r="AA1288" s="1">
        <v>361917000</v>
      </c>
      <c r="AB1288" s="1">
        <v>328938000</v>
      </c>
      <c r="AC1288" s="1">
        <v>297237000</v>
      </c>
      <c r="AD1288" s="1">
        <v>268321000</v>
      </c>
      <c r="AE1288" s="1">
        <v>240427000</v>
      </c>
      <c r="AF1288" s="1">
        <v>214811000</v>
      </c>
      <c r="AG1288" s="1">
        <v>189960000</v>
      </c>
      <c r="AH1288" s="1">
        <v>166882000</v>
      </c>
      <c r="AI1288" s="1">
        <v>144321000</v>
      </c>
      <c r="AJ1288" s="1">
        <v>123030000</v>
      </c>
      <c r="AK1288" s="1">
        <v>102000000</v>
      </c>
      <c r="AL1288" s="1">
        <v>81735900</v>
      </c>
      <c r="AM1288" s="1">
        <v>61860800</v>
      </c>
      <c r="AN1288" s="1">
        <v>41999700</v>
      </c>
      <c r="AO1288" s="1">
        <v>21646700</v>
      </c>
      <c r="AP1288">
        <v>812051</v>
      </c>
    </row>
    <row r="1289" spans="1:42" x14ac:dyDescent="0.2">
      <c r="A1289" t="str">
        <f t="shared" si="57"/>
        <v>biomass</v>
      </c>
      <c r="B1289" t="str">
        <f t="shared" si="58"/>
        <v>wood products 16</v>
      </c>
      <c r="C1289" t="str">
        <f t="shared" si="56"/>
        <v>agriculture and forestry 01T03,NOx</v>
      </c>
      <c r="D1289" t="s">
        <v>1846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</row>
    <row r="1290" spans="1:42" x14ac:dyDescent="0.2">
      <c r="A1290" t="str">
        <f t="shared" si="57"/>
        <v>biomass</v>
      </c>
      <c r="B1290" t="str">
        <f t="shared" si="58"/>
        <v>wood products 16</v>
      </c>
      <c r="C1290" t="str">
        <f t="shared" si="56"/>
        <v>agriculture and forestry 01T03,PM10</v>
      </c>
      <c r="D1290" t="s">
        <v>1847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</row>
    <row r="1291" spans="1:42" x14ac:dyDescent="0.2">
      <c r="A1291" t="str">
        <f t="shared" si="57"/>
        <v>biomass</v>
      </c>
      <c r="B1291" t="str">
        <f t="shared" si="58"/>
        <v>wood products 16</v>
      </c>
      <c r="C1291" t="str">
        <f t="shared" si="56"/>
        <v>agriculture and forestry 01T03,PM25</v>
      </c>
      <c r="D1291" t="s">
        <v>1848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</row>
    <row r="1292" spans="1:42" x14ac:dyDescent="0.2">
      <c r="A1292" t="str">
        <f t="shared" si="57"/>
        <v>biomass</v>
      </c>
      <c r="B1292" t="str">
        <f t="shared" si="58"/>
        <v>pulp paper and printing 17T18</v>
      </c>
      <c r="C1292" t="str">
        <f t="shared" si="56"/>
        <v>agriculture and forestry 01T03,SOx</v>
      </c>
      <c r="D1292" t="s">
        <v>1849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</row>
    <row r="1293" spans="1:42" x14ac:dyDescent="0.2">
      <c r="B1293" t="str">
        <f t="shared" si="58"/>
        <v>pulp paper and printing 17T18</v>
      </c>
      <c r="C1293" t="str">
        <f t="shared" si="56"/>
        <v>agriculture and forestry 01T03,BC</v>
      </c>
      <c r="D1293" t="s">
        <v>1850</v>
      </c>
      <c r="E1293" s="1">
        <v>193870000</v>
      </c>
      <c r="F1293" s="1">
        <v>189635000</v>
      </c>
      <c r="G1293" s="1">
        <v>185424000</v>
      </c>
      <c r="H1293" s="1">
        <v>182093000</v>
      </c>
      <c r="I1293" s="1">
        <v>177733000</v>
      </c>
      <c r="J1293" s="1">
        <v>174204000</v>
      </c>
      <c r="K1293" s="1">
        <v>169685000</v>
      </c>
      <c r="L1293" s="1">
        <v>165931000</v>
      </c>
      <c r="M1293" s="1">
        <v>161253000</v>
      </c>
      <c r="N1293" s="1">
        <v>156513000</v>
      </c>
      <c r="O1293" s="1">
        <v>151719000</v>
      </c>
      <c r="P1293" s="1">
        <v>146145000</v>
      </c>
      <c r="Q1293" s="1">
        <v>141240000</v>
      </c>
      <c r="R1293" s="1">
        <v>134336000</v>
      </c>
      <c r="S1293" s="1">
        <v>128160000</v>
      </c>
      <c r="T1293" s="1">
        <v>122035000</v>
      </c>
      <c r="U1293" s="1">
        <v>115404000</v>
      </c>
      <c r="V1293" s="1">
        <v>108881000</v>
      </c>
      <c r="W1293" s="1">
        <v>101969000</v>
      </c>
      <c r="X1293" s="1">
        <v>95224000</v>
      </c>
      <c r="Y1293" s="1">
        <v>88646200</v>
      </c>
      <c r="Z1293" s="1">
        <v>82234000</v>
      </c>
      <c r="AA1293" s="1">
        <v>75984400</v>
      </c>
      <c r="AB1293" s="1">
        <v>69176600</v>
      </c>
      <c r="AC1293" s="1">
        <v>62972100</v>
      </c>
      <c r="AD1293" s="1">
        <v>56676800</v>
      </c>
      <c r="AE1293" s="1">
        <v>50643100</v>
      </c>
      <c r="AF1293" s="1">
        <v>45123200</v>
      </c>
      <c r="AG1293" s="1">
        <v>39581100</v>
      </c>
      <c r="AH1293" s="1">
        <v>34495000</v>
      </c>
      <c r="AI1293" s="1">
        <v>29611000</v>
      </c>
      <c r="AJ1293" s="1">
        <v>24926200</v>
      </c>
      <c r="AK1293" s="1">
        <v>20311300</v>
      </c>
      <c r="AL1293" s="1">
        <v>16142700</v>
      </c>
      <c r="AM1293" s="1">
        <v>12039300</v>
      </c>
      <c r="AN1293" s="1">
        <v>8124810</v>
      </c>
      <c r="AO1293" s="1">
        <v>4426010</v>
      </c>
      <c r="AP1293">
        <v>858557</v>
      </c>
    </row>
    <row r="1294" spans="1:42" x14ac:dyDescent="0.2">
      <c r="B1294" t="str">
        <f t="shared" si="58"/>
        <v>pulp paper and printing 17T18</v>
      </c>
      <c r="C1294" t="str">
        <f t="shared" si="56"/>
        <v>agriculture and forestry 01T03,OC</v>
      </c>
      <c r="D1294" t="s">
        <v>1851</v>
      </c>
      <c r="E1294" s="1">
        <v>5140820000</v>
      </c>
      <c r="F1294" s="1">
        <v>5028510000</v>
      </c>
      <c r="G1294" s="1">
        <v>4916840000</v>
      </c>
      <c r="H1294" s="1">
        <v>4828520000</v>
      </c>
      <c r="I1294" s="1">
        <v>4712910000</v>
      </c>
      <c r="J1294" s="1">
        <v>4619320000</v>
      </c>
      <c r="K1294" s="1">
        <v>4499500000</v>
      </c>
      <c r="L1294" s="1">
        <v>4399960000</v>
      </c>
      <c r="M1294" s="1">
        <v>4275910000</v>
      </c>
      <c r="N1294" s="1">
        <v>4150220000</v>
      </c>
      <c r="O1294" s="1">
        <v>4023090000</v>
      </c>
      <c r="P1294" s="1">
        <v>3875280000</v>
      </c>
      <c r="Q1294" s="1">
        <v>3745230000</v>
      </c>
      <c r="R1294" s="1">
        <v>3562170000</v>
      </c>
      <c r="S1294" s="1">
        <v>3398380000</v>
      </c>
      <c r="T1294" s="1">
        <v>3235970000</v>
      </c>
      <c r="U1294" s="1">
        <v>3060140000</v>
      </c>
      <c r="V1294" s="1">
        <v>2887180000</v>
      </c>
      <c r="W1294" s="1">
        <v>2703890000</v>
      </c>
      <c r="X1294" s="1">
        <v>2525030000</v>
      </c>
      <c r="Y1294" s="1">
        <v>2350610000</v>
      </c>
      <c r="Z1294" s="1">
        <v>2180580000</v>
      </c>
      <c r="AA1294" s="1">
        <v>2014860000</v>
      </c>
      <c r="AB1294" s="1">
        <v>1834340000</v>
      </c>
      <c r="AC1294" s="1">
        <v>1669820000</v>
      </c>
      <c r="AD1294" s="1">
        <v>1502890000</v>
      </c>
      <c r="AE1294" s="1">
        <v>1342890000</v>
      </c>
      <c r="AF1294" s="1">
        <v>1196520000</v>
      </c>
      <c r="AG1294" s="1">
        <v>1049560000</v>
      </c>
      <c r="AH1294" s="1">
        <v>914697000</v>
      </c>
      <c r="AI1294" s="1">
        <v>785189000</v>
      </c>
      <c r="AJ1294" s="1">
        <v>660962000</v>
      </c>
      <c r="AK1294" s="1">
        <v>538590000</v>
      </c>
      <c r="AL1294" s="1">
        <v>428054000</v>
      </c>
      <c r="AM1294" s="1">
        <v>319243000</v>
      </c>
      <c r="AN1294" s="1">
        <v>215444000</v>
      </c>
      <c r="AO1294" s="1">
        <v>117364000</v>
      </c>
      <c r="AP1294" s="1">
        <v>22766200</v>
      </c>
    </row>
    <row r="1295" spans="1:42" x14ac:dyDescent="0.2">
      <c r="B1295" t="str">
        <f t="shared" si="58"/>
        <v>pulp paper and printing 17T18</v>
      </c>
      <c r="C1295" t="str">
        <f t="shared" si="56"/>
        <v>agriculture and forestry 01T03,CH4</v>
      </c>
      <c r="D1295" t="s">
        <v>1852</v>
      </c>
      <c r="E1295" s="1">
        <v>2095700000</v>
      </c>
      <c r="F1295" s="1">
        <v>2049920000</v>
      </c>
      <c r="G1295" s="1">
        <v>2004390000</v>
      </c>
      <c r="H1295" s="1">
        <v>1968390000</v>
      </c>
      <c r="I1295" s="1">
        <v>1921260000</v>
      </c>
      <c r="J1295" s="1">
        <v>1883100000</v>
      </c>
      <c r="K1295" s="1">
        <v>1834260000</v>
      </c>
      <c r="L1295" s="1">
        <v>1793680000</v>
      </c>
      <c r="M1295" s="1">
        <v>1743110000</v>
      </c>
      <c r="N1295" s="1">
        <v>1691870000</v>
      </c>
      <c r="O1295" s="1">
        <v>1640050000</v>
      </c>
      <c r="P1295" s="1">
        <v>1579790000</v>
      </c>
      <c r="Q1295" s="1">
        <v>1526770000</v>
      </c>
      <c r="R1295" s="1">
        <v>1452150000</v>
      </c>
      <c r="S1295" s="1">
        <v>1385380000</v>
      </c>
      <c r="T1295" s="1">
        <v>1319170000</v>
      </c>
      <c r="U1295" s="1">
        <v>1247490000</v>
      </c>
      <c r="V1295" s="1">
        <v>1176980000</v>
      </c>
      <c r="W1295" s="1">
        <v>1102260000</v>
      </c>
      <c r="X1295" s="1">
        <v>1029350000</v>
      </c>
      <c r="Y1295" s="1">
        <v>958246000</v>
      </c>
      <c r="Z1295" s="1">
        <v>888932000</v>
      </c>
      <c r="AA1295" s="1">
        <v>821374000</v>
      </c>
      <c r="AB1295" s="1">
        <v>747785000</v>
      </c>
      <c r="AC1295" s="1">
        <v>680714000</v>
      </c>
      <c r="AD1295" s="1">
        <v>612664000</v>
      </c>
      <c r="AE1295" s="1">
        <v>547441000</v>
      </c>
      <c r="AF1295" s="1">
        <v>487772000</v>
      </c>
      <c r="AG1295" s="1">
        <v>427864000</v>
      </c>
      <c r="AH1295" s="1">
        <v>372884000</v>
      </c>
      <c r="AI1295" s="1">
        <v>320089000</v>
      </c>
      <c r="AJ1295" s="1">
        <v>269447000</v>
      </c>
      <c r="AK1295" s="1">
        <v>219561000</v>
      </c>
      <c r="AL1295" s="1">
        <v>174500000</v>
      </c>
      <c r="AM1295" s="1">
        <v>130142000</v>
      </c>
      <c r="AN1295" s="1">
        <v>87827500</v>
      </c>
      <c r="AO1295" s="1">
        <v>47844200</v>
      </c>
      <c r="AP1295" s="1">
        <v>9280820</v>
      </c>
    </row>
    <row r="1296" spans="1:42" x14ac:dyDescent="0.2">
      <c r="B1296" t="str">
        <f t="shared" si="58"/>
        <v>pulp paper and printing 17T18</v>
      </c>
      <c r="C1296" t="str">
        <f t="shared" si="56"/>
        <v>agriculture and forestry 01T03,N2O</v>
      </c>
      <c r="D1296" t="s">
        <v>1853</v>
      </c>
      <c r="E1296" s="1">
        <v>2819870000</v>
      </c>
      <c r="F1296" s="1">
        <v>2758270000</v>
      </c>
      <c r="G1296" s="1">
        <v>2697010000</v>
      </c>
      <c r="H1296" s="1">
        <v>2648570000</v>
      </c>
      <c r="I1296" s="1">
        <v>2585150000</v>
      </c>
      <c r="J1296" s="1">
        <v>2533820000</v>
      </c>
      <c r="K1296" s="1">
        <v>2468090000</v>
      </c>
      <c r="L1296" s="1">
        <v>2413490000</v>
      </c>
      <c r="M1296" s="1">
        <v>2345440000</v>
      </c>
      <c r="N1296" s="1">
        <v>2276500000</v>
      </c>
      <c r="O1296" s="1">
        <v>2206770000</v>
      </c>
      <c r="P1296" s="1">
        <v>2125690000</v>
      </c>
      <c r="Q1296" s="1">
        <v>2054350000</v>
      </c>
      <c r="R1296" s="1">
        <v>1953940000</v>
      </c>
      <c r="S1296" s="1">
        <v>1864100000</v>
      </c>
      <c r="T1296" s="1">
        <v>1775010000</v>
      </c>
      <c r="U1296" s="1">
        <v>1678570000</v>
      </c>
      <c r="V1296" s="1">
        <v>1583690000</v>
      </c>
      <c r="W1296" s="1">
        <v>1483150000</v>
      </c>
      <c r="X1296" s="1">
        <v>1385040000</v>
      </c>
      <c r="Y1296" s="1">
        <v>1289370000</v>
      </c>
      <c r="Z1296" s="1">
        <v>1196100000</v>
      </c>
      <c r="AA1296" s="1">
        <v>1105200000</v>
      </c>
      <c r="AB1296" s="1">
        <v>1006180000</v>
      </c>
      <c r="AC1296" s="1">
        <v>915937000</v>
      </c>
      <c r="AD1296" s="1">
        <v>824371000</v>
      </c>
      <c r="AE1296" s="1">
        <v>736611000</v>
      </c>
      <c r="AF1296" s="1">
        <v>656322000</v>
      </c>
      <c r="AG1296" s="1">
        <v>575713000</v>
      </c>
      <c r="AH1296" s="1">
        <v>501735000</v>
      </c>
      <c r="AI1296" s="1">
        <v>430696000</v>
      </c>
      <c r="AJ1296" s="1">
        <v>362554000</v>
      </c>
      <c r="AK1296" s="1">
        <v>295430000</v>
      </c>
      <c r="AL1296" s="1">
        <v>234798000</v>
      </c>
      <c r="AM1296" s="1">
        <v>175113000</v>
      </c>
      <c r="AN1296" s="1">
        <v>118176000</v>
      </c>
      <c r="AO1296" s="1">
        <v>64376900</v>
      </c>
      <c r="AP1296" s="1">
        <v>12487800</v>
      </c>
    </row>
    <row r="1297" spans="2:42" x14ac:dyDescent="0.2">
      <c r="B1297" t="str">
        <f t="shared" si="58"/>
        <v>pulp paper and printing 17T18</v>
      </c>
      <c r="C1297" t="str">
        <f t="shared" si="56"/>
        <v>agriculture and forestry 01T03,F gases</v>
      </c>
      <c r="D1297" t="s">
        <v>1854</v>
      </c>
      <c r="E1297" s="1">
        <v>2427010000</v>
      </c>
      <c r="F1297" s="1">
        <v>2373990000</v>
      </c>
      <c r="G1297" s="1">
        <v>2321270000</v>
      </c>
      <c r="H1297" s="1">
        <v>2279570000</v>
      </c>
      <c r="I1297" s="1">
        <v>2224990000</v>
      </c>
      <c r="J1297" s="1">
        <v>2180800000</v>
      </c>
      <c r="K1297" s="1">
        <v>2124230000</v>
      </c>
      <c r="L1297" s="1">
        <v>2077240000</v>
      </c>
      <c r="M1297" s="1">
        <v>2018680000</v>
      </c>
      <c r="N1297" s="1">
        <v>1959340000</v>
      </c>
      <c r="O1297" s="1">
        <v>1899320000</v>
      </c>
      <c r="P1297" s="1">
        <v>1829540000</v>
      </c>
      <c r="Q1297" s="1">
        <v>1768140000</v>
      </c>
      <c r="R1297" s="1">
        <v>1681720000</v>
      </c>
      <c r="S1297" s="1">
        <v>1604390000</v>
      </c>
      <c r="T1297" s="1">
        <v>1527720000</v>
      </c>
      <c r="U1297" s="1">
        <v>1444710000</v>
      </c>
      <c r="V1297" s="1">
        <v>1363050000</v>
      </c>
      <c r="W1297" s="1">
        <v>1276520000</v>
      </c>
      <c r="X1297" s="1">
        <v>1192080000</v>
      </c>
      <c r="Y1297" s="1">
        <v>1109740000</v>
      </c>
      <c r="Z1297" s="1">
        <v>1029460000</v>
      </c>
      <c r="AA1297" s="1">
        <v>951225000</v>
      </c>
      <c r="AB1297" s="1">
        <v>866002000</v>
      </c>
      <c r="AC1297" s="1">
        <v>788328000</v>
      </c>
      <c r="AD1297" s="1">
        <v>709519000</v>
      </c>
      <c r="AE1297" s="1">
        <v>633986000</v>
      </c>
      <c r="AF1297" s="1">
        <v>564883000</v>
      </c>
      <c r="AG1297" s="1">
        <v>495505000</v>
      </c>
      <c r="AH1297" s="1">
        <v>431833000</v>
      </c>
      <c r="AI1297" s="1">
        <v>370692000</v>
      </c>
      <c r="AJ1297" s="1">
        <v>312043000</v>
      </c>
      <c r="AK1297" s="1">
        <v>254271000</v>
      </c>
      <c r="AL1297" s="1">
        <v>202086000</v>
      </c>
      <c r="AM1297" s="1">
        <v>150716000</v>
      </c>
      <c r="AN1297" s="1">
        <v>101712000</v>
      </c>
      <c r="AO1297" s="1">
        <v>55407900</v>
      </c>
      <c r="AP1297" s="1">
        <v>10748000</v>
      </c>
    </row>
    <row r="1298" spans="2:42" x14ac:dyDescent="0.2">
      <c r="B1298" t="str">
        <f t="shared" si="58"/>
        <v>pulp paper and printing 17T18</v>
      </c>
      <c r="C1298" t="str">
        <f t="shared" si="56"/>
        <v>coal mining 05,CO2</v>
      </c>
      <c r="D1298" t="s">
        <v>1855</v>
      </c>
      <c r="E1298" s="1">
        <v>355686000</v>
      </c>
      <c r="F1298" s="1">
        <v>347916000</v>
      </c>
      <c r="G1298" s="1">
        <v>340190000</v>
      </c>
      <c r="H1298" s="1">
        <v>334079000</v>
      </c>
      <c r="I1298" s="1">
        <v>326080000</v>
      </c>
      <c r="J1298" s="1">
        <v>319604000</v>
      </c>
      <c r="K1298" s="1">
        <v>311314000</v>
      </c>
      <c r="L1298" s="1">
        <v>304427000</v>
      </c>
      <c r="M1298" s="1">
        <v>295844000</v>
      </c>
      <c r="N1298" s="1">
        <v>287148000</v>
      </c>
      <c r="O1298" s="1">
        <v>278352000</v>
      </c>
      <c r="P1298" s="1">
        <v>268126000</v>
      </c>
      <c r="Q1298" s="1">
        <v>259127000</v>
      </c>
      <c r="R1298" s="1">
        <v>246462000</v>
      </c>
      <c r="S1298" s="1">
        <v>235129000</v>
      </c>
      <c r="T1298" s="1">
        <v>223892000</v>
      </c>
      <c r="U1298" s="1">
        <v>211727000</v>
      </c>
      <c r="V1298" s="1">
        <v>199760000</v>
      </c>
      <c r="W1298" s="1">
        <v>187078000</v>
      </c>
      <c r="X1298" s="1">
        <v>174704000</v>
      </c>
      <c r="Y1298" s="1">
        <v>162636000</v>
      </c>
      <c r="Z1298" s="1">
        <v>150871000</v>
      </c>
      <c r="AA1298" s="1">
        <v>139405000</v>
      </c>
      <c r="AB1298" s="1">
        <v>126916000</v>
      </c>
      <c r="AC1298" s="1">
        <v>115532000</v>
      </c>
      <c r="AD1298" s="1">
        <v>103983000</v>
      </c>
      <c r="AE1298" s="1">
        <v>92912800</v>
      </c>
      <c r="AF1298" s="1">
        <v>82785600</v>
      </c>
      <c r="AG1298" s="1">
        <v>72617900</v>
      </c>
      <c r="AH1298" s="1">
        <v>63286700</v>
      </c>
      <c r="AI1298" s="1">
        <v>54326200</v>
      </c>
      <c r="AJ1298" s="1">
        <v>45731000</v>
      </c>
      <c r="AK1298" s="1">
        <v>37264300</v>
      </c>
      <c r="AL1298" s="1">
        <v>29616400</v>
      </c>
      <c r="AM1298" s="1">
        <v>22088000</v>
      </c>
      <c r="AN1298" s="1">
        <v>14906300</v>
      </c>
      <c r="AO1298" s="1">
        <v>8120220</v>
      </c>
      <c r="AP1298" s="1">
        <v>1575160</v>
      </c>
    </row>
    <row r="1299" spans="2:42" x14ac:dyDescent="0.2">
      <c r="B1299" t="str">
        <f t="shared" si="58"/>
        <v>pulp paper and printing 17T18</v>
      </c>
      <c r="C1299" t="str">
        <f t="shared" si="56"/>
        <v>coal mining 05,VOC</v>
      </c>
      <c r="D1299" t="s">
        <v>1856</v>
      </c>
      <c r="E1299" s="1">
        <v>90047400</v>
      </c>
      <c r="F1299" s="1">
        <v>88080200</v>
      </c>
      <c r="G1299" s="1">
        <v>86124100</v>
      </c>
      <c r="H1299" s="1">
        <v>84577100</v>
      </c>
      <c r="I1299" s="1">
        <v>82552000</v>
      </c>
      <c r="J1299" s="1">
        <v>80912700</v>
      </c>
      <c r="K1299" s="1">
        <v>78813900</v>
      </c>
      <c r="L1299" s="1">
        <v>77070300</v>
      </c>
      <c r="M1299" s="1">
        <v>74897400</v>
      </c>
      <c r="N1299" s="1">
        <v>72695800</v>
      </c>
      <c r="O1299" s="1">
        <v>70469100</v>
      </c>
      <c r="P1299" s="1">
        <v>67880000</v>
      </c>
      <c r="Q1299" s="1">
        <v>65601900</v>
      </c>
      <c r="R1299" s="1">
        <v>62395500</v>
      </c>
      <c r="S1299" s="1">
        <v>59526600</v>
      </c>
      <c r="T1299" s="1">
        <v>56681800</v>
      </c>
      <c r="U1299" s="1">
        <v>53601900</v>
      </c>
      <c r="V1299" s="1">
        <v>50572300</v>
      </c>
      <c r="W1299" s="1">
        <v>47361700</v>
      </c>
      <c r="X1299" s="1">
        <v>44228800</v>
      </c>
      <c r="Y1299" s="1">
        <v>41173700</v>
      </c>
      <c r="Z1299" s="1">
        <v>38195400</v>
      </c>
      <c r="AA1299" s="1">
        <v>35292600</v>
      </c>
      <c r="AB1299" s="1">
        <v>32130600</v>
      </c>
      <c r="AC1299" s="1">
        <v>29248800</v>
      </c>
      <c r="AD1299" s="1">
        <v>26324800</v>
      </c>
      <c r="AE1299" s="1">
        <v>23522300</v>
      </c>
      <c r="AF1299" s="1">
        <v>20958400</v>
      </c>
      <c r="AG1299" s="1">
        <v>18384300</v>
      </c>
      <c r="AH1299" s="1">
        <v>16022000</v>
      </c>
      <c r="AI1299" s="1">
        <v>13753500</v>
      </c>
      <c r="AJ1299" s="1">
        <v>11577500</v>
      </c>
      <c r="AK1299" s="1">
        <v>9434020</v>
      </c>
      <c r="AL1299" s="1">
        <v>7497850</v>
      </c>
      <c r="AM1299" s="1">
        <v>5591910</v>
      </c>
      <c r="AN1299" s="1">
        <v>3773750</v>
      </c>
      <c r="AO1299" s="1">
        <v>2055760</v>
      </c>
      <c r="AP1299">
        <v>398776</v>
      </c>
    </row>
    <row r="1300" spans="2:42" x14ac:dyDescent="0.2">
      <c r="B1300" t="str">
        <f t="shared" si="58"/>
        <v>pulp paper and printing 17T18</v>
      </c>
      <c r="C1300" t="str">
        <f t="shared" si="56"/>
        <v>coal mining 05,CO</v>
      </c>
      <c r="D1300" t="s">
        <v>1857</v>
      </c>
      <c r="E1300" s="1">
        <v>851806000</v>
      </c>
      <c r="F1300" s="1">
        <v>833198000</v>
      </c>
      <c r="G1300" s="1">
        <v>814695000</v>
      </c>
      <c r="H1300" s="1">
        <v>800061000</v>
      </c>
      <c r="I1300" s="1">
        <v>780904000</v>
      </c>
      <c r="J1300" s="1">
        <v>765397000</v>
      </c>
      <c r="K1300" s="1">
        <v>745543000</v>
      </c>
      <c r="L1300" s="1">
        <v>729050000</v>
      </c>
      <c r="M1300" s="1">
        <v>708495000</v>
      </c>
      <c r="N1300" s="1">
        <v>687669000</v>
      </c>
      <c r="O1300" s="1">
        <v>666605000</v>
      </c>
      <c r="P1300" s="1">
        <v>642114000</v>
      </c>
      <c r="Q1300" s="1">
        <v>620564000</v>
      </c>
      <c r="R1300" s="1">
        <v>590233000</v>
      </c>
      <c r="S1300" s="1">
        <v>563094000</v>
      </c>
      <c r="T1300" s="1">
        <v>536183000</v>
      </c>
      <c r="U1300" s="1">
        <v>507050000</v>
      </c>
      <c r="V1300" s="1">
        <v>478391000</v>
      </c>
      <c r="W1300" s="1">
        <v>448020000</v>
      </c>
      <c r="X1300" s="1">
        <v>418385000</v>
      </c>
      <c r="Y1300" s="1">
        <v>389484000</v>
      </c>
      <c r="Z1300" s="1">
        <v>361311000</v>
      </c>
      <c r="AA1300" s="1">
        <v>333852000</v>
      </c>
      <c r="AB1300" s="1">
        <v>303941000</v>
      </c>
      <c r="AC1300" s="1">
        <v>276680000</v>
      </c>
      <c r="AD1300" s="1">
        <v>249020000</v>
      </c>
      <c r="AE1300" s="1">
        <v>222510000</v>
      </c>
      <c r="AF1300" s="1">
        <v>198257000</v>
      </c>
      <c r="AG1300" s="1">
        <v>173907000</v>
      </c>
      <c r="AH1300" s="1">
        <v>151561000</v>
      </c>
      <c r="AI1300" s="1">
        <v>130102000</v>
      </c>
      <c r="AJ1300" s="1">
        <v>109518000</v>
      </c>
      <c r="AK1300" s="1">
        <v>89241500</v>
      </c>
      <c r="AL1300" s="1">
        <v>70926200</v>
      </c>
      <c r="AM1300" s="1">
        <v>52896900</v>
      </c>
      <c r="AN1300" s="1">
        <v>35697900</v>
      </c>
      <c r="AO1300" s="1">
        <v>19446500</v>
      </c>
      <c r="AP1300" s="1">
        <v>3772230</v>
      </c>
    </row>
    <row r="1301" spans="2:42" x14ac:dyDescent="0.2">
      <c r="B1301" t="str">
        <f t="shared" si="58"/>
        <v>pulp paper and printing 17T18</v>
      </c>
      <c r="C1301" t="str">
        <f t="shared" si="56"/>
        <v>coal mining 05,NOx</v>
      </c>
      <c r="D1301" t="s">
        <v>1858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</row>
    <row r="1302" spans="2:42" x14ac:dyDescent="0.2">
      <c r="B1302" t="str">
        <f t="shared" si="58"/>
        <v>pulp paper and printing 17T18</v>
      </c>
      <c r="C1302" t="str">
        <f t="shared" si="56"/>
        <v>coal mining 05,PM10</v>
      </c>
      <c r="D1302" t="s">
        <v>1859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</row>
    <row r="1303" spans="2:42" x14ac:dyDescent="0.2">
      <c r="B1303" t="str">
        <f t="shared" si="58"/>
        <v>pulp paper and printing 17T18</v>
      </c>
      <c r="C1303" t="str">
        <f t="shared" si="56"/>
        <v>coal mining 05,PM25</v>
      </c>
      <c r="D1303" t="s">
        <v>1860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</row>
    <row r="1304" spans="2:42" x14ac:dyDescent="0.2">
      <c r="B1304" t="str">
        <f t="shared" si="58"/>
        <v>refined petroleum and coke 19</v>
      </c>
      <c r="C1304" t="str">
        <f t="shared" si="56"/>
        <v>coal mining 05,SOx</v>
      </c>
      <c r="D1304" t="s">
        <v>1861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</row>
    <row r="1305" spans="2:42" x14ac:dyDescent="0.2">
      <c r="B1305" t="str">
        <f t="shared" si="58"/>
        <v>refined petroleum and coke 19</v>
      </c>
      <c r="C1305" t="str">
        <f t="shared" si="56"/>
        <v>coal mining 05,BC</v>
      </c>
      <c r="D1305" t="s">
        <v>1862</v>
      </c>
      <c r="E1305" s="1">
        <v>65237300</v>
      </c>
      <c r="F1305" s="1">
        <v>63649800</v>
      </c>
      <c r="G1305" s="1">
        <v>61033800</v>
      </c>
      <c r="H1305" s="1">
        <v>58636600</v>
      </c>
      <c r="I1305" s="1">
        <v>56937900</v>
      </c>
      <c r="J1305" s="1">
        <v>55027800</v>
      </c>
      <c r="K1305" s="1">
        <v>53020900</v>
      </c>
      <c r="L1305" s="1">
        <v>51225300</v>
      </c>
      <c r="M1305" s="1">
        <v>49038600</v>
      </c>
      <c r="N1305" s="1">
        <v>47151500</v>
      </c>
      <c r="O1305" s="1">
        <v>45112800</v>
      </c>
      <c r="P1305" s="1">
        <v>42961000</v>
      </c>
      <c r="Q1305" s="1">
        <v>41226300</v>
      </c>
      <c r="R1305" s="1">
        <v>39081400</v>
      </c>
      <c r="S1305" s="1">
        <v>36865300</v>
      </c>
      <c r="T1305" s="1">
        <v>34894500</v>
      </c>
      <c r="U1305" s="1">
        <v>33003500</v>
      </c>
      <c r="V1305" s="1">
        <v>31188000</v>
      </c>
      <c r="W1305" s="1">
        <v>29579400</v>
      </c>
      <c r="X1305" s="1">
        <v>28006800</v>
      </c>
      <c r="Y1305" s="1">
        <v>26642200</v>
      </c>
      <c r="Z1305" s="1">
        <v>25191400</v>
      </c>
      <c r="AA1305" s="1">
        <v>23801900</v>
      </c>
      <c r="AB1305" s="1">
        <v>22595400</v>
      </c>
      <c r="AC1305" s="1">
        <v>21317900</v>
      </c>
      <c r="AD1305" s="1">
        <v>20093300</v>
      </c>
      <c r="AE1305" s="1">
        <v>19038500</v>
      </c>
      <c r="AF1305" s="1">
        <v>17909800</v>
      </c>
      <c r="AG1305" s="1">
        <v>17039000</v>
      </c>
      <c r="AH1305" s="1">
        <v>16278100</v>
      </c>
      <c r="AI1305" s="1">
        <v>15442300</v>
      </c>
      <c r="AJ1305" s="1">
        <v>14739200</v>
      </c>
      <c r="AK1305" s="1">
        <v>13964300</v>
      </c>
      <c r="AL1305" s="1">
        <v>13395400</v>
      </c>
      <c r="AM1305" s="1">
        <v>12835000</v>
      </c>
      <c r="AN1305" s="1">
        <v>12283800</v>
      </c>
      <c r="AO1305" s="1">
        <v>11747300</v>
      </c>
      <c r="AP1305" s="1">
        <v>11222100</v>
      </c>
    </row>
    <row r="1306" spans="2:42" x14ac:dyDescent="0.2">
      <c r="B1306" t="str">
        <f t="shared" si="58"/>
        <v>refined petroleum and coke 19</v>
      </c>
      <c r="C1306" t="str">
        <f t="shared" si="56"/>
        <v>coal mining 05,OC</v>
      </c>
      <c r="D1306" t="s">
        <v>1863</v>
      </c>
      <c r="E1306" s="1">
        <v>1729880000</v>
      </c>
      <c r="F1306" s="1">
        <v>1687790000</v>
      </c>
      <c r="G1306" s="1">
        <v>1618420000</v>
      </c>
      <c r="H1306" s="1">
        <v>1554850000</v>
      </c>
      <c r="I1306" s="1">
        <v>1509810000</v>
      </c>
      <c r="J1306" s="1">
        <v>1459160000</v>
      </c>
      <c r="K1306" s="1">
        <v>1405940000</v>
      </c>
      <c r="L1306" s="1">
        <v>1358330000</v>
      </c>
      <c r="M1306" s="1">
        <v>1300350000</v>
      </c>
      <c r="N1306" s="1">
        <v>1250310000</v>
      </c>
      <c r="O1306" s="1">
        <v>1196250000</v>
      </c>
      <c r="P1306" s="1">
        <v>1139190000</v>
      </c>
      <c r="Q1306" s="1">
        <v>1093190000</v>
      </c>
      <c r="R1306" s="1">
        <v>1036310000</v>
      </c>
      <c r="S1306" s="1">
        <v>977549000</v>
      </c>
      <c r="T1306" s="1">
        <v>925291000</v>
      </c>
      <c r="U1306" s="1">
        <v>875145000</v>
      </c>
      <c r="V1306" s="1">
        <v>827005000</v>
      </c>
      <c r="W1306" s="1">
        <v>784351000</v>
      </c>
      <c r="X1306" s="1">
        <v>742649000</v>
      </c>
      <c r="Y1306" s="1">
        <v>706466000</v>
      </c>
      <c r="Z1306" s="1">
        <v>667995000</v>
      </c>
      <c r="AA1306" s="1">
        <v>631151000</v>
      </c>
      <c r="AB1306" s="1">
        <v>599158000</v>
      </c>
      <c r="AC1306" s="1">
        <v>565282000</v>
      </c>
      <c r="AD1306" s="1">
        <v>532809000</v>
      </c>
      <c r="AE1306" s="1">
        <v>504840000</v>
      </c>
      <c r="AF1306" s="1">
        <v>474910000</v>
      </c>
      <c r="AG1306" s="1">
        <v>451820000</v>
      </c>
      <c r="AH1306" s="1">
        <v>431642000</v>
      </c>
      <c r="AI1306" s="1">
        <v>409481000</v>
      </c>
      <c r="AJ1306" s="1">
        <v>390837000</v>
      </c>
      <c r="AK1306" s="1">
        <v>370289000</v>
      </c>
      <c r="AL1306" s="1">
        <v>355202000</v>
      </c>
      <c r="AM1306" s="1">
        <v>340342000</v>
      </c>
      <c r="AN1306" s="1">
        <v>325727000</v>
      </c>
      <c r="AO1306" s="1">
        <v>311501000</v>
      </c>
      <c r="AP1306" s="1">
        <v>297573000</v>
      </c>
    </row>
    <row r="1307" spans="2:42" x14ac:dyDescent="0.2">
      <c r="B1307" t="str">
        <f t="shared" si="58"/>
        <v>refined petroleum and coke 19</v>
      </c>
      <c r="C1307" t="str">
        <f t="shared" si="56"/>
        <v>coal mining 05,CH4</v>
      </c>
      <c r="D1307" t="s">
        <v>1864</v>
      </c>
      <c r="E1307" s="1">
        <v>705202000</v>
      </c>
      <c r="F1307" s="1">
        <v>688041000</v>
      </c>
      <c r="G1307" s="1">
        <v>659762000</v>
      </c>
      <c r="H1307" s="1">
        <v>633849000</v>
      </c>
      <c r="I1307" s="1">
        <v>615487000</v>
      </c>
      <c r="J1307" s="1">
        <v>594839000</v>
      </c>
      <c r="K1307" s="1">
        <v>573144000</v>
      </c>
      <c r="L1307" s="1">
        <v>553734000</v>
      </c>
      <c r="M1307" s="1">
        <v>530097000</v>
      </c>
      <c r="N1307" s="1">
        <v>509697000</v>
      </c>
      <c r="O1307" s="1">
        <v>487660000</v>
      </c>
      <c r="P1307" s="1">
        <v>464399000</v>
      </c>
      <c r="Q1307" s="1">
        <v>445647000</v>
      </c>
      <c r="R1307" s="1">
        <v>422461000</v>
      </c>
      <c r="S1307" s="1">
        <v>398506000</v>
      </c>
      <c r="T1307" s="1">
        <v>377202000</v>
      </c>
      <c r="U1307" s="1">
        <v>356760000</v>
      </c>
      <c r="V1307" s="1">
        <v>337136000</v>
      </c>
      <c r="W1307" s="1">
        <v>319747000</v>
      </c>
      <c r="X1307" s="1">
        <v>302747000</v>
      </c>
      <c r="Y1307" s="1">
        <v>287997000</v>
      </c>
      <c r="Z1307" s="1">
        <v>272314000</v>
      </c>
      <c r="AA1307" s="1">
        <v>257294000</v>
      </c>
      <c r="AB1307" s="1">
        <v>244252000</v>
      </c>
      <c r="AC1307" s="1">
        <v>230442000</v>
      </c>
      <c r="AD1307" s="1">
        <v>217204000</v>
      </c>
      <c r="AE1307" s="1">
        <v>205802000</v>
      </c>
      <c r="AF1307" s="1">
        <v>193601000</v>
      </c>
      <c r="AG1307" s="1">
        <v>184188000</v>
      </c>
      <c r="AH1307" s="1">
        <v>175962000</v>
      </c>
      <c r="AI1307" s="1">
        <v>166928000</v>
      </c>
      <c r="AJ1307" s="1">
        <v>159328000</v>
      </c>
      <c r="AK1307" s="1">
        <v>150951000</v>
      </c>
      <c r="AL1307" s="1">
        <v>144801000</v>
      </c>
      <c r="AM1307" s="1">
        <v>138743000</v>
      </c>
      <c r="AN1307" s="1">
        <v>132785000</v>
      </c>
      <c r="AO1307" s="1">
        <v>126986000</v>
      </c>
      <c r="AP1307" s="1">
        <v>121308000</v>
      </c>
    </row>
    <row r="1308" spans="2:42" x14ac:dyDescent="0.2">
      <c r="B1308" t="str">
        <f t="shared" si="58"/>
        <v>refined petroleum and coke 19</v>
      </c>
      <c r="C1308" t="str">
        <f t="shared" si="56"/>
        <v>coal mining 05,N2O</v>
      </c>
      <c r="D1308" t="s">
        <v>1865</v>
      </c>
      <c r="E1308" s="1">
        <v>948886000</v>
      </c>
      <c r="F1308" s="1">
        <v>925795000</v>
      </c>
      <c r="G1308" s="1">
        <v>887744000</v>
      </c>
      <c r="H1308" s="1">
        <v>852877000</v>
      </c>
      <c r="I1308" s="1">
        <v>828169000</v>
      </c>
      <c r="J1308" s="1">
        <v>800387000</v>
      </c>
      <c r="K1308" s="1">
        <v>771195000</v>
      </c>
      <c r="L1308" s="1">
        <v>745078000</v>
      </c>
      <c r="M1308" s="1">
        <v>713273000</v>
      </c>
      <c r="N1308" s="1">
        <v>685824000</v>
      </c>
      <c r="O1308" s="1">
        <v>656172000</v>
      </c>
      <c r="P1308" s="1">
        <v>624874000</v>
      </c>
      <c r="Q1308" s="1">
        <v>599641000</v>
      </c>
      <c r="R1308" s="1">
        <v>568443000</v>
      </c>
      <c r="S1308" s="1">
        <v>536210000</v>
      </c>
      <c r="T1308" s="1">
        <v>507546000</v>
      </c>
      <c r="U1308" s="1">
        <v>480039000</v>
      </c>
      <c r="V1308" s="1">
        <v>453634000</v>
      </c>
      <c r="W1308" s="1">
        <v>430236000</v>
      </c>
      <c r="X1308" s="1">
        <v>407362000</v>
      </c>
      <c r="Y1308" s="1">
        <v>387514000</v>
      </c>
      <c r="Z1308" s="1">
        <v>366412000</v>
      </c>
      <c r="AA1308" s="1">
        <v>346202000</v>
      </c>
      <c r="AB1308" s="1">
        <v>328654000</v>
      </c>
      <c r="AC1308" s="1">
        <v>310072000</v>
      </c>
      <c r="AD1308" s="1">
        <v>292259000</v>
      </c>
      <c r="AE1308" s="1">
        <v>276918000</v>
      </c>
      <c r="AF1308" s="1">
        <v>260500000</v>
      </c>
      <c r="AG1308" s="1">
        <v>247835000</v>
      </c>
      <c r="AH1308" s="1">
        <v>236767000</v>
      </c>
      <c r="AI1308" s="1">
        <v>224611000</v>
      </c>
      <c r="AJ1308" s="1">
        <v>214384000</v>
      </c>
      <c r="AK1308" s="1">
        <v>203113000</v>
      </c>
      <c r="AL1308" s="1">
        <v>194837000</v>
      </c>
      <c r="AM1308" s="1">
        <v>186686000</v>
      </c>
      <c r="AN1308" s="1">
        <v>178669000</v>
      </c>
      <c r="AO1308" s="1">
        <v>170866000</v>
      </c>
      <c r="AP1308" s="1">
        <v>163226000</v>
      </c>
    </row>
    <row r="1309" spans="2:42" x14ac:dyDescent="0.2">
      <c r="B1309" t="str">
        <f t="shared" si="58"/>
        <v>refined petroleum and coke 19</v>
      </c>
      <c r="C1309" t="str">
        <f t="shared" si="56"/>
        <v>coal mining 05,F gases</v>
      </c>
      <c r="D1309" t="s">
        <v>1866</v>
      </c>
      <c r="E1309" s="1">
        <v>816687000</v>
      </c>
      <c r="F1309" s="1">
        <v>796813000</v>
      </c>
      <c r="G1309" s="1">
        <v>764063000</v>
      </c>
      <c r="H1309" s="1">
        <v>734054000</v>
      </c>
      <c r="I1309" s="1">
        <v>712789000</v>
      </c>
      <c r="J1309" s="1">
        <v>688877000</v>
      </c>
      <c r="K1309" s="1">
        <v>663752000</v>
      </c>
      <c r="L1309" s="1">
        <v>641274000</v>
      </c>
      <c r="M1309" s="1">
        <v>613900000</v>
      </c>
      <c r="N1309" s="1">
        <v>590275000</v>
      </c>
      <c r="O1309" s="1">
        <v>564754000</v>
      </c>
      <c r="P1309" s="1">
        <v>537816000</v>
      </c>
      <c r="Q1309" s="1">
        <v>516099000</v>
      </c>
      <c r="R1309" s="1">
        <v>489248000</v>
      </c>
      <c r="S1309" s="1">
        <v>461505000</v>
      </c>
      <c r="T1309" s="1">
        <v>436834000</v>
      </c>
      <c r="U1309" s="1">
        <v>413160000</v>
      </c>
      <c r="V1309" s="1">
        <v>390433000</v>
      </c>
      <c r="W1309" s="1">
        <v>370296000</v>
      </c>
      <c r="X1309" s="1">
        <v>350608000</v>
      </c>
      <c r="Y1309" s="1">
        <v>333526000</v>
      </c>
      <c r="Z1309" s="1">
        <v>315364000</v>
      </c>
      <c r="AA1309" s="1">
        <v>297969000</v>
      </c>
      <c r="AB1309" s="1">
        <v>282866000</v>
      </c>
      <c r="AC1309" s="1">
        <v>266872000</v>
      </c>
      <c r="AD1309" s="1">
        <v>251542000</v>
      </c>
      <c r="AE1309" s="1">
        <v>238337000</v>
      </c>
      <c r="AF1309" s="1">
        <v>224207000</v>
      </c>
      <c r="AG1309" s="1">
        <v>213307000</v>
      </c>
      <c r="AH1309" s="1">
        <v>203780000</v>
      </c>
      <c r="AI1309" s="1">
        <v>193318000</v>
      </c>
      <c r="AJ1309" s="1">
        <v>184516000</v>
      </c>
      <c r="AK1309" s="1">
        <v>174815000</v>
      </c>
      <c r="AL1309" s="1">
        <v>167693000</v>
      </c>
      <c r="AM1309" s="1">
        <v>160677000</v>
      </c>
      <c r="AN1309" s="1">
        <v>153777000</v>
      </c>
      <c r="AO1309" s="1">
        <v>147061000</v>
      </c>
      <c r="AP1309" s="1">
        <v>140486000</v>
      </c>
    </row>
    <row r="1310" spans="2:42" x14ac:dyDescent="0.2">
      <c r="B1310" t="str">
        <f t="shared" si="58"/>
        <v>refined petroleum and coke 19</v>
      </c>
      <c r="C1310" t="str">
        <f t="shared" si="56"/>
        <v>oil and gas extraction 06,CO2</v>
      </c>
      <c r="D1310" t="s">
        <v>1867</v>
      </c>
      <c r="E1310" s="1">
        <v>119688000</v>
      </c>
      <c r="F1310" s="1">
        <v>116776000</v>
      </c>
      <c r="G1310" s="1">
        <v>111976000</v>
      </c>
      <c r="H1310" s="1">
        <v>107578000</v>
      </c>
      <c r="I1310" s="1">
        <v>104462000</v>
      </c>
      <c r="J1310" s="1">
        <v>100957000</v>
      </c>
      <c r="K1310" s="1">
        <v>97275200</v>
      </c>
      <c r="L1310" s="1">
        <v>93981000</v>
      </c>
      <c r="M1310" s="1">
        <v>89969200</v>
      </c>
      <c r="N1310" s="1">
        <v>86506900</v>
      </c>
      <c r="O1310" s="1">
        <v>82766700</v>
      </c>
      <c r="P1310" s="1">
        <v>78818800</v>
      </c>
      <c r="Q1310" s="1">
        <v>75636100</v>
      </c>
      <c r="R1310" s="1">
        <v>71701000</v>
      </c>
      <c r="S1310" s="1">
        <v>67635200</v>
      </c>
      <c r="T1310" s="1">
        <v>64019600</v>
      </c>
      <c r="U1310" s="1">
        <v>60550100</v>
      </c>
      <c r="V1310" s="1">
        <v>57219400</v>
      </c>
      <c r="W1310" s="1">
        <v>54268100</v>
      </c>
      <c r="X1310" s="1">
        <v>51382900</v>
      </c>
      <c r="Y1310" s="1">
        <v>48879400</v>
      </c>
      <c r="Z1310" s="1">
        <v>46217600</v>
      </c>
      <c r="AA1310" s="1">
        <v>43668400</v>
      </c>
      <c r="AB1310" s="1">
        <v>41454900</v>
      </c>
      <c r="AC1310" s="1">
        <v>39111100</v>
      </c>
      <c r="AD1310" s="1">
        <v>36864300</v>
      </c>
      <c r="AE1310" s="1">
        <v>34929200</v>
      </c>
      <c r="AF1310" s="1">
        <v>32858300</v>
      </c>
      <c r="AG1310" s="1">
        <v>31260800</v>
      </c>
      <c r="AH1310" s="1">
        <v>29864700</v>
      </c>
      <c r="AI1310" s="1">
        <v>28331400</v>
      </c>
      <c r="AJ1310" s="1">
        <v>27041500</v>
      </c>
      <c r="AK1310" s="1">
        <v>25619800</v>
      </c>
      <c r="AL1310" s="1">
        <v>24575900</v>
      </c>
      <c r="AM1310" s="1">
        <v>23547800</v>
      </c>
      <c r="AN1310" s="1">
        <v>22536600</v>
      </c>
      <c r="AO1310" s="1">
        <v>21552300</v>
      </c>
      <c r="AP1310" s="1">
        <v>20588700</v>
      </c>
    </row>
    <row r="1311" spans="2:42" x14ac:dyDescent="0.2">
      <c r="B1311" t="str">
        <f t="shared" si="58"/>
        <v>refined petroleum and coke 19</v>
      </c>
      <c r="C1311" t="str">
        <f t="shared" si="56"/>
        <v>oil and gas extraction 06,VOC</v>
      </c>
      <c r="D1311" t="s">
        <v>1868</v>
      </c>
      <c r="E1311" s="1">
        <v>30300900</v>
      </c>
      <c r="F1311" s="1">
        <v>29563500</v>
      </c>
      <c r="G1311" s="1">
        <v>28348500</v>
      </c>
      <c r="H1311" s="1">
        <v>27235000</v>
      </c>
      <c r="I1311" s="1">
        <v>26446100</v>
      </c>
      <c r="J1311" s="1">
        <v>25558900</v>
      </c>
      <c r="K1311" s="1">
        <v>24626700</v>
      </c>
      <c r="L1311" s="1">
        <v>23792700</v>
      </c>
      <c r="M1311" s="1">
        <v>22777100</v>
      </c>
      <c r="N1311" s="1">
        <v>21900500</v>
      </c>
      <c r="O1311" s="1">
        <v>20953600</v>
      </c>
      <c r="P1311" s="1">
        <v>19954200</v>
      </c>
      <c r="Q1311" s="1">
        <v>19148400</v>
      </c>
      <c r="R1311" s="1">
        <v>18152200</v>
      </c>
      <c r="S1311" s="1">
        <v>17122900</v>
      </c>
      <c r="T1311" s="1">
        <v>16207500</v>
      </c>
      <c r="U1311" s="1">
        <v>15329200</v>
      </c>
      <c r="V1311" s="1">
        <v>14485900</v>
      </c>
      <c r="W1311" s="1">
        <v>13738800</v>
      </c>
      <c r="X1311" s="1">
        <v>13008400</v>
      </c>
      <c r="Y1311" s="1">
        <v>12374600</v>
      </c>
      <c r="Z1311" s="1">
        <v>11700700</v>
      </c>
      <c r="AA1311" s="1">
        <v>11055300</v>
      </c>
      <c r="AB1311" s="1">
        <v>10494900</v>
      </c>
      <c r="AC1311" s="1">
        <v>9901570</v>
      </c>
      <c r="AD1311" s="1">
        <v>9332760</v>
      </c>
      <c r="AE1311" s="1">
        <v>8842850</v>
      </c>
      <c r="AF1311" s="1">
        <v>8318590</v>
      </c>
      <c r="AG1311" s="1">
        <v>7914150</v>
      </c>
      <c r="AH1311" s="1">
        <v>7560710</v>
      </c>
      <c r="AI1311" s="1">
        <v>7172530</v>
      </c>
      <c r="AJ1311" s="1">
        <v>6845970</v>
      </c>
      <c r="AK1311" s="1">
        <v>6486040</v>
      </c>
      <c r="AL1311" s="1">
        <v>6221770</v>
      </c>
      <c r="AM1311" s="1">
        <v>5961490</v>
      </c>
      <c r="AN1311" s="1">
        <v>5705480</v>
      </c>
      <c r="AO1311" s="1">
        <v>5456290</v>
      </c>
      <c r="AP1311" s="1">
        <v>5212330</v>
      </c>
    </row>
    <row r="1312" spans="2:42" x14ac:dyDescent="0.2">
      <c r="B1312" t="str">
        <f t="shared" si="58"/>
        <v>refined petroleum and coke 19</v>
      </c>
      <c r="C1312" t="str">
        <f t="shared" si="56"/>
        <v>oil and gas extraction 06,CO</v>
      </c>
      <c r="D1312" t="s">
        <v>1869</v>
      </c>
      <c r="E1312" s="1">
        <v>286633000</v>
      </c>
      <c r="F1312" s="1">
        <v>279658000</v>
      </c>
      <c r="G1312" s="1">
        <v>268163000</v>
      </c>
      <c r="H1312" s="1">
        <v>257631000</v>
      </c>
      <c r="I1312" s="1">
        <v>250168000</v>
      </c>
      <c r="J1312" s="1">
        <v>241775000</v>
      </c>
      <c r="K1312" s="1">
        <v>232957000</v>
      </c>
      <c r="L1312" s="1">
        <v>225068000</v>
      </c>
      <c r="M1312" s="1">
        <v>215460000</v>
      </c>
      <c r="N1312" s="1">
        <v>207169000</v>
      </c>
      <c r="O1312" s="1">
        <v>198212000</v>
      </c>
      <c r="P1312" s="1">
        <v>188757000</v>
      </c>
      <c r="Q1312" s="1">
        <v>181135000</v>
      </c>
      <c r="R1312" s="1">
        <v>171711000</v>
      </c>
      <c r="S1312" s="1">
        <v>161975000</v>
      </c>
      <c r="T1312" s="1">
        <v>153316000</v>
      </c>
      <c r="U1312" s="1">
        <v>145007000</v>
      </c>
      <c r="V1312" s="1">
        <v>137030000</v>
      </c>
      <c r="W1312" s="1">
        <v>129963000</v>
      </c>
      <c r="X1312" s="1">
        <v>123053000</v>
      </c>
      <c r="Y1312" s="1">
        <v>117058000</v>
      </c>
      <c r="Z1312" s="1">
        <v>110683000</v>
      </c>
      <c r="AA1312" s="1">
        <v>104578000</v>
      </c>
      <c r="AB1312" s="1">
        <v>99277400</v>
      </c>
      <c r="AC1312" s="1">
        <v>93664300</v>
      </c>
      <c r="AD1312" s="1">
        <v>88283600</v>
      </c>
      <c r="AE1312" s="1">
        <v>83649300</v>
      </c>
      <c r="AF1312" s="1">
        <v>78690000</v>
      </c>
      <c r="AG1312" s="1">
        <v>74864300</v>
      </c>
      <c r="AH1312" s="1">
        <v>71520800</v>
      </c>
      <c r="AI1312" s="1">
        <v>67848800</v>
      </c>
      <c r="AJ1312" s="1">
        <v>64759700</v>
      </c>
      <c r="AK1312" s="1">
        <v>61355000</v>
      </c>
      <c r="AL1312" s="1">
        <v>58855100</v>
      </c>
      <c r="AM1312" s="1">
        <v>56392900</v>
      </c>
      <c r="AN1312" s="1">
        <v>53971200</v>
      </c>
      <c r="AO1312" s="1">
        <v>51614000</v>
      </c>
      <c r="AP1312" s="1">
        <v>49306200</v>
      </c>
    </row>
    <row r="1313" spans="2:42" x14ac:dyDescent="0.2">
      <c r="B1313" t="str">
        <f t="shared" si="58"/>
        <v>refined petroleum and coke 19</v>
      </c>
      <c r="C1313" t="str">
        <f t="shared" si="56"/>
        <v>oil and gas extraction 06,NOx</v>
      </c>
      <c r="D1313" t="s">
        <v>1870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</row>
    <row r="1314" spans="2:42" x14ac:dyDescent="0.2">
      <c r="B1314" t="str">
        <f t="shared" si="58"/>
        <v>refined petroleum and coke 19</v>
      </c>
      <c r="C1314" t="str">
        <f t="shared" si="56"/>
        <v>oil and gas extraction 06,PM10</v>
      </c>
      <c r="D1314" t="s">
        <v>1871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</row>
    <row r="1315" spans="2:42" x14ac:dyDescent="0.2">
      <c r="B1315" t="str">
        <f t="shared" si="58"/>
        <v>refined petroleum and coke 19</v>
      </c>
      <c r="C1315" t="str">
        <f t="shared" si="56"/>
        <v>oil and gas extraction 06,PM25</v>
      </c>
      <c r="D1315" t="s">
        <v>1872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</row>
    <row r="1316" spans="2:42" x14ac:dyDescent="0.2">
      <c r="B1316" t="str">
        <f t="shared" si="58"/>
        <v>chemicals 20</v>
      </c>
      <c r="C1316" t="str">
        <f t="shared" si="56"/>
        <v>oil and gas extraction 06,SOx</v>
      </c>
      <c r="D1316" t="s">
        <v>1873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</row>
    <row r="1317" spans="2:42" x14ac:dyDescent="0.2">
      <c r="B1317" t="str">
        <f t="shared" si="58"/>
        <v>chemicals 20</v>
      </c>
      <c r="C1317" t="str">
        <f t="shared" si="56"/>
        <v>oil and gas extraction 06,BC</v>
      </c>
      <c r="D1317" t="s">
        <v>1874</v>
      </c>
      <c r="E1317" s="1">
        <v>385929000</v>
      </c>
      <c r="F1317" s="1">
        <v>386181000</v>
      </c>
      <c r="G1317" s="1">
        <v>391301000</v>
      </c>
      <c r="H1317" s="1">
        <v>384148000</v>
      </c>
      <c r="I1317" s="1">
        <v>374975000</v>
      </c>
      <c r="J1317" s="1">
        <v>369776000</v>
      </c>
      <c r="K1317" s="1">
        <v>363160000</v>
      </c>
      <c r="L1317" s="1">
        <v>356369000</v>
      </c>
      <c r="M1317" s="1">
        <v>346262000</v>
      </c>
      <c r="N1317" s="1">
        <v>336298000</v>
      </c>
      <c r="O1317" s="1">
        <v>324572000</v>
      </c>
      <c r="P1317" s="1">
        <v>314548000</v>
      </c>
      <c r="Q1317" s="1">
        <v>304193000</v>
      </c>
      <c r="R1317" s="1">
        <v>292296000</v>
      </c>
      <c r="S1317" s="1">
        <v>280022000</v>
      </c>
      <c r="T1317" s="1">
        <v>267840000</v>
      </c>
      <c r="U1317" s="1">
        <v>255714000</v>
      </c>
      <c r="V1317" s="1">
        <v>243585000</v>
      </c>
      <c r="W1317" s="1">
        <v>230075000</v>
      </c>
      <c r="X1317" s="1">
        <v>217956000</v>
      </c>
      <c r="Y1317" s="1">
        <v>205876000</v>
      </c>
      <c r="Z1317" s="1">
        <v>193846000</v>
      </c>
      <c r="AA1317" s="1">
        <v>181899000</v>
      </c>
      <c r="AB1317" s="1">
        <v>169043000</v>
      </c>
      <c r="AC1317" s="1">
        <v>157326000</v>
      </c>
      <c r="AD1317" s="1">
        <v>145729000</v>
      </c>
      <c r="AE1317" s="1">
        <v>134226000</v>
      </c>
      <c r="AF1317" s="1">
        <v>122123000</v>
      </c>
      <c r="AG1317" s="1">
        <v>110905000</v>
      </c>
      <c r="AH1317" s="1">
        <v>99213000</v>
      </c>
      <c r="AI1317" s="1">
        <v>88276800</v>
      </c>
      <c r="AJ1317" s="1">
        <v>77016300</v>
      </c>
      <c r="AK1317" s="1">
        <v>65995700</v>
      </c>
      <c r="AL1317" s="1">
        <v>55516500</v>
      </c>
      <c r="AM1317" s="1">
        <v>45124900</v>
      </c>
      <c r="AN1317" s="1">
        <v>34601500</v>
      </c>
      <c r="AO1317" s="1">
        <v>24423200</v>
      </c>
      <c r="AP1317" s="1">
        <v>14322800</v>
      </c>
    </row>
    <row r="1318" spans="2:42" x14ac:dyDescent="0.2">
      <c r="B1318" t="str">
        <f t="shared" si="58"/>
        <v>chemicals 20</v>
      </c>
      <c r="C1318" t="str">
        <f t="shared" si="56"/>
        <v>oil and gas extraction 06,OC</v>
      </c>
      <c r="D1318" t="s">
        <v>1875</v>
      </c>
      <c r="E1318" s="1">
        <v>10233600000</v>
      </c>
      <c r="F1318" s="1">
        <v>10240300000</v>
      </c>
      <c r="G1318" s="1">
        <v>10376000000</v>
      </c>
      <c r="H1318" s="1">
        <v>10186400000</v>
      </c>
      <c r="I1318" s="1">
        <v>9943140000</v>
      </c>
      <c r="J1318" s="1">
        <v>9805280000</v>
      </c>
      <c r="K1318" s="1">
        <v>9629830000</v>
      </c>
      <c r="L1318" s="1">
        <v>9449760000</v>
      </c>
      <c r="M1318" s="1">
        <v>9181760000</v>
      </c>
      <c r="N1318" s="1">
        <v>8917540000</v>
      </c>
      <c r="O1318" s="1">
        <v>8606600000</v>
      </c>
      <c r="P1318" s="1">
        <v>8340800000</v>
      </c>
      <c r="Q1318" s="1">
        <v>8066210000</v>
      </c>
      <c r="R1318" s="1">
        <v>7750760000</v>
      </c>
      <c r="S1318" s="1">
        <v>7425290000</v>
      </c>
      <c r="T1318" s="1">
        <v>7102260000</v>
      </c>
      <c r="U1318" s="1">
        <v>6780720000</v>
      </c>
      <c r="V1318" s="1">
        <v>6459090000</v>
      </c>
      <c r="W1318" s="1">
        <v>6100850000</v>
      </c>
      <c r="X1318" s="1">
        <v>5779480000</v>
      </c>
      <c r="Y1318" s="1">
        <v>5459160000</v>
      </c>
      <c r="Z1318" s="1">
        <v>5140170000</v>
      </c>
      <c r="AA1318" s="1">
        <v>4823370000</v>
      </c>
      <c r="AB1318" s="1">
        <v>4482470000</v>
      </c>
      <c r="AC1318" s="1">
        <v>4171770000</v>
      </c>
      <c r="AD1318" s="1">
        <v>3864260000</v>
      </c>
      <c r="AE1318" s="1">
        <v>3559240000</v>
      </c>
      <c r="AF1318" s="1">
        <v>3238300000</v>
      </c>
      <c r="AG1318" s="1">
        <v>2940840000</v>
      </c>
      <c r="AH1318" s="1">
        <v>2630810000</v>
      </c>
      <c r="AI1318" s="1">
        <v>2340820000</v>
      </c>
      <c r="AJ1318" s="1">
        <v>2042220000</v>
      </c>
      <c r="AK1318" s="1">
        <v>1749990000</v>
      </c>
      <c r="AL1318" s="1">
        <v>1472120000</v>
      </c>
      <c r="AM1318" s="1">
        <v>1196570000</v>
      </c>
      <c r="AN1318" s="1">
        <v>917522000</v>
      </c>
      <c r="AO1318" s="1">
        <v>647624000</v>
      </c>
      <c r="AP1318" s="1">
        <v>379793000</v>
      </c>
    </row>
    <row r="1319" spans="2:42" x14ac:dyDescent="0.2">
      <c r="B1319" t="str">
        <f t="shared" si="58"/>
        <v>chemicals 20</v>
      </c>
      <c r="C1319" t="str">
        <f t="shared" si="56"/>
        <v>oil and gas extraction 06,CH4</v>
      </c>
      <c r="D1319" t="s">
        <v>1876</v>
      </c>
      <c r="E1319" s="1">
        <v>4171810000</v>
      </c>
      <c r="F1319" s="1">
        <v>4174540000</v>
      </c>
      <c r="G1319" s="1">
        <v>4229870000</v>
      </c>
      <c r="H1319" s="1">
        <v>4152560000</v>
      </c>
      <c r="I1319" s="1">
        <v>4053400000</v>
      </c>
      <c r="J1319" s="1">
        <v>3997200000</v>
      </c>
      <c r="K1319" s="1">
        <v>3925680000</v>
      </c>
      <c r="L1319" s="1">
        <v>3852270000</v>
      </c>
      <c r="M1319" s="1">
        <v>3743020000</v>
      </c>
      <c r="N1319" s="1">
        <v>3635310000</v>
      </c>
      <c r="O1319" s="1">
        <v>3508550000</v>
      </c>
      <c r="P1319" s="1">
        <v>3400200000</v>
      </c>
      <c r="Q1319" s="1">
        <v>3288260000</v>
      </c>
      <c r="R1319" s="1">
        <v>3159660000</v>
      </c>
      <c r="S1319" s="1">
        <v>3026980000</v>
      </c>
      <c r="T1319" s="1">
        <v>2895290000</v>
      </c>
      <c r="U1319" s="1">
        <v>2764220000</v>
      </c>
      <c r="V1319" s="1">
        <v>2633100000</v>
      </c>
      <c r="W1319" s="1">
        <v>2487060000</v>
      </c>
      <c r="X1319" s="1">
        <v>2356050000</v>
      </c>
      <c r="Y1319" s="1">
        <v>2225470000</v>
      </c>
      <c r="Z1319" s="1">
        <v>2095430000</v>
      </c>
      <c r="AA1319" s="1">
        <v>1966290000</v>
      </c>
      <c r="AB1319" s="1">
        <v>1827320000</v>
      </c>
      <c r="AC1319" s="1">
        <v>1700660000</v>
      </c>
      <c r="AD1319" s="1">
        <v>1575300000</v>
      </c>
      <c r="AE1319" s="1">
        <v>1450950000</v>
      </c>
      <c r="AF1319" s="1">
        <v>1320120000</v>
      </c>
      <c r="AG1319" s="1">
        <v>1198860000</v>
      </c>
      <c r="AH1319" s="1">
        <v>1072470000</v>
      </c>
      <c r="AI1319" s="1">
        <v>954253000</v>
      </c>
      <c r="AJ1319" s="1">
        <v>832530000</v>
      </c>
      <c r="AK1319" s="1">
        <v>713399000</v>
      </c>
      <c r="AL1319" s="1">
        <v>600122000</v>
      </c>
      <c r="AM1319" s="1">
        <v>487791000</v>
      </c>
      <c r="AN1319" s="1">
        <v>374035000</v>
      </c>
      <c r="AO1319" s="1">
        <v>264009000</v>
      </c>
      <c r="AP1319" s="1">
        <v>154826000</v>
      </c>
    </row>
    <row r="1320" spans="2:42" x14ac:dyDescent="0.2">
      <c r="B1320" t="str">
        <f t="shared" si="58"/>
        <v>chemicals 20</v>
      </c>
      <c r="C1320" t="str">
        <f t="shared" si="56"/>
        <v>oil and gas extraction 06,N2O</v>
      </c>
      <c r="D1320" t="s">
        <v>1877</v>
      </c>
      <c r="E1320" s="1">
        <v>5613380000</v>
      </c>
      <c r="F1320" s="1">
        <v>5617060000</v>
      </c>
      <c r="G1320" s="1">
        <v>5691520000</v>
      </c>
      <c r="H1320" s="1">
        <v>5587490000</v>
      </c>
      <c r="I1320" s="1">
        <v>5454060000</v>
      </c>
      <c r="J1320" s="1">
        <v>5378450000</v>
      </c>
      <c r="K1320" s="1">
        <v>5282210000</v>
      </c>
      <c r="L1320" s="1">
        <v>5183430000</v>
      </c>
      <c r="M1320" s="1">
        <v>5036430000</v>
      </c>
      <c r="N1320" s="1">
        <v>4891500000</v>
      </c>
      <c r="O1320" s="1">
        <v>4720940000</v>
      </c>
      <c r="P1320" s="1">
        <v>4575140000</v>
      </c>
      <c r="Q1320" s="1">
        <v>4424520000</v>
      </c>
      <c r="R1320" s="1">
        <v>4251490000</v>
      </c>
      <c r="S1320" s="1">
        <v>4072960000</v>
      </c>
      <c r="T1320" s="1">
        <v>3895770000</v>
      </c>
      <c r="U1320" s="1">
        <v>3719400000</v>
      </c>
      <c r="V1320" s="1">
        <v>3542980000</v>
      </c>
      <c r="W1320" s="1">
        <v>3346470000</v>
      </c>
      <c r="X1320" s="1">
        <v>3170190000</v>
      </c>
      <c r="Y1320" s="1">
        <v>2994490000</v>
      </c>
      <c r="Z1320" s="1">
        <v>2819510000</v>
      </c>
      <c r="AA1320" s="1">
        <v>2645740000</v>
      </c>
      <c r="AB1320" s="1">
        <v>2458750000</v>
      </c>
      <c r="AC1320" s="1">
        <v>2288320000</v>
      </c>
      <c r="AD1320" s="1">
        <v>2119650000</v>
      </c>
      <c r="AE1320" s="1">
        <v>1952330000</v>
      </c>
      <c r="AF1320" s="1">
        <v>1776290000</v>
      </c>
      <c r="AG1320" s="1">
        <v>1613120000</v>
      </c>
      <c r="AH1320" s="1">
        <v>1443070000</v>
      </c>
      <c r="AI1320" s="1">
        <v>1284000000</v>
      </c>
      <c r="AJ1320" s="1">
        <v>1120210000</v>
      </c>
      <c r="AK1320" s="1">
        <v>959916000</v>
      </c>
      <c r="AL1320" s="1">
        <v>807495000</v>
      </c>
      <c r="AM1320" s="1">
        <v>656348000</v>
      </c>
      <c r="AN1320" s="1">
        <v>503284000</v>
      </c>
      <c r="AO1320" s="1">
        <v>355238000</v>
      </c>
      <c r="AP1320" s="1">
        <v>208326000</v>
      </c>
    </row>
    <row r="1321" spans="2:42" x14ac:dyDescent="0.2">
      <c r="B1321" t="str">
        <f t="shared" si="58"/>
        <v>chemicals 20</v>
      </c>
      <c r="C1321" t="str">
        <f t="shared" si="56"/>
        <v>oil and gas extraction 06,F gases</v>
      </c>
      <c r="D1321" t="s">
        <v>1878</v>
      </c>
      <c r="E1321" s="1">
        <v>4831330000</v>
      </c>
      <c r="F1321" s="1">
        <v>4834490000</v>
      </c>
      <c r="G1321" s="1">
        <v>4898570000</v>
      </c>
      <c r="H1321" s="1">
        <v>4809040000</v>
      </c>
      <c r="I1321" s="1">
        <v>4694200000</v>
      </c>
      <c r="J1321" s="1">
        <v>4629120000</v>
      </c>
      <c r="K1321" s="1">
        <v>4546290000</v>
      </c>
      <c r="L1321" s="1">
        <v>4461280000</v>
      </c>
      <c r="M1321" s="1">
        <v>4334750000</v>
      </c>
      <c r="N1321" s="1">
        <v>4210010000</v>
      </c>
      <c r="O1321" s="1">
        <v>4063220000</v>
      </c>
      <c r="P1321" s="1">
        <v>3937730000</v>
      </c>
      <c r="Q1321" s="1">
        <v>3808100000</v>
      </c>
      <c r="R1321" s="1">
        <v>3659170000</v>
      </c>
      <c r="S1321" s="1">
        <v>3505510000</v>
      </c>
      <c r="T1321" s="1">
        <v>3353010000</v>
      </c>
      <c r="U1321" s="1">
        <v>3201210000</v>
      </c>
      <c r="V1321" s="1">
        <v>3049370000</v>
      </c>
      <c r="W1321" s="1">
        <v>2880240000</v>
      </c>
      <c r="X1321" s="1">
        <v>2728520000</v>
      </c>
      <c r="Y1321" s="1">
        <v>2577290000</v>
      </c>
      <c r="Z1321" s="1">
        <v>2426700000</v>
      </c>
      <c r="AA1321" s="1">
        <v>2277140000</v>
      </c>
      <c r="AB1321" s="1">
        <v>2116200000</v>
      </c>
      <c r="AC1321" s="1">
        <v>1969510000</v>
      </c>
      <c r="AD1321" s="1">
        <v>1824340000</v>
      </c>
      <c r="AE1321" s="1">
        <v>1680330000</v>
      </c>
      <c r="AF1321" s="1">
        <v>1528820000</v>
      </c>
      <c r="AG1321" s="1">
        <v>1388380000</v>
      </c>
      <c r="AH1321" s="1">
        <v>1242020000</v>
      </c>
      <c r="AI1321" s="1">
        <v>1105110000</v>
      </c>
      <c r="AJ1321" s="1">
        <v>964144000</v>
      </c>
      <c r="AK1321" s="1">
        <v>826180000</v>
      </c>
      <c r="AL1321" s="1">
        <v>694995000</v>
      </c>
      <c r="AM1321" s="1">
        <v>564905000</v>
      </c>
      <c r="AN1321" s="1">
        <v>433166000</v>
      </c>
      <c r="AO1321" s="1">
        <v>305747000</v>
      </c>
      <c r="AP1321" s="1">
        <v>179302000</v>
      </c>
    </row>
    <row r="1322" spans="2:42" x14ac:dyDescent="0.2">
      <c r="B1322" t="str">
        <f t="shared" si="58"/>
        <v>chemicals 20</v>
      </c>
      <c r="C1322" t="str">
        <f t="shared" si="56"/>
        <v>other mining and quarrying 07T08,CO2</v>
      </c>
      <c r="D1322" t="s">
        <v>1879</v>
      </c>
      <c r="E1322" s="1">
        <v>708048000</v>
      </c>
      <c r="F1322" s="1">
        <v>708511000</v>
      </c>
      <c r="G1322" s="1">
        <v>717903000</v>
      </c>
      <c r="H1322" s="1">
        <v>704781000</v>
      </c>
      <c r="I1322" s="1">
        <v>687952000</v>
      </c>
      <c r="J1322" s="1">
        <v>678414000</v>
      </c>
      <c r="K1322" s="1">
        <v>666275000</v>
      </c>
      <c r="L1322" s="1">
        <v>653816000</v>
      </c>
      <c r="M1322" s="1">
        <v>635273000</v>
      </c>
      <c r="N1322" s="1">
        <v>616992000</v>
      </c>
      <c r="O1322" s="1">
        <v>595479000</v>
      </c>
      <c r="P1322" s="1">
        <v>577088000</v>
      </c>
      <c r="Q1322" s="1">
        <v>558090000</v>
      </c>
      <c r="R1322" s="1">
        <v>536264000</v>
      </c>
      <c r="S1322" s="1">
        <v>513745000</v>
      </c>
      <c r="T1322" s="1">
        <v>491395000</v>
      </c>
      <c r="U1322" s="1">
        <v>469149000</v>
      </c>
      <c r="V1322" s="1">
        <v>446896000</v>
      </c>
      <c r="W1322" s="1">
        <v>422109000</v>
      </c>
      <c r="X1322" s="1">
        <v>399874000</v>
      </c>
      <c r="Y1322" s="1">
        <v>377712000</v>
      </c>
      <c r="Z1322" s="1">
        <v>355641000</v>
      </c>
      <c r="AA1322" s="1">
        <v>333723000</v>
      </c>
      <c r="AB1322" s="1">
        <v>310136000</v>
      </c>
      <c r="AC1322" s="1">
        <v>288639000</v>
      </c>
      <c r="AD1322" s="1">
        <v>267363000</v>
      </c>
      <c r="AE1322" s="1">
        <v>246259000</v>
      </c>
      <c r="AF1322" s="1">
        <v>224053000</v>
      </c>
      <c r="AG1322" s="1">
        <v>203472000</v>
      </c>
      <c r="AH1322" s="1">
        <v>182022000</v>
      </c>
      <c r="AI1322" s="1">
        <v>161958000</v>
      </c>
      <c r="AJ1322" s="1">
        <v>141299000</v>
      </c>
      <c r="AK1322" s="1">
        <v>121080000</v>
      </c>
      <c r="AL1322" s="1">
        <v>101854000</v>
      </c>
      <c r="AM1322" s="1">
        <v>82788900</v>
      </c>
      <c r="AN1322" s="1">
        <v>63482100</v>
      </c>
      <c r="AO1322" s="1">
        <v>44808200</v>
      </c>
      <c r="AP1322" s="1">
        <v>26277400</v>
      </c>
    </row>
    <row r="1323" spans="2:42" x14ac:dyDescent="0.2">
      <c r="B1323" t="str">
        <f t="shared" si="58"/>
        <v>chemicals 20</v>
      </c>
      <c r="C1323" t="str">
        <f t="shared" si="56"/>
        <v>other mining and quarrying 07T08,VOC</v>
      </c>
      <c r="D1323" t="s">
        <v>1880</v>
      </c>
      <c r="E1323" s="1">
        <v>179253000</v>
      </c>
      <c r="F1323" s="1">
        <v>179370000</v>
      </c>
      <c r="G1323" s="1">
        <v>181748000</v>
      </c>
      <c r="H1323" s="1">
        <v>178426000</v>
      </c>
      <c r="I1323" s="1">
        <v>174165000</v>
      </c>
      <c r="J1323" s="1">
        <v>171751000</v>
      </c>
      <c r="K1323" s="1">
        <v>168678000</v>
      </c>
      <c r="L1323" s="1">
        <v>165523000</v>
      </c>
      <c r="M1323" s="1">
        <v>160829000</v>
      </c>
      <c r="N1323" s="1">
        <v>156201000</v>
      </c>
      <c r="O1323" s="1">
        <v>150755000</v>
      </c>
      <c r="P1323" s="1">
        <v>146099000</v>
      </c>
      <c r="Q1323" s="1">
        <v>141289000</v>
      </c>
      <c r="R1323" s="1">
        <v>135763000</v>
      </c>
      <c r="S1323" s="1">
        <v>130062000</v>
      </c>
      <c r="T1323" s="1">
        <v>124404000</v>
      </c>
      <c r="U1323" s="1">
        <v>118772000</v>
      </c>
      <c r="V1323" s="1">
        <v>113138000</v>
      </c>
      <c r="W1323" s="1">
        <v>106863000</v>
      </c>
      <c r="X1323" s="1">
        <v>101234000</v>
      </c>
      <c r="Y1323" s="1">
        <v>95623400</v>
      </c>
      <c r="Z1323" s="1">
        <v>90035900</v>
      </c>
      <c r="AA1323" s="1">
        <v>84486900</v>
      </c>
      <c r="AB1323" s="1">
        <v>78515700</v>
      </c>
      <c r="AC1323" s="1">
        <v>73073400</v>
      </c>
      <c r="AD1323" s="1">
        <v>67687000</v>
      </c>
      <c r="AE1323" s="1">
        <v>62344200</v>
      </c>
      <c r="AF1323" s="1">
        <v>56722500</v>
      </c>
      <c r="AG1323" s="1">
        <v>51512100</v>
      </c>
      <c r="AH1323" s="1">
        <v>46081700</v>
      </c>
      <c r="AI1323" s="1">
        <v>41002100</v>
      </c>
      <c r="AJ1323" s="1">
        <v>35771900</v>
      </c>
      <c r="AK1323" s="1">
        <v>30653100</v>
      </c>
      <c r="AL1323" s="1">
        <v>25785900</v>
      </c>
      <c r="AM1323" s="1">
        <v>20959300</v>
      </c>
      <c r="AN1323" s="1">
        <v>16071400</v>
      </c>
      <c r="AO1323" s="1">
        <v>11343900</v>
      </c>
      <c r="AP1323" s="1">
        <v>6652520</v>
      </c>
    </row>
    <row r="1324" spans="2:42" x14ac:dyDescent="0.2">
      <c r="B1324" t="str">
        <f t="shared" si="58"/>
        <v>chemicals 20</v>
      </c>
      <c r="C1324" t="str">
        <f t="shared" si="56"/>
        <v>other mining and quarrying 07T08,CO</v>
      </c>
      <c r="D1324" t="s">
        <v>1881</v>
      </c>
      <c r="E1324" s="1">
        <v>1695650000</v>
      </c>
      <c r="F1324" s="1">
        <v>1696760000</v>
      </c>
      <c r="G1324" s="1">
        <v>1719250000</v>
      </c>
      <c r="H1324" s="1">
        <v>1687830000</v>
      </c>
      <c r="I1324" s="1">
        <v>1647530000</v>
      </c>
      <c r="J1324" s="1">
        <v>1624680000</v>
      </c>
      <c r="K1324" s="1">
        <v>1595610000</v>
      </c>
      <c r="L1324" s="1">
        <v>1565770000</v>
      </c>
      <c r="M1324" s="1">
        <v>1521370000</v>
      </c>
      <c r="N1324" s="1">
        <v>1477590000</v>
      </c>
      <c r="O1324" s="1">
        <v>1426070000</v>
      </c>
      <c r="P1324" s="1">
        <v>1382030000</v>
      </c>
      <c r="Q1324" s="1">
        <v>1336530000</v>
      </c>
      <c r="R1324" s="1">
        <v>1284260000</v>
      </c>
      <c r="S1324" s="1">
        <v>1230330000</v>
      </c>
      <c r="T1324" s="1">
        <v>1176810000</v>
      </c>
      <c r="U1324" s="1">
        <v>1123530000</v>
      </c>
      <c r="V1324" s="1">
        <v>1070240000</v>
      </c>
      <c r="W1324" s="1">
        <v>1010880000</v>
      </c>
      <c r="X1324" s="1">
        <v>957629000</v>
      </c>
      <c r="Y1324" s="1">
        <v>904553000</v>
      </c>
      <c r="Z1324" s="1">
        <v>851698000</v>
      </c>
      <c r="AA1324" s="1">
        <v>799207000</v>
      </c>
      <c r="AB1324" s="1">
        <v>742722000</v>
      </c>
      <c r="AC1324" s="1">
        <v>691241000</v>
      </c>
      <c r="AD1324" s="1">
        <v>640287000</v>
      </c>
      <c r="AE1324" s="1">
        <v>589747000</v>
      </c>
      <c r="AF1324" s="1">
        <v>536569000</v>
      </c>
      <c r="AG1324" s="1">
        <v>487281000</v>
      </c>
      <c r="AH1324" s="1">
        <v>435911000</v>
      </c>
      <c r="AI1324" s="1">
        <v>387861000</v>
      </c>
      <c r="AJ1324" s="1">
        <v>338386000</v>
      </c>
      <c r="AK1324" s="1">
        <v>289965000</v>
      </c>
      <c r="AL1324" s="1">
        <v>243922000</v>
      </c>
      <c r="AM1324" s="1">
        <v>198265000</v>
      </c>
      <c r="AN1324" s="1">
        <v>152028000</v>
      </c>
      <c r="AO1324" s="1">
        <v>107308000</v>
      </c>
      <c r="AP1324" s="1">
        <v>62929800</v>
      </c>
    </row>
    <row r="1325" spans="2:42" x14ac:dyDescent="0.2">
      <c r="B1325" t="str">
        <f t="shared" si="58"/>
        <v>chemicals 20</v>
      </c>
      <c r="C1325" t="str">
        <f t="shared" si="56"/>
        <v>other mining and quarrying 07T08,NOx</v>
      </c>
      <c r="D1325" t="s">
        <v>1882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</row>
    <row r="1326" spans="2:42" x14ac:dyDescent="0.2">
      <c r="B1326" t="str">
        <f t="shared" si="58"/>
        <v>chemicals 20</v>
      </c>
      <c r="C1326" t="str">
        <f t="shared" si="56"/>
        <v>other mining and quarrying 07T08,PM10</v>
      </c>
      <c r="D1326" t="s">
        <v>1883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</row>
    <row r="1327" spans="2:42" x14ac:dyDescent="0.2">
      <c r="B1327" t="str">
        <f t="shared" si="58"/>
        <v>chemicals 20</v>
      </c>
      <c r="C1327" t="str">
        <f t="shared" si="56"/>
        <v>other mining and quarrying 07T08,PM25</v>
      </c>
      <c r="D1327" t="s">
        <v>1884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</row>
    <row r="1328" spans="2:42" x14ac:dyDescent="0.2">
      <c r="B1328" t="str">
        <f t="shared" si="58"/>
        <v>rubber and plastic products 22</v>
      </c>
      <c r="C1328" t="str">
        <f t="shared" si="56"/>
        <v>other mining and quarrying 07T08,SOx</v>
      </c>
      <c r="D1328" t="s">
        <v>1885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</row>
    <row r="1329" spans="2:42" x14ac:dyDescent="0.2">
      <c r="B1329" t="str">
        <f t="shared" si="58"/>
        <v>rubber and plastic products 22</v>
      </c>
      <c r="C1329" t="str">
        <f t="shared" si="56"/>
        <v>other mining and quarrying 07T08,BC</v>
      </c>
      <c r="D1329" t="s">
        <v>1886</v>
      </c>
      <c r="E1329" s="1">
        <v>46664700</v>
      </c>
      <c r="F1329" s="1">
        <v>46248100</v>
      </c>
      <c r="G1329" s="1">
        <v>45300000</v>
      </c>
      <c r="H1329" s="1">
        <v>44509700</v>
      </c>
      <c r="I1329" s="1">
        <v>43325700</v>
      </c>
      <c r="J1329" s="1">
        <v>41952400</v>
      </c>
      <c r="K1329" s="1">
        <v>40587800</v>
      </c>
      <c r="L1329" s="1">
        <v>39318800</v>
      </c>
      <c r="M1329" s="1">
        <v>37969000</v>
      </c>
      <c r="N1329" s="1">
        <v>36708300</v>
      </c>
      <c r="O1329" s="1">
        <v>35451300</v>
      </c>
      <c r="P1329" s="1">
        <v>34194000</v>
      </c>
      <c r="Q1329" s="1">
        <v>32864300</v>
      </c>
      <c r="R1329" s="1">
        <v>31542200</v>
      </c>
      <c r="S1329" s="1">
        <v>30157900</v>
      </c>
      <c r="T1329" s="1">
        <v>28720800</v>
      </c>
      <c r="U1329" s="1">
        <v>27301200</v>
      </c>
      <c r="V1329" s="1">
        <v>25898500</v>
      </c>
      <c r="W1329" s="1">
        <v>24401000</v>
      </c>
      <c r="X1329" s="1">
        <v>22985200</v>
      </c>
      <c r="Y1329" s="1">
        <v>21490900</v>
      </c>
      <c r="Z1329" s="1">
        <v>20079200</v>
      </c>
      <c r="AA1329" s="1">
        <v>18605000</v>
      </c>
      <c r="AB1329" s="1">
        <v>17213000</v>
      </c>
      <c r="AC1329" s="1">
        <v>15775900</v>
      </c>
      <c r="AD1329" s="1">
        <v>14421000</v>
      </c>
      <c r="AE1329" s="1">
        <v>13071400</v>
      </c>
      <c r="AF1329" s="1">
        <v>11766900</v>
      </c>
      <c r="AG1329" s="1">
        <v>10507000</v>
      </c>
      <c r="AH1329" s="1">
        <v>9291860</v>
      </c>
      <c r="AI1329" s="1">
        <v>8098350</v>
      </c>
      <c r="AJ1329" s="1">
        <v>6955010</v>
      </c>
      <c r="AK1329" s="1">
        <v>5861570</v>
      </c>
      <c r="AL1329" s="1">
        <v>4817910</v>
      </c>
      <c r="AM1329" s="1">
        <v>3823830</v>
      </c>
      <c r="AN1329" s="1">
        <v>2879280</v>
      </c>
      <c r="AO1329" s="1">
        <v>1977440</v>
      </c>
      <c r="AP1329" s="1">
        <v>1130490</v>
      </c>
    </row>
    <row r="1330" spans="2:42" x14ac:dyDescent="0.2">
      <c r="B1330" t="str">
        <f t="shared" si="58"/>
        <v>rubber and plastic products 22</v>
      </c>
      <c r="C1330" t="str">
        <f t="shared" si="56"/>
        <v>other mining and quarrying 07T08,OC</v>
      </c>
      <c r="D1330" t="s">
        <v>1887</v>
      </c>
      <c r="E1330" s="1">
        <v>1237400000</v>
      </c>
      <c r="F1330" s="1">
        <v>1226350000</v>
      </c>
      <c r="G1330" s="1">
        <v>1201210000</v>
      </c>
      <c r="H1330" s="1">
        <v>1180250000</v>
      </c>
      <c r="I1330" s="1">
        <v>1148860000</v>
      </c>
      <c r="J1330" s="1">
        <v>1112440000</v>
      </c>
      <c r="K1330" s="1">
        <v>1076260000</v>
      </c>
      <c r="L1330" s="1">
        <v>1042610000</v>
      </c>
      <c r="M1330" s="1">
        <v>1006820000</v>
      </c>
      <c r="N1330" s="1">
        <v>973387000</v>
      </c>
      <c r="O1330" s="1">
        <v>940053000</v>
      </c>
      <c r="P1330" s="1">
        <v>906714000</v>
      </c>
      <c r="Q1330" s="1">
        <v>871457000</v>
      </c>
      <c r="R1330" s="1">
        <v>836397000</v>
      </c>
      <c r="S1330" s="1">
        <v>799691000</v>
      </c>
      <c r="T1330" s="1">
        <v>761584000</v>
      </c>
      <c r="U1330" s="1">
        <v>723940000</v>
      </c>
      <c r="V1330" s="1">
        <v>686745000</v>
      </c>
      <c r="W1330" s="1">
        <v>647035000</v>
      </c>
      <c r="X1330" s="1">
        <v>609494000</v>
      </c>
      <c r="Y1330" s="1">
        <v>569869000</v>
      </c>
      <c r="Z1330" s="1">
        <v>532435000</v>
      </c>
      <c r="AA1330" s="1">
        <v>493344000</v>
      </c>
      <c r="AB1330" s="1">
        <v>456432000</v>
      </c>
      <c r="AC1330" s="1">
        <v>418327000</v>
      </c>
      <c r="AD1330" s="1">
        <v>382399000</v>
      </c>
      <c r="AE1330" s="1">
        <v>346612000</v>
      </c>
      <c r="AF1330" s="1">
        <v>312020000</v>
      </c>
      <c r="AG1330" s="1">
        <v>278613000</v>
      </c>
      <c r="AH1330" s="1">
        <v>246390000</v>
      </c>
      <c r="AI1330" s="1">
        <v>214742000</v>
      </c>
      <c r="AJ1330" s="1">
        <v>184424000</v>
      </c>
      <c r="AK1330" s="1">
        <v>155430000</v>
      </c>
      <c r="AL1330" s="1">
        <v>127755000</v>
      </c>
      <c r="AM1330" s="1">
        <v>101396000</v>
      </c>
      <c r="AN1330" s="1">
        <v>76349100</v>
      </c>
      <c r="AO1330" s="1">
        <v>52435300</v>
      </c>
      <c r="AP1330" s="1">
        <v>29977000</v>
      </c>
    </row>
    <row r="1331" spans="2:42" x14ac:dyDescent="0.2">
      <c r="B1331" t="str">
        <f t="shared" si="58"/>
        <v>rubber and plastic products 22</v>
      </c>
      <c r="C1331" t="str">
        <f t="shared" si="56"/>
        <v>other mining and quarrying 07T08,CH4</v>
      </c>
      <c r="D1331" t="s">
        <v>1888</v>
      </c>
      <c r="E1331" s="1">
        <v>504435000</v>
      </c>
      <c r="F1331" s="1">
        <v>499932000</v>
      </c>
      <c r="G1331" s="1">
        <v>489683000</v>
      </c>
      <c r="H1331" s="1">
        <v>481140000</v>
      </c>
      <c r="I1331" s="1">
        <v>468342000</v>
      </c>
      <c r="J1331" s="1">
        <v>453497000</v>
      </c>
      <c r="K1331" s="1">
        <v>438745000</v>
      </c>
      <c r="L1331" s="1">
        <v>425028000</v>
      </c>
      <c r="M1331" s="1">
        <v>410437000</v>
      </c>
      <c r="N1331" s="1">
        <v>396809000</v>
      </c>
      <c r="O1331" s="1">
        <v>383221000</v>
      </c>
      <c r="P1331" s="1">
        <v>369629000</v>
      </c>
      <c r="Q1331" s="1">
        <v>355257000</v>
      </c>
      <c r="R1331" s="1">
        <v>340964000</v>
      </c>
      <c r="S1331" s="1">
        <v>326001000</v>
      </c>
      <c r="T1331" s="1">
        <v>310466000</v>
      </c>
      <c r="U1331" s="1">
        <v>295120000</v>
      </c>
      <c r="V1331" s="1">
        <v>279957000</v>
      </c>
      <c r="W1331" s="1">
        <v>263769000</v>
      </c>
      <c r="X1331" s="1">
        <v>248465000</v>
      </c>
      <c r="Y1331" s="1">
        <v>232312000</v>
      </c>
      <c r="Z1331" s="1">
        <v>217051000</v>
      </c>
      <c r="AA1331" s="1">
        <v>201116000</v>
      </c>
      <c r="AB1331" s="1">
        <v>186068000</v>
      </c>
      <c r="AC1331" s="1">
        <v>170534000</v>
      </c>
      <c r="AD1331" s="1">
        <v>155888000</v>
      </c>
      <c r="AE1331" s="1">
        <v>141299000</v>
      </c>
      <c r="AF1331" s="1">
        <v>127197000</v>
      </c>
      <c r="AG1331" s="1">
        <v>113579000</v>
      </c>
      <c r="AH1331" s="1">
        <v>100443000</v>
      </c>
      <c r="AI1331" s="1">
        <v>87541400</v>
      </c>
      <c r="AJ1331" s="1">
        <v>75182200</v>
      </c>
      <c r="AK1331" s="1">
        <v>63362400</v>
      </c>
      <c r="AL1331" s="1">
        <v>52080600</v>
      </c>
      <c r="AM1331" s="1">
        <v>41334700</v>
      </c>
      <c r="AN1331" s="1">
        <v>31124400</v>
      </c>
      <c r="AO1331" s="1">
        <v>21375700</v>
      </c>
      <c r="AP1331" s="1">
        <v>12220400</v>
      </c>
    </row>
    <row r="1332" spans="2:42" x14ac:dyDescent="0.2">
      <c r="B1332" t="str">
        <f t="shared" si="58"/>
        <v>rubber and plastic products 22</v>
      </c>
      <c r="C1332" t="str">
        <f t="shared" ref="C1332:C1395" si="59">MID(D1254, FIND(",", D1254) + 1, FIND("]", D1254) - FIND(",", D1254) - 1)</f>
        <v>other mining and quarrying 07T08,N2O</v>
      </c>
      <c r="D1332" t="s">
        <v>1889</v>
      </c>
      <c r="E1332" s="1">
        <v>678744000</v>
      </c>
      <c r="F1332" s="1">
        <v>672685000</v>
      </c>
      <c r="G1332" s="1">
        <v>658894000</v>
      </c>
      <c r="H1332" s="1">
        <v>647399000</v>
      </c>
      <c r="I1332" s="1">
        <v>630179000</v>
      </c>
      <c r="J1332" s="1">
        <v>610204000</v>
      </c>
      <c r="K1332" s="1">
        <v>590355000</v>
      </c>
      <c r="L1332" s="1">
        <v>571898000</v>
      </c>
      <c r="M1332" s="1">
        <v>552264000</v>
      </c>
      <c r="N1332" s="1">
        <v>533928000</v>
      </c>
      <c r="O1332" s="1">
        <v>515643000</v>
      </c>
      <c r="P1332" s="1">
        <v>497356000</v>
      </c>
      <c r="Q1332" s="1">
        <v>478016000</v>
      </c>
      <c r="R1332" s="1">
        <v>458785000</v>
      </c>
      <c r="S1332" s="1">
        <v>438651000</v>
      </c>
      <c r="T1332" s="1">
        <v>417748000</v>
      </c>
      <c r="U1332" s="1">
        <v>397100000</v>
      </c>
      <c r="V1332" s="1">
        <v>376697000</v>
      </c>
      <c r="W1332" s="1">
        <v>354915000</v>
      </c>
      <c r="X1332" s="1">
        <v>334323000</v>
      </c>
      <c r="Y1332" s="1">
        <v>312588000</v>
      </c>
      <c r="Z1332" s="1">
        <v>292054000</v>
      </c>
      <c r="AA1332" s="1">
        <v>270612000</v>
      </c>
      <c r="AB1332" s="1">
        <v>250365000</v>
      </c>
      <c r="AC1332" s="1">
        <v>229463000</v>
      </c>
      <c r="AD1332" s="1">
        <v>209756000</v>
      </c>
      <c r="AE1332" s="1">
        <v>190125000</v>
      </c>
      <c r="AF1332" s="1">
        <v>171151000</v>
      </c>
      <c r="AG1332" s="1">
        <v>152826000</v>
      </c>
      <c r="AH1332" s="1">
        <v>135151000</v>
      </c>
      <c r="AI1332" s="1">
        <v>117792000</v>
      </c>
      <c r="AJ1332" s="1">
        <v>101162000</v>
      </c>
      <c r="AK1332" s="1">
        <v>85257400</v>
      </c>
      <c r="AL1332" s="1">
        <v>70077100</v>
      </c>
      <c r="AM1332" s="1">
        <v>55618000</v>
      </c>
      <c r="AN1332" s="1">
        <v>41879400</v>
      </c>
      <c r="AO1332" s="1">
        <v>28762100</v>
      </c>
      <c r="AP1332" s="1">
        <v>16443100</v>
      </c>
    </row>
    <row r="1333" spans="2:42" x14ac:dyDescent="0.2">
      <c r="B1333" t="str">
        <f t="shared" ref="B1333:B1396" si="60">TRIM(MID(D1333, FIND(",",D1333) + 1, FIND(",", D1333, FIND(",", D1333) + 1) - FIND(",", D1333) - 1))</f>
        <v>rubber and plastic products 22</v>
      </c>
      <c r="C1333" t="str">
        <f t="shared" si="59"/>
        <v>other mining and quarrying 07T08,F gases</v>
      </c>
      <c r="D1333" t="s">
        <v>1890</v>
      </c>
      <c r="E1333" s="1">
        <v>584182000</v>
      </c>
      <c r="F1333" s="1">
        <v>578966000</v>
      </c>
      <c r="G1333" s="1">
        <v>567097000</v>
      </c>
      <c r="H1333" s="1">
        <v>557203000</v>
      </c>
      <c r="I1333" s="1">
        <v>542382000</v>
      </c>
      <c r="J1333" s="1">
        <v>525190000</v>
      </c>
      <c r="K1333" s="1">
        <v>508107000</v>
      </c>
      <c r="L1333" s="1">
        <v>492221000</v>
      </c>
      <c r="M1333" s="1">
        <v>475323000</v>
      </c>
      <c r="N1333" s="1">
        <v>459541000</v>
      </c>
      <c r="O1333" s="1">
        <v>443804000</v>
      </c>
      <c r="P1333" s="1">
        <v>428064000</v>
      </c>
      <c r="Q1333" s="1">
        <v>411419000</v>
      </c>
      <c r="R1333" s="1">
        <v>394867000</v>
      </c>
      <c r="S1333" s="1">
        <v>377538000</v>
      </c>
      <c r="T1333" s="1">
        <v>359547000</v>
      </c>
      <c r="U1333" s="1">
        <v>341776000</v>
      </c>
      <c r="V1333" s="1">
        <v>324216000</v>
      </c>
      <c r="W1333" s="1">
        <v>305469000</v>
      </c>
      <c r="X1333" s="1">
        <v>287745000</v>
      </c>
      <c r="Y1333" s="1">
        <v>269038000</v>
      </c>
      <c r="Z1333" s="1">
        <v>251365000</v>
      </c>
      <c r="AA1333" s="1">
        <v>232910000</v>
      </c>
      <c r="AB1333" s="1">
        <v>215484000</v>
      </c>
      <c r="AC1333" s="1">
        <v>197494000</v>
      </c>
      <c r="AD1333" s="1">
        <v>180532000</v>
      </c>
      <c r="AE1333" s="1">
        <v>163637000</v>
      </c>
      <c r="AF1333" s="1">
        <v>147306000</v>
      </c>
      <c r="AG1333" s="1">
        <v>131534000</v>
      </c>
      <c r="AH1333" s="1">
        <v>116322000</v>
      </c>
      <c r="AI1333" s="1">
        <v>101381000</v>
      </c>
      <c r="AJ1333" s="1">
        <v>87067700</v>
      </c>
      <c r="AK1333" s="1">
        <v>73379300</v>
      </c>
      <c r="AL1333" s="1">
        <v>60314000</v>
      </c>
      <c r="AM1333" s="1">
        <v>47869300</v>
      </c>
      <c r="AN1333" s="1">
        <v>36044800</v>
      </c>
      <c r="AO1333" s="1">
        <v>24754900</v>
      </c>
      <c r="AP1333" s="1">
        <v>14152300</v>
      </c>
    </row>
    <row r="1334" spans="2:42" x14ac:dyDescent="0.2">
      <c r="B1334" t="str">
        <f t="shared" si="60"/>
        <v>rubber and plastic products 22</v>
      </c>
      <c r="C1334" t="str">
        <f t="shared" si="59"/>
        <v>food beverage and tobacco 10T12,CO2</v>
      </c>
      <c r="D1334" t="s">
        <v>1891</v>
      </c>
      <c r="E1334" s="1">
        <v>85613800</v>
      </c>
      <c r="F1334" s="1">
        <v>84849500</v>
      </c>
      <c r="G1334" s="1">
        <v>83110000</v>
      </c>
      <c r="H1334" s="1">
        <v>81660100</v>
      </c>
      <c r="I1334" s="1">
        <v>79488000</v>
      </c>
      <c r="J1334" s="1">
        <v>76968400</v>
      </c>
      <c r="K1334" s="1">
        <v>74464800</v>
      </c>
      <c r="L1334" s="1">
        <v>72136700</v>
      </c>
      <c r="M1334" s="1">
        <v>69660200</v>
      </c>
      <c r="N1334" s="1">
        <v>67347300</v>
      </c>
      <c r="O1334" s="1">
        <v>65041000</v>
      </c>
      <c r="P1334" s="1">
        <v>62734300</v>
      </c>
      <c r="Q1334" s="1">
        <v>60294900</v>
      </c>
      <c r="R1334" s="1">
        <v>57869200</v>
      </c>
      <c r="S1334" s="1">
        <v>55329500</v>
      </c>
      <c r="T1334" s="1">
        <v>52692900</v>
      </c>
      <c r="U1334" s="1">
        <v>50088400</v>
      </c>
      <c r="V1334" s="1">
        <v>47514900</v>
      </c>
      <c r="W1334" s="1">
        <v>44767500</v>
      </c>
      <c r="X1334" s="1">
        <v>42170000</v>
      </c>
      <c r="Y1334" s="1">
        <v>39428500</v>
      </c>
      <c r="Z1334" s="1">
        <v>36838400</v>
      </c>
      <c r="AA1334" s="1">
        <v>34133800</v>
      </c>
      <c r="AB1334" s="1">
        <v>31579900</v>
      </c>
      <c r="AC1334" s="1">
        <v>28943400</v>
      </c>
      <c r="AD1334" s="1">
        <v>26457700</v>
      </c>
      <c r="AE1334" s="1">
        <v>23981600</v>
      </c>
      <c r="AF1334" s="1">
        <v>21588200</v>
      </c>
      <c r="AG1334" s="1">
        <v>19276800</v>
      </c>
      <c r="AH1334" s="1">
        <v>17047400</v>
      </c>
      <c r="AI1334" s="1">
        <v>14857700</v>
      </c>
      <c r="AJ1334" s="1">
        <v>12760100</v>
      </c>
      <c r="AK1334" s="1">
        <v>10754000</v>
      </c>
      <c r="AL1334" s="1">
        <v>8839220</v>
      </c>
      <c r="AM1334" s="1">
        <v>7015420</v>
      </c>
      <c r="AN1334" s="1">
        <v>5282490</v>
      </c>
      <c r="AO1334" s="1">
        <v>3627920</v>
      </c>
      <c r="AP1334" s="1">
        <v>2074060</v>
      </c>
    </row>
    <row r="1335" spans="2:42" x14ac:dyDescent="0.2">
      <c r="B1335" t="str">
        <f t="shared" si="60"/>
        <v>rubber and plastic products 22</v>
      </c>
      <c r="C1335" t="str">
        <f t="shared" si="59"/>
        <v>food beverage and tobacco 10T12,VOC</v>
      </c>
      <c r="D1335" t="s">
        <v>1892</v>
      </c>
      <c r="E1335" s="1">
        <v>21674400</v>
      </c>
      <c r="F1335" s="1">
        <v>21480900</v>
      </c>
      <c r="G1335" s="1">
        <v>21040600</v>
      </c>
      <c r="H1335" s="1">
        <v>20673500</v>
      </c>
      <c r="I1335" s="1">
        <v>20123600</v>
      </c>
      <c r="J1335" s="1">
        <v>19485700</v>
      </c>
      <c r="K1335" s="1">
        <v>18851900</v>
      </c>
      <c r="L1335" s="1">
        <v>18262500</v>
      </c>
      <c r="M1335" s="1">
        <v>17635500</v>
      </c>
      <c r="N1335" s="1">
        <v>17050000</v>
      </c>
      <c r="O1335" s="1">
        <v>16466100</v>
      </c>
      <c r="P1335" s="1">
        <v>15882100</v>
      </c>
      <c r="Q1335" s="1">
        <v>15264600</v>
      </c>
      <c r="R1335" s="1">
        <v>14650500</v>
      </c>
      <c r="S1335" s="1">
        <v>14007500</v>
      </c>
      <c r="T1335" s="1">
        <v>13340000</v>
      </c>
      <c r="U1335" s="1">
        <v>12680600</v>
      </c>
      <c r="V1335" s="1">
        <v>12029100</v>
      </c>
      <c r="W1335" s="1">
        <v>11333600</v>
      </c>
      <c r="X1335" s="1">
        <v>10676000</v>
      </c>
      <c r="Y1335" s="1">
        <v>9981910</v>
      </c>
      <c r="Z1335" s="1">
        <v>9326210</v>
      </c>
      <c r="AA1335" s="1">
        <v>8641490</v>
      </c>
      <c r="AB1335" s="1">
        <v>7994940</v>
      </c>
      <c r="AC1335" s="1">
        <v>7327470</v>
      </c>
      <c r="AD1335" s="1">
        <v>6698160</v>
      </c>
      <c r="AE1335" s="1">
        <v>6071300</v>
      </c>
      <c r="AF1335" s="1">
        <v>5465390</v>
      </c>
      <c r="AG1335" s="1">
        <v>4880220</v>
      </c>
      <c r="AH1335" s="1">
        <v>4315810</v>
      </c>
      <c r="AI1335" s="1">
        <v>3761450</v>
      </c>
      <c r="AJ1335" s="1">
        <v>3230410</v>
      </c>
      <c r="AK1335" s="1">
        <v>2722540</v>
      </c>
      <c r="AL1335" s="1">
        <v>2237780</v>
      </c>
      <c r="AM1335" s="1">
        <v>1776060</v>
      </c>
      <c r="AN1335" s="1">
        <v>1337340</v>
      </c>
      <c r="AO1335">
        <v>918464</v>
      </c>
      <c r="AP1335">
        <v>525081</v>
      </c>
    </row>
    <row r="1336" spans="2:42" x14ac:dyDescent="0.2">
      <c r="B1336" t="str">
        <f t="shared" si="60"/>
        <v>rubber and plastic products 22</v>
      </c>
      <c r="C1336" t="str">
        <f t="shared" si="59"/>
        <v>food beverage and tobacco 10T12,CO</v>
      </c>
      <c r="D1336" t="s">
        <v>1893</v>
      </c>
      <c r="E1336" s="1">
        <v>205030000</v>
      </c>
      <c r="F1336" s="1">
        <v>203200000</v>
      </c>
      <c r="G1336" s="1">
        <v>199034000</v>
      </c>
      <c r="H1336" s="1">
        <v>195562000</v>
      </c>
      <c r="I1336" s="1">
        <v>190360000</v>
      </c>
      <c r="J1336" s="1">
        <v>184326000</v>
      </c>
      <c r="K1336" s="1">
        <v>178330000</v>
      </c>
      <c r="L1336" s="1">
        <v>172755000</v>
      </c>
      <c r="M1336" s="1">
        <v>166824000</v>
      </c>
      <c r="N1336" s="1">
        <v>161285000</v>
      </c>
      <c r="O1336" s="1">
        <v>155762000</v>
      </c>
      <c r="P1336" s="1">
        <v>150238000</v>
      </c>
      <c r="Q1336" s="1">
        <v>144396000</v>
      </c>
      <c r="R1336" s="1">
        <v>138587000</v>
      </c>
      <c r="S1336" s="1">
        <v>132505000</v>
      </c>
      <c r="T1336" s="1">
        <v>126190000</v>
      </c>
      <c r="U1336" s="1">
        <v>119953000</v>
      </c>
      <c r="V1336" s="1">
        <v>113790000</v>
      </c>
      <c r="W1336" s="1">
        <v>107210000</v>
      </c>
      <c r="X1336" s="1">
        <v>100990000</v>
      </c>
      <c r="Y1336" s="1">
        <v>94424300</v>
      </c>
      <c r="Z1336" s="1">
        <v>88221600</v>
      </c>
      <c r="AA1336" s="1">
        <v>81744500</v>
      </c>
      <c r="AB1336" s="1">
        <v>75628400</v>
      </c>
      <c r="AC1336" s="1">
        <v>69314500</v>
      </c>
      <c r="AD1336" s="1">
        <v>63361500</v>
      </c>
      <c r="AE1336" s="1">
        <v>57431700</v>
      </c>
      <c r="AF1336" s="1">
        <v>51700000</v>
      </c>
      <c r="AG1336" s="1">
        <v>46164600</v>
      </c>
      <c r="AH1336" s="1">
        <v>40825600</v>
      </c>
      <c r="AI1336" s="1">
        <v>35581600</v>
      </c>
      <c r="AJ1336" s="1">
        <v>30558200</v>
      </c>
      <c r="AK1336" s="1">
        <v>25753900</v>
      </c>
      <c r="AL1336" s="1">
        <v>21168400</v>
      </c>
      <c r="AM1336" s="1">
        <v>16800700</v>
      </c>
      <c r="AN1336" s="1">
        <v>12650600</v>
      </c>
      <c r="AO1336" s="1">
        <v>8688250</v>
      </c>
      <c r="AP1336" s="1">
        <v>4967020</v>
      </c>
    </row>
    <row r="1337" spans="2:42" x14ac:dyDescent="0.2">
      <c r="B1337" t="str">
        <f t="shared" si="60"/>
        <v>rubber and plastic products 22</v>
      </c>
      <c r="C1337" t="str">
        <f t="shared" si="59"/>
        <v>food beverage and tobacco 10T12,NOx</v>
      </c>
      <c r="D1337" t="s">
        <v>1894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</row>
    <row r="1338" spans="2:42" x14ac:dyDescent="0.2">
      <c r="B1338" t="str">
        <f t="shared" si="60"/>
        <v>rubber and plastic products 22</v>
      </c>
      <c r="C1338" t="str">
        <f t="shared" si="59"/>
        <v>food beverage and tobacco 10T12,PM10</v>
      </c>
      <c r="D1338" t="s">
        <v>1895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</row>
    <row r="1339" spans="2:42" x14ac:dyDescent="0.2">
      <c r="B1339" t="str">
        <f t="shared" si="60"/>
        <v>rubber and plastic products 22</v>
      </c>
      <c r="C1339" t="str">
        <f t="shared" si="59"/>
        <v>food beverage and tobacco 10T12,PM25</v>
      </c>
      <c r="D1339" t="s">
        <v>1896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</row>
    <row r="1340" spans="2:42" x14ac:dyDescent="0.2">
      <c r="B1340" t="str">
        <f t="shared" si="60"/>
        <v>glass and glass products 231</v>
      </c>
      <c r="C1340" t="str">
        <f t="shared" si="59"/>
        <v>food beverage and tobacco 10T12,SOx</v>
      </c>
      <c r="D1340" t="s">
        <v>1897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</row>
    <row r="1341" spans="2:42" x14ac:dyDescent="0.2">
      <c r="B1341" t="str">
        <f t="shared" si="60"/>
        <v>glass and glass products 231</v>
      </c>
      <c r="C1341" t="str">
        <f t="shared" si="59"/>
        <v>food beverage and tobacco 10T12,BC</v>
      </c>
      <c r="D1341" t="s">
        <v>1898</v>
      </c>
      <c r="E1341" s="1">
        <v>13704400</v>
      </c>
      <c r="F1341" s="1">
        <v>14023800</v>
      </c>
      <c r="G1341" s="1">
        <v>14204300</v>
      </c>
      <c r="H1341" s="1">
        <v>14446800</v>
      </c>
      <c r="I1341" s="1">
        <v>14555000</v>
      </c>
      <c r="J1341" s="1">
        <v>14628800</v>
      </c>
      <c r="K1341" s="1">
        <v>14668500</v>
      </c>
      <c r="L1341" s="1">
        <v>14674400</v>
      </c>
      <c r="M1341" s="1">
        <v>14728600</v>
      </c>
      <c r="N1341" s="1">
        <v>14664600</v>
      </c>
      <c r="O1341" s="1">
        <v>14568000</v>
      </c>
      <c r="P1341" s="1">
        <v>14438300</v>
      </c>
      <c r="Q1341" s="1">
        <v>14276000</v>
      </c>
      <c r="R1341" s="1">
        <v>14081400</v>
      </c>
      <c r="S1341" s="1">
        <v>13790600</v>
      </c>
      <c r="T1341" s="1">
        <v>13473400</v>
      </c>
      <c r="U1341" s="1">
        <v>13072000</v>
      </c>
      <c r="V1341" s="1">
        <v>12650600</v>
      </c>
      <c r="W1341" s="1">
        <v>12156700</v>
      </c>
      <c r="X1341" s="1">
        <v>11648800</v>
      </c>
      <c r="Y1341" s="1">
        <v>11127000</v>
      </c>
      <c r="Z1341" s="1">
        <v>10547500</v>
      </c>
      <c r="AA1341" s="1">
        <v>9959720</v>
      </c>
      <c r="AB1341" s="1">
        <v>9364100</v>
      </c>
      <c r="AC1341" s="1">
        <v>8724820</v>
      </c>
      <c r="AD1341" s="1">
        <v>8083290</v>
      </c>
      <c r="AE1341" s="1">
        <v>7409190</v>
      </c>
      <c r="AF1341" s="1">
        <v>6738440</v>
      </c>
      <c r="AG1341" s="1">
        <v>6070710</v>
      </c>
      <c r="AH1341" s="1">
        <v>5406200</v>
      </c>
      <c r="AI1341" s="1">
        <v>4744930</v>
      </c>
      <c r="AJ1341" s="1">
        <v>4070110</v>
      </c>
      <c r="AK1341" s="1">
        <v>3403730</v>
      </c>
      <c r="AL1341" s="1">
        <v>2757040</v>
      </c>
      <c r="AM1341" s="1">
        <v>2095950</v>
      </c>
      <c r="AN1341" s="1">
        <v>1454450</v>
      </c>
      <c r="AO1341">
        <v>821126</v>
      </c>
      <c r="AP1341">
        <v>195116</v>
      </c>
    </row>
    <row r="1342" spans="2:42" x14ac:dyDescent="0.2">
      <c r="B1342" t="str">
        <f t="shared" si="60"/>
        <v>glass and glass products 231</v>
      </c>
      <c r="C1342" t="str">
        <f t="shared" si="59"/>
        <v>food beverage and tobacco 10T12,OC</v>
      </c>
      <c r="D1342" t="s">
        <v>1899</v>
      </c>
      <c r="E1342" s="1">
        <v>363396000</v>
      </c>
      <c r="F1342" s="1">
        <v>371866000</v>
      </c>
      <c r="G1342" s="1">
        <v>376653000</v>
      </c>
      <c r="H1342" s="1">
        <v>383082000</v>
      </c>
      <c r="I1342" s="1">
        <v>385953000</v>
      </c>
      <c r="J1342" s="1">
        <v>387910000</v>
      </c>
      <c r="K1342" s="1">
        <v>388961000</v>
      </c>
      <c r="L1342" s="1">
        <v>389117000</v>
      </c>
      <c r="M1342" s="1">
        <v>390554000</v>
      </c>
      <c r="N1342" s="1">
        <v>388859000</v>
      </c>
      <c r="O1342" s="1">
        <v>386295000</v>
      </c>
      <c r="P1342" s="1">
        <v>382857000</v>
      </c>
      <c r="Q1342" s="1">
        <v>378553000</v>
      </c>
      <c r="R1342" s="1">
        <v>373395000</v>
      </c>
      <c r="S1342" s="1">
        <v>365681000</v>
      </c>
      <c r="T1342" s="1">
        <v>357271000</v>
      </c>
      <c r="U1342" s="1">
        <v>346628000</v>
      </c>
      <c r="V1342" s="1">
        <v>335453000</v>
      </c>
      <c r="W1342" s="1">
        <v>322357000</v>
      </c>
      <c r="X1342" s="1">
        <v>308888000</v>
      </c>
      <c r="Y1342" s="1">
        <v>295053000</v>
      </c>
      <c r="Z1342" s="1">
        <v>279685000</v>
      </c>
      <c r="AA1342" s="1">
        <v>264100000</v>
      </c>
      <c r="AB1342" s="1">
        <v>248306000</v>
      </c>
      <c r="AC1342" s="1">
        <v>231354000</v>
      </c>
      <c r="AD1342" s="1">
        <v>214343000</v>
      </c>
      <c r="AE1342" s="1">
        <v>196468000</v>
      </c>
      <c r="AF1342" s="1">
        <v>178682000</v>
      </c>
      <c r="AG1342" s="1">
        <v>160976000</v>
      </c>
      <c r="AH1342" s="1">
        <v>143355000</v>
      </c>
      <c r="AI1342" s="1">
        <v>125820000</v>
      </c>
      <c r="AJ1342" s="1">
        <v>107926000</v>
      </c>
      <c r="AK1342" s="1">
        <v>90255900</v>
      </c>
      <c r="AL1342" s="1">
        <v>73107700</v>
      </c>
      <c r="AM1342" s="1">
        <v>55577800</v>
      </c>
      <c r="AN1342" s="1">
        <v>38567400</v>
      </c>
      <c r="AO1342" s="1">
        <v>21773600</v>
      </c>
      <c r="AP1342" s="1">
        <v>5173850</v>
      </c>
    </row>
    <row r="1343" spans="2:42" x14ac:dyDescent="0.2">
      <c r="B1343" t="str">
        <f t="shared" si="60"/>
        <v>glass and glass products 231</v>
      </c>
      <c r="C1343" t="str">
        <f t="shared" si="59"/>
        <v>food beverage and tobacco 10T12,CH4</v>
      </c>
      <c r="D1343" t="s">
        <v>1900</v>
      </c>
      <c r="E1343" s="1">
        <v>148141000</v>
      </c>
      <c r="F1343" s="1">
        <v>151594000</v>
      </c>
      <c r="G1343" s="1">
        <v>153546000</v>
      </c>
      <c r="H1343" s="1">
        <v>156167000</v>
      </c>
      <c r="I1343" s="1">
        <v>157337000</v>
      </c>
      <c r="J1343" s="1">
        <v>158135000</v>
      </c>
      <c r="K1343" s="1">
        <v>158563000</v>
      </c>
      <c r="L1343" s="1">
        <v>158627000</v>
      </c>
      <c r="M1343" s="1">
        <v>159213000</v>
      </c>
      <c r="N1343" s="1">
        <v>158522000</v>
      </c>
      <c r="O1343" s="1">
        <v>157476000</v>
      </c>
      <c r="P1343" s="1">
        <v>156075000</v>
      </c>
      <c r="Q1343" s="1">
        <v>154320000</v>
      </c>
      <c r="R1343" s="1">
        <v>152217000</v>
      </c>
      <c r="S1343" s="1">
        <v>149073000</v>
      </c>
      <c r="T1343" s="1">
        <v>145645000</v>
      </c>
      <c r="U1343" s="1">
        <v>141306000</v>
      </c>
      <c r="V1343" s="1">
        <v>136750000</v>
      </c>
      <c r="W1343" s="1">
        <v>131411000</v>
      </c>
      <c r="X1343" s="1">
        <v>125921000</v>
      </c>
      <c r="Y1343" s="1">
        <v>120281000</v>
      </c>
      <c r="Z1343" s="1">
        <v>114016000</v>
      </c>
      <c r="AA1343" s="1">
        <v>107662000</v>
      </c>
      <c r="AB1343" s="1">
        <v>101224000</v>
      </c>
      <c r="AC1343" s="1">
        <v>94313500</v>
      </c>
      <c r="AD1343" s="1">
        <v>87378600</v>
      </c>
      <c r="AE1343" s="1">
        <v>80091700</v>
      </c>
      <c r="AF1343" s="1">
        <v>72841100</v>
      </c>
      <c r="AG1343" s="1">
        <v>65623000</v>
      </c>
      <c r="AH1343" s="1">
        <v>58439900</v>
      </c>
      <c r="AI1343" s="1">
        <v>51291700</v>
      </c>
      <c r="AJ1343" s="1">
        <v>43997000</v>
      </c>
      <c r="AK1343" s="1">
        <v>36793600</v>
      </c>
      <c r="AL1343" s="1">
        <v>29803000</v>
      </c>
      <c r="AM1343" s="1">
        <v>22656700</v>
      </c>
      <c r="AN1343" s="1">
        <v>15722300</v>
      </c>
      <c r="AO1343" s="1">
        <v>8876190</v>
      </c>
      <c r="AP1343" s="1">
        <v>2109160</v>
      </c>
    </row>
    <row r="1344" spans="2:42" x14ac:dyDescent="0.2">
      <c r="B1344" t="str">
        <f t="shared" si="60"/>
        <v>glass and glass products 231</v>
      </c>
      <c r="C1344" t="str">
        <f t="shared" si="59"/>
        <v>food beverage and tobacco 10T12,N2O</v>
      </c>
      <c r="D1344" t="s">
        <v>1901</v>
      </c>
      <c r="E1344" s="1">
        <v>199332000</v>
      </c>
      <c r="F1344" s="1">
        <v>203978000</v>
      </c>
      <c r="G1344" s="1">
        <v>206604000</v>
      </c>
      <c r="H1344" s="1">
        <v>210130000</v>
      </c>
      <c r="I1344" s="1">
        <v>211705000</v>
      </c>
      <c r="J1344" s="1">
        <v>212778000</v>
      </c>
      <c r="K1344" s="1">
        <v>213355000</v>
      </c>
      <c r="L1344" s="1">
        <v>213441000</v>
      </c>
      <c r="M1344" s="1">
        <v>214229000</v>
      </c>
      <c r="N1344" s="1">
        <v>213299000</v>
      </c>
      <c r="O1344" s="1">
        <v>211893000</v>
      </c>
      <c r="P1344" s="1">
        <v>210007000</v>
      </c>
      <c r="Q1344" s="1">
        <v>207646000</v>
      </c>
      <c r="R1344" s="1">
        <v>204816000</v>
      </c>
      <c r="S1344" s="1">
        <v>200586000</v>
      </c>
      <c r="T1344" s="1">
        <v>195972000</v>
      </c>
      <c r="U1344" s="1">
        <v>190134000</v>
      </c>
      <c r="V1344" s="1">
        <v>184004000</v>
      </c>
      <c r="W1344" s="1">
        <v>176821000</v>
      </c>
      <c r="X1344" s="1">
        <v>169433000</v>
      </c>
      <c r="Y1344" s="1">
        <v>161844000</v>
      </c>
      <c r="Z1344" s="1">
        <v>153414000</v>
      </c>
      <c r="AA1344" s="1">
        <v>144865000</v>
      </c>
      <c r="AB1344" s="1">
        <v>136202000</v>
      </c>
      <c r="AC1344" s="1">
        <v>126904000</v>
      </c>
      <c r="AD1344" s="1">
        <v>117572000</v>
      </c>
      <c r="AE1344" s="1">
        <v>107768000</v>
      </c>
      <c r="AF1344" s="1">
        <v>98011500</v>
      </c>
      <c r="AG1344" s="1">
        <v>88299200</v>
      </c>
      <c r="AH1344" s="1">
        <v>78633900</v>
      </c>
      <c r="AI1344" s="1">
        <v>69015700</v>
      </c>
      <c r="AJ1344" s="1">
        <v>59200300</v>
      </c>
      <c r="AK1344" s="1">
        <v>49507700</v>
      </c>
      <c r="AL1344" s="1">
        <v>40101400</v>
      </c>
      <c r="AM1344" s="1">
        <v>30485800</v>
      </c>
      <c r="AN1344" s="1">
        <v>21155200</v>
      </c>
      <c r="AO1344" s="1">
        <v>11943400</v>
      </c>
      <c r="AP1344" s="1">
        <v>2837990</v>
      </c>
    </row>
    <row r="1345" spans="2:42" x14ac:dyDescent="0.2">
      <c r="B1345" t="str">
        <f t="shared" si="60"/>
        <v>glass and glass products 231</v>
      </c>
      <c r="C1345" t="str">
        <f t="shared" si="59"/>
        <v>food beverage and tobacco 10T12,F gases</v>
      </c>
      <c r="D1345" t="s">
        <v>1902</v>
      </c>
      <c r="E1345" s="1">
        <v>171561000</v>
      </c>
      <c r="F1345" s="1">
        <v>175560000</v>
      </c>
      <c r="G1345" s="1">
        <v>177820000</v>
      </c>
      <c r="H1345" s="1">
        <v>180855000</v>
      </c>
      <c r="I1345" s="1">
        <v>182210000</v>
      </c>
      <c r="J1345" s="1">
        <v>183134000</v>
      </c>
      <c r="K1345" s="1">
        <v>183631000</v>
      </c>
      <c r="L1345" s="1">
        <v>183704000</v>
      </c>
      <c r="M1345" s="1">
        <v>184383000</v>
      </c>
      <c r="N1345" s="1">
        <v>183582000</v>
      </c>
      <c r="O1345" s="1">
        <v>182372000</v>
      </c>
      <c r="P1345" s="1">
        <v>180749000</v>
      </c>
      <c r="Q1345" s="1">
        <v>178717000</v>
      </c>
      <c r="R1345" s="1">
        <v>176281000</v>
      </c>
      <c r="S1345" s="1">
        <v>172640000</v>
      </c>
      <c r="T1345" s="1">
        <v>168670000</v>
      </c>
      <c r="U1345" s="1">
        <v>163645000</v>
      </c>
      <c r="V1345" s="1">
        <v>158369000</v>
      </c>
      <c r="W1345" s="1">
        <v>152186000</v>
      </c>
      <c r="X1345" s="1">
        <v>145827000</v>
      </c>
      <c r="Y1345" s="1">
        <v>139296000</v>
      </c>
      <c r="Z1345" s="1">
        <v>132041000</v>
      </c>
      <c r="AA1345" s="1">
        <v>124683000</v>
      </c>
      <c r="AB1345" s="1">
        <v>117226000</v>
      </c>
      <c r="AC1345" s="1">
        <v>109223000</v>
      </c>
      <c r="AD1345" s="1">
        <v>101192000</v>
      </c>
      <c r="AE1345" s="1">
        <v>92753400</v>
      </c>
      <c r="AF1345" s="1">
        <v>84356500</v>
      </c>
      <c r="AG1345" s="1">
        <v>75997400</v>
      </c>
      <c r="AH1345" s="1">
        <v>67678700</v>
      </c>
      <c r="AI1345" s="1">
        <v>59400400</v>
      </c>
      <c r="AJ1345" s="1">
        <v>50952500</v>
      </c>
      <c r="AK1345" s="1">
        <v>42610300</v>
      </c>
      <c r="AL1345" s="1">
        <v>34514500</v>
      </c>
      <c r="AM1345" s="1">
        <v>26238500</v>
      </c>
      <c r="AN1345" s="1">
        <v>18207800</v>
      </c>
      <c r="AO1345" s="1">
        <v>10279400</v>
      </c>
      <c r="AP1345" s="1">
        <v>2442600</v>
      </c>
    </row>
    <row r="1346" spans="2:42" x14ac:dyDescent="0.2">
      <c r="B1346" t="str">
        <f t="shared" si="60"/>
        <v>glass and glass products 231</v>
      </c>
      <c r="C1346" t="str">
        <f t="shared" si="59"/>
        <v>textiles apparel and leather 13T15,CO2</v>
      </c>
      <c r="D1346" t="s">
        <v>1903</v>
      </c>
      <c r="E1346" s="1">
        <v>25142900</v>
      </c>
      <c r="F1346" s="1">
        <v>25728900</v>
      </c>
      <c r="G1346" s="1">
        <v>26060100</v>
      </c>
      <c r="H1346" s="1">
        <v>26504900</v>
      </c>
      <c r="I1346" s="1">
        <v>26703600</v>
      </c>
      <c r="J1346" s="1">
        <v>26838900</v>
      </c>
      <c r="K1346" s="1">
        <v>26911700</v>
      </c>
      <c r="L1346" s="1">
        <v>26922500</v>
      </c>
      <c r="M1346" s="1">
        <v>27021900</v>
      </c>
      <c r="N1346" s="1">
        <v>26904600</v>
      </c>
      <c r="O1346" s="1">
        <v>26727200</v>
      </c>
      <c r="P1346" s="1">
        <v>26489300</v>
      </c>
      <c r="Q1346" s="1">
        <v>26191600</v>
      </c>
      <c r="R1346" s="1">
        <v>25834700</v>
      </c>
      <c r="S1346" s="1">
        <v>25301000</v>
      </c>
      <c r="T1346" s="1">
        <v>24719100</v>
      </c>
      <c r="U1346" s="1">
        <v>23982700</v>
      </c>
      <c r="V1346" s="1">
        <v>23209500</v>
      </c>
      <c r="W1346" s="1">
        <v>22303400</v>
      </c>
      <c r="X1346" s="1">
        <v>21371500</v>
      </c>
      <c r="Y1346" s="1">
        <v>20414300</v>
      </c>
      <c r="Z1346" s="1">
        <v>19351000</v>
      </c>
      <c r="AA1346" s="1">
        <v>18272700</v>
      </c>
      <c r="AB1346" s="1">
        <v>17179900</v>
      </c>
      <c r="AC1346" s="1">
        <v>16007100</v>
      </c>
      <c r="AD1346" s="1">
        <v>14830100</v>
      </c>
      <c r="AE1346" s="1">
        <v>13593300</v>
      </c>
      <c r="AF1346" s="1">
        <v>12362700</v>
      </c>
      <c r="AG1346" s="1">
        <v>11137700</v>
      </c>
      <c r="AH1346" s="1">
        <v>9918540</v>
      </c>
      <c r="AI1346" s="1">
        <v>8705340</v>
      </c>
      <c r="AJ1346" s="1">
        <v>7467260</v>
      </c>
      <c r="AK1346" s="1">
        <v>6244680</v>
      </c>
      <c r="AL1346" s="1">
        <v>5058220</v>
      </c>
      <c r="AM1346" s="1">
        <v>3845350</v>
      </c>
      <c r="AN1346" s="1">
        <v>2668420</v>
      </c>
      <c r="AO1346" s="1">
        <v>1506490</v>
      </c>
      <c r="AP1346">
        <v>357971</v>
      </c>
    </row>
    <row r="1347" spans="2:42" x14ac:dyDescent="0.2">
      <c r="B1347" t="str">
        <f t="shared" si="60"/>
        <v>glass and glass products 231</v>
      </c>
      <c r="C1347" t="str">
        <f t="shared" si="59"/>
        <v>textiles apparel and leather 13T15,VOC</v>
      </c>
      <c r="D1347" t="s">
        <v>1904</v>
      </c>
      <c r="E1347" s="1">
        <v>6365300</v>
      </c>
      <c r="F1347" s="1">
        <v>6513670</v>
      </c>
      <c r="G1347" s="1">
        <v>6597510</v>
      </c>
      <c r="H1347" s="1">
        <v>6710120</v>
      </c>
      <c r="I1347" s="1">
        <v>6760410</v>
      </c>
      <c r="J1347" s="1">
        <v>6794680</v>
      </c>
      <c r="K1347" s="1">
        <v>6813110</v>
      </c>
      <c r="L1347" s="1">
        <v>6815840</v>
      </c>
      <c r="M1347" s="1">
        <v>6841010</v>
      </c>
      <c r="N1347" s="1">
        <v>6811310</v>
      </c>
      <c r="O1347" s="1">
        <v>6766400</v>
      </c>
      <c r="P1347" s="1">
        <v>6706180</v>
      </c>
      <c r="Q1347" s="1">
        <v>6630790</v>
      </c>
      <c r="R1347" s="1">
        <v>6540440</v>
      </c>
      <c r="S1347" s="1">
        <v>6405330</v>
      </c>
      <c r="T1347" s="1">
        <v>6258020</v>
      </c>
      <c r="U1347" s="1">
        <v>6071590</v>
      </c>
      <c r="V1347" s="1">
        <v>5875840</v>
      </c>
      <c r="W1347" s="1">
        <v>5646450</v>
      </c>
      <c r="X1347" s="1">
        <v>5410530</v>
      </c>
      <c r="Y1347" s="1">
        <v>5168190</v>
      </c>
      <c r="Z1347" s="1">
        <v>4899000</v>
      </c>
      <c r="AA1347" s="1">
        <v>4626010</v>
      </c>
      <c r="AB1347" s="1">
        <v>4349360</v>
      </c>
      <c r="AC1347" s="1">
        <v>4052440</v>
      </c>
      <c r="AD1347" s="1">
        <v>3754460</v>
      </c>
      <c r="AE1347" s="1">
        <v>3441360</v>
      </c>
      <c r="AF1347" s="1">
        <v>3129820</v>
      </c>
      <c r="AG1347" s="1">
        <v>2819670</v>
      </c>
      <c r="AH1347" s="1">
        <v>2511030</v>
      </c>
      <c r="AI1347" s="1">
        <v>2203890</v>
      </c>
      <c r="AJ1347" s="1">
        <v>1890450</v>
      </c>
      <c r="AK1347" s="1">
        <v>1580940</v>
      </c>
      <c r="AL1347" s="1">
        <v>1280570</v>
      </c>
      <c r="AM1347">
        <v>973508</v>
      </c>
      <c r="AN1347">
        <v>675552</v>
      </c>
      <c r="AO1347">
        <v>381390</v>
      </c>
      <c r="AP1347">
        <v>90625.9</v>
      </c>
    </row>
    <row r="1348" spans="2:42" x14ac:dyDescent="0.2">
      <c r="B1348" t="str">
        <f t="shared" si="60"/>
        <v>glass and glass products 231</v>
      </c>
      <c r="C1348" t="str">
        <f t="shared" si="59"/>
        <v>textiles apparel and leather 13T15,CO</v>
      </c>
      <c r="D1348" t="s">
        <v>1905</v>
      </c>
      <c r="E1348" s="1">
        <v>60212800</v>
      </c>
      <c r="F1348" s="1">
        <v>61616300</v>
      </c>
      <c r="G1348" s="1">
        <v>62409400</v>
      </c>
      <c r="H1348" s="1">
        <v>63474600</v>
      </c>
      <c r="I1348" s="1">
        <v>63950400</v>
      </c>
      <c r="J1348" s="1">
        <v>64274600</v>
      </c>
      <c r="K1348" s="1">
        <v>64448900</v>
      </c>
      <c r="L1348" s="1">
        <v>64474700</v>
      </c>
      <c r="M1348" s="1">
        <v>64712800</v>
      </c>
      <c r="N1348" s="1">
        <v>64431900</v>
      </c>
      <c r="O1348" s="1">
        <v>64007100</v>
      </c>
      <c r="P1348" s="1">
        <v>63437300</v>
      </c>
      <c r="Q1348" s="1">
        <v>62724200</v>
      </c>
      <c r="R1348" s="1">
        <v>61869500</v>
      </c>
      <c r="S1348" s="1">
        <v>60591500</v>
      </c>
      <c r="T1348" s="1">
        <v>59198000</v>
      </c>
      <c r="U1348" s="1">
        <v>57434500</v>
      </c>
      <c r="V1348" s="1">
        <v>55582700</v>
      </c>
      <c r="W1348" s="1">
        <v>53412800</v>
      </c>
      <c r="X1348" s="1">
        <v>51181100</v>
      </c>
      <c r="Y1348" s="1">
        <v>48888700</v>
      </c>
      <c r="Z1348" s="1">
        <v>46342300</v>
      </c>
      <c r="AA1348" s="1">
        <v>43759900</v>
      </c>
      <c r="AB1348" s="1">
        <v>41143000</v>
      </c>
      <c r="AC1348" s="1">
        <v>38334200</v>
      </c>
      <c r="AD1348" s="1">
        <v>35515500</v>
      </c>
      <c r="AE1348" s="1">
        <v>32553700</v>
      </c>
      <c r="AF1348" s="1">
        <v>29606600</v>
      </c>
      <c r="AG1348" s="1">
        <v>26672800</v>
      </c>
      <c r="AH1348" s="1">
        <v>23753200</v>
      </c>
      <c r="AI1348" s="1">
        <v>20847800</v>
      </c>
      <c r="AJ1348" s="1">
        <v>17882800</v>
      </c>
      <c r="AK1348" s="1">
        <v>14954900</v>
      </c>
      <c r="AL1348" s="1">
        <v>12113600</v>
      </c>
      <c r="AM1348" s="1">
        <v>9208940</v>
      </c>
      <c r="AN1348" s="1">
        <v>6390410</v>
      </c>
      <c r="AO1348" s="1">
        <v>3607770</v>
      </c>
      <c r="AP1348">
        <v>857279</v>
      </c>
    </row>
    <row r="1349" spans="2:42" x14ac:dyDescent="0.2">
      <c r="B1349" t="str">
        <f t="shared" si="60"/>
        <v>glass and glass products 231</v>
      </c>
      <c r="C1349" t="str">
        <f t="shared" si="59"/>
        <v>textiles apparel and leather 13T15,NOx</v>
      </c>
      <c r="D1349" t="s">
        <v>1906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</row>
    <row r="1350" spans="2:42" x14ac:dyDescent="0.2">
      <c r="B1350" t="str">
        <f t="shared" si="60"/>
        <v>glass and glass products 231</v>
      </c>
      <c r="C1350" t="str">
        <f t="shared" si="59"/>
        <v>textiles apparel and leather 13T15,PM10</v>
      </c>
      <c r="D1350" t="s">
        <v>1907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</row>
    <row r="1351" spans="2:42" x14ac:dyDescent="0.2">
      <c r="B1351" t="str">
        <f t="shared" si="60"/>
        <v>glass and glass products 231</v>
      </c>
      <c r="C1351" t="str">
        <f t="shared" si="59"/>
        <v>textiles apparel and leather 13T15,PM25</v>
      </c>
      <c r="D1351" t="s">
        <v>1908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</row>
    <row r="1352" spans="2:42" x14ac:dyDescent="0.2">
      <c r="B1352" t="str">
        <f t="shared" si="60"/>
        <v>cement and other nonmetallic minerals 239</v>
      </c>
      <c r="C1352" t="str">
        <f t="shared" si="59"/>
        <v>textiles apparel and leather 13T15,SOx</v>
      </c>
      <c r="D1352" t="s">
        <v>1909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</row>
    <row r="1353" spans="2:42" x14ac:dyDescent="0.2">
      <c r="B1353" t="str">
        <f t="shared" si="60"/>
        <v>cement and other nonmetallic minerals 239</v>
      </c>
      <c r="C1353" t="str">
        <f t="shared" si="59"/>
        <v>textiles apparel and leather 13T15,BC</v>
      </c>
      <c r="D1353" t="s">
        <v>1910</v>
      </c>
      <c r="E1353" s="1">
        <v>81245300</v>
      </c>
      <c r="F1353" s="1">
        <v>76138400</v>
      </c>
      <c r="G1353" s="1">
        <v>72760400</v>
      </c>
      <c r="H1353" s="1">
        <v>71218200</v>
      </c>
      <c r="I1353" s="1">
        <v>69467400</v>
      </c>
      <c r="J1353" s="1">
        <v>68261200</v>
      </c>
      <c r="K1353" s="1">
        <v>69609300</v>
      </c>
      <c r="L1353" s="1">
        <v>70735100</v>
      </c>
      <c r="M1353" s="1">
        <v>71058900</v>
      </c>
      <c r="N1353" s="1">
        <v>71447000</v>
      </c>
      <c r="O1353" s="1">
        <v>71461100</v>
      </c>
      <c r="P1353" s="1">
        <v>71457300</v>
      </c>
      <c r="Q1353" s="1">
        <v>71030700</v>
      </c>
      <c r="R1353" s="1">
        <v>70353500</v>
      </c>
      <c r="S1353" s="1">
        <v>66774500</v>
      </c>
      <c r="T1353" s="1">
        <v>63333600</v>
      </c>
      <c r="U1353" s="1">
        <v>59905500</v>
      </c>
      <c r="V1353" s="1">
        <v>56616300</v>
      </c>
      <c r="W1353" s="1">
        <v>53172700</v>
      </c>
      <c r="X1353" s="1">
        <v>49989600</v>
      </c>
      <c r="Y1353" s="1">
        <v>46908900</v>
      </c>
      <c r="Z1353" s="1">
        <v>43910100</v>
      </c>
      <c r="AA1353" s="1">
        <v>41008200</v>
      </c>
      <c r="AB1353" s="1">
        <v>38279100</v>
      </c>
      <c r="AC1353" s="1">
        <v>35879300</v>
      </c>
      <c r="AD1353" s="1">
        <v>33403400</v>
      </c>
      <c r="AE1353" s="1">
        <v>31133400</v>
      </c>
      <c r="AF1353" s="1">
        <v>28833900</v>
      </c>
      <c r="AG1353" s="1">
        <v>26592500</v>
      </c>
      <c r="AH1353" s="1">
        <v>24522400</v>
      </c>
      <c r="AI1353" s="1">
        <v>22442200</v>
      </c>
      <c r="AJ1353" s="1">
        <v>20518700</v>
      </c>
      <c r="AK1353" s="1">
        <v>18582100</v>
      </c>
      <c r="AL1353" s="1">
        <v>16876800</v>
      </c>
      <c r="AM1353" s="1">
        <v>15243800</v>
      </c>
      <c r="AN1353" s="1">
        <v>13649200</v>
      </c>
      <c r="AO1353" s="1">
        <v>12094100</v>
      </c>
      <c r="AP1353" s="1">
        <v>10569600</v>
      </c>
    </row>
    <row r="1354" spans="2:42" x14ac:dyDescent="0.2">
      <c r="B1354" t="str">
        <f t="shared" si="60"/>
        <v>cement and other nonmetallic minerals 239</v>
      </c>
      <c r="C1354" t="str">
        <f t="shared" si="59"/>
        <v>textiles apparel and leather 13T15,OC</v>
      </c>
      <c r="D1354" t="s">
        <v>1911</v>
      </c>
      <c r="E1354" s="1">
        <v>2154360000</v>
      </c>
      <c r="F1354" s="1">
        <v>2018950000</v>
      </c>
      <c r="G1354" s="1">
        <v>1929370000</v>
      </c>
      <c r="H1354" s="1">
        <v>1888480000</v>
      </c>
      <c r="I1354" s="1">
        <v>1842050000</v>
      </c>
      <c r="J1354" s="1">
        <v>1810070000</v>
      </c>
      <c r="K1354" s="1">
        <v>1845810000</v>
      </c>
      <c r="L1354" s="1">
        <v>1875670000</v>
      </c>
      <c r="M1354" s="1">
        <v>1884250000</v>
      </c>
      <c r="N1354" s="1">
        <v>1894550000</v>
      </c>
      <c r="O1354" s="1">
        <v>1894920000</v>
      </c>
      <c r="P1354" s="1">
        <v>1894820000</v>
      </c>
      <c r="Q1354" s="1">
        <v>1883510000</v>
      </c>
      <c r="R1354" s="1">
        <v>1865550000</v>
      </c>
      <c r="S1354" s="1">
        <v>1770650000</v>
      </c>
      <c r="T1354" s="1">
        <v>1679400000</v>
      </c>
      <c r="U1354" s="1">
        <v>1588500000</v>
      </c>
      <c r="V1354" s="1">
        <v>1501280000</v>
      </c>
      <c r="W1354" s="1">
        <v>1409970000</v>
      </c>
      <c r="X1354" s="1">
        <v>1325560000</v>
      </c>
      <c r="Y1354" s="1">
        <v>1243870000</v>
      </c>
      <c r="Z1354" s="1">
        <v>1164360000</v>
      </c>
      <c r="AA1354" s="1">
        <v>1087410000</v>
      </c>
      <c r="AB1354" s="1">
        <v>1015040000</v>
      </c>
      <c r="AC1354" s="1">
        <v>951404000</v>
      </c>
      <c r="AD1354" s="1">
        <v>885751000</v>
      </c>
      <c r="AE1354" s="1">
        <v>825558000</v>
      </c>
      <c r="AF1354" s="1">
        <v>764582000</v>
      </c>
      <c r="AG1354" s="1">
        <v>705148000</v>
      </c>
      <c r="AH1354" s="1">
        <v>650256000</v>
      </c>
      <c r="AI1354" s="1">
        <v>595096000</v>
      </c>
      <c r="AJ1354" s="1">
        <v>544089000</v>
      </c>
      <c r="AK1354" s="1">
        <v>492739000</v>
      </c>
      <c r="AL1354" s="1">
        <v>447519000</v>
      </c>
      <c r="AM1354" s="1">
        <v>404217000</v>
      </c>
      <c r="AN1354" s="1">
        <v>361933000</v>
      </c>
      <c r="AO1354" s="1">
        <v>320695000</v>
      </c>
      <c r="AP1354" s="1">
        <v>280271000</v>
      </c>
    </row>
    <row r="1355" spans="2:42" x14ac:dyDescent="0.2">
      <c r="B1355" t="str">
        <f t="shared" si="60"/>
        <v>cement and other nonmetallic minerals 239</v>
      </c>
      <c r="C1355" t="str">
        <f t="shared" si="59"/>
        <v>textiles apparel and leather 13T15,CH4</v>
      </c>
      <c r="D1355" t="s">
        <v>1912</v>
      </c>
      <c r="E1355" s="1">
        <v>878245000</v>
      </c>
      <c r="F1355" s="1">
        <v>823040000</v>
      </c>
      <c r="G1355" s="1">
        <v>786524000</v>
      </c>
      <c r="H1355" s="1">
        <v>769854000</v>
      </c>
      <c r="I1355" s="1">
        <v>750928000</v>
      </c>
      <c r="J1355" s="1">
        <v>737889000</v>
      </c>
      <c r="K1355" s="1">
        <v>752461000</v>
      </c>
      <c r="L1355" s="1">
        <v>764631000</v>
      </c>
      <c r="M1355" s="1">
        <v>768132000</v>
      </c>
      <c r="N1355" s="1">
        <v>772327000</v>
      </c>
      <c r="O1355" s="1">
        <v>772480000</v>
      </c>
      <c r="P1355" s="1">
        <v>772438000</v>
      </c>
      <c r="Q1355" s="1">
        <v>767826000</v>
      </c>
      <c r="R1355" s="1">
        <v>760506000</v>
      </c>
      <c r="S1355" s="1">
        <v>721818000</v>
      </c>
      <c r="T1355" s="1">
        <v>684623000</v>
      </c>
      <c r="U1355" s="1">
        <v>647565000</v>
      </c>
      <c r="V1355" s="1">
        <v>612010000</v>
      </c>
      <c r="W1355" s="1">
        <v>574786000</v>
      </c>
      <c r="X1355" s="1">
        <v>540377000</v>
      </c>
      <c r="Y1355" s="1">
        <v>507075000</v>
      </c>
      <c r="Z1355" s="1">
        <v>474659000</v>
      </c>
      <c r="AA1355" s="1">
        <v>443290000</v>
      </c>
      <c r="AB1355" s="1">
        <v>413789000</v>
      </c>
      <c r="AC1355" s="1">
        <v>387848000</v>
      </c>
      <c r="AD1355" s="1">
        <v>361084000</v>
      </c>
      <c r="AE1355" s="1">
        <v>336545000</v>
      </c>
      <c r="AF1355" s="1">
        <v>311688000</v>
      </c>
      <c r="AG1355" s="1">
        <v>287459000</v>
      </c>
      <c r="AH1355" s="1">
        <v>265082000</v>
      </c>
      <c r="AI1355" s="1">
        <v>242596000</v>
      </c>
      <c r="AJ1355" s="1">
        <v>221802000</v>
      </c>
      <c r="AK1355" s="1">
        <v>200869000</v>
      </c>
      <c r="AL1355" s="1">
        <v>182435000</v>
      </c>
      <c r="AM1355" s="1">
        <v>164782000</v>
      </c>
      <c r="AN1355" s="1">
        <v>147545000</v>
      </c>
      <c r="AO1355" s="1">
        <v>130734000</v>
      </c>
      <c r="AP1355" s="1">
        <v>114255000</v>
      </c>
    </row>
    <row r="1356" spans="2:42" x14ac:dyDescent="0.2">
      <c r="B1356" t="str">
        <f t="shared" si="60"/>
        <v>cement and other nonmetallic minerals 239</v>
      </c>
      <c r="C1356" t="str">
        <f t="shared" si="59"/>
        <v>textiles apparel and leather 13T15,N2O</v>
      </c>
      <c r="D1356" t="s">
        <v>1913</v>
      </c>
      <c r="E1356" s="1">
        <v>1181720000</v>
      </c>
      <c r="F1356" s="1">
        <v>1107440000</v>
      </c>
      <c r="G1356" s="1">
        <v>1058310000</v>
      </c>
      <c r="H1356" s="1">
        <v>1035880000</v>
      </c>
      <c r="I1356" s="1">
        <v>1010410000</v>
      </c>
      <c r="J1356" s="1">
        <v>992868000</v>
      </c>
      <c r="K1356" s="1">
        <v>1012480000</v>
      </c>
      <c r="L1356" s="1">
        <v>1028850000</v>
      </c>
      <c r="M1356" s="1">
        <v>1033560000</v>
      </c>
      <c r="N1356" s="1">
        <v>1039210000</v>
      </c>
      <c r="O1356" s="1">
        <v>1039410000</v>
      </c>
      <c r="P1356" s="1">
        <v>1039360000</v>
      </c>
      <c r="Q1356" s="1">
        <v>1033150000</v>
      </c>
      <c r="R1356" s="1">
        <v>1023300000</v>
      </c>
      <c r="S1356" s="1">
        <v>971244000</v>
      </c>
      <c r="T1356" s="1">
        <v>921196000</v>
      </c>
      <c r="U1356" s="1">
        <v>871333000</v>
      </c>
      <c r="V1356" s="1">
        <v>823492000</v>
      </c>
      <c r="W1356" s="1">
        <v>773405000</v>
      </c>
      <c r="X1356" s="1">
        <v>727105000</v>
      </c>
      <c r="Y1356" s="1">
        <v>682296000</v>
      </c>
      <c r="Z1356" s="1">
        <v>638678000</v>
      </c>
      <c r="AA1356" s="1">
        <v>596470000</v>
      </c>
      <c r="AB1356" s="1">
        <v>556775000</v>
      </c>
      <c r="AC1356" s="1">
        <v>521869000</v>
      </c>
      <c r="AD1356" s="1">
        <v>485857000</v>
      </c>
      <c r="AE1356" s="1">
        <v>452839000</v>
      </c>
      <c r="AF1356" s="1">
        <v>419393000</v>
      </c>
      <c r="AG1356" s="1">
        <v>386792000</v>
      </c>
      <c r="AH1356" s="1">
        <v>356682000</v>
      </c>
      <c r="AI1356" s="1">
        <v>326425000</v>
      </c>
      <c r="AJ1356" s="1">
        <v>298447000</v>
      </c>
      <c r="AK1356" s="1">
        <v>270280000</v>
      </c>
      <c r="AL1356" s="1">
        <v>245476000</v>
      </c>
      <c r="AM1356" s="1">
        <v>221723000</v>
      </c>
      <c r="AN1356" s="1">
        <v>198529000</v>
      </c>
      <c r="AO1356" s="1">
        <v>175910000</v>
      </c>
      <c r="AP1356" s="1">
        <v>153736000</v>
      </c>
    </row>
    <row r="1357" spans="2:42" x14ac:dyDescent="0.2">
      <c r="B1357" t="str">
        <f t="shared" si="60"/>
        <v>cement and other nonmetallic minerals 239</v>
      </c>
      <c r="C1357" t="str">
        <f t="shared" si="59"/>
        <v>textiles apparel and leather 13T15,F gases</v>
      </c>
      <c r="D1357" t="s">
        <v>1914</v>
      </c>
      <c r="E1357" s="1">
        <v>1017090000</v>
      </c>
      <c r="F1357" s="1">
        <v>953154000</v>
      </c>
      <c r="G1357" s="1">
        <v>910865000</v>
      </c>
      <c r="H1357" s="1">
        <v>891560000</v>
      </c>
      <c r="I1357" s="1">
        <v>869642000</v>
      </c>
      <c r="J1357" s="1">
        <v>854541000</v>
      </c>
      <c r="K1357" s="1">
        <v>871418000</v>
      </c>
      <c r="L1357" s="1">
        <v>885511000</v>
      </c>
      <c r="M1357" s="1">
        <v>889566000</v>
      </c>
      <c r="N1357" s="1">
        <v>894424000</v>
      </c>
      <c r="O1357" s="1">
        <v>894601000</v>
      </c>
      <c r="P1357" s="1">
        <v>894553000</v>
      </c>
      <c r="Q1357" s="1">
        <v>889212000</v>
      </c>
      <c r="R1357" s="1">
        <v>880735000</v>
      </c>
      <c r="S1357" s="1">
        <v>835931000</v>
      </c>
      <c r="T1357" s="1">
        <v>792855000</v>
      </c>
      <c r="U1357" s="1">
        <v>749938000</v>
      </c>
      <c r="V1357" s="1">
        <v>708763000</v>
      </c>
      <c r="W1357" s="1">
        <v>665654000</v>
      </c>
      <c r="X1357" s="1">
        <v>625805000</v>
      </c>
      <c r="Y1357" s="1">
        <v>587238000</v>
      </c>
      <c r="Z1357" s="1">
        <v>549698000</v>
      </c>
      <c r="AA1357" s="1">
        <v>513370000</v>
      </c>
      <c r="AB1357" s="1">
        <v>479205000</v>
      </c>
      <c r="AC1357" s="1">
        <v>449162000</v>
      </c>
      <c r="AD1357" s="1">
        <v>418167000</v>
      </c>
      <c r="AE1357" s="1">
        <v>389750000</v>
      </c>
      <c r="AF1357" s="1">
        <v>360963000</v>
      </c>
      <c r="AG1357" s="1">
        <v>332904000</v>
      </c>
      <c r="AH1357" s="1">
        <v>306989000</v>
      </c>
      <c r="AI1357" s="1">
        <v>280948000</v>
      </c>
      <c r="AJ1357" s="1">
        <v>256867000</v>
      </c>
      <c r="AK1357" s="1">
        <v>232624000</v>
      </c>
      <c r="AL1357" s="1">
        <v>211276000</v>
      </c>
      <c r="AM1357" s="1">
        <v>190833000</v>
      </c>
      <c r="AN1357" s="1">
        <v>170870000</v>
      </c>
      <c r="AO1357" s="1">
        <v>151402000</v>
      </c>
      <c r="AP1357" s="1">
        <v>132317000</v>
      </c>
    </row>
    <row r="1358" spans="2:42" x14ac:dyDescent="0.2">
      <c r="B1358" t="str">
        <f t="shared" si="60"/>
        <v>cement and other nonmetallic minerals 239</v>
      </c>
      <c r="C1358" t="str">
        <f t="shared" si="59"/>
        <v>wood products 16,CO2</v>
      </c>
      <c r="D1358" t="s">
        <v>1915</v>
      </c>
      <c r="E1358" s="1">
        <v>149058000</v>
      </c>
      <c r="F1358" s="1">
        <v>139688000</v>
      </c>
      <c r="G1358" s="1">
        <v>133490000</v>
      </c>
      <c r="H1358" s="1">
        <v>130661000</v>
      </c>
      <c r="I1358" s="1">
        <v>127449000</v>
      </c>
      <c r="J1358" s="1">
        <v>125236000</v>
      </c>
      <c r="K1358" s="1">
        <v>127709000</v>
      </c>
      <c r="L1358" s="1">
        <v>129775000</v>
      </c>
      <c r="M1358" s="1">
        <v>130369000</v>
      </c>
      <c r="N1358" s="1">
        <v>131081000</v>
      </c>
      <c r="O1358" s="1">
        <v>131107000</v>
      </c>
      <c r="P1358" s="1">
        <v>131100000</v>
      </c>
      <c r="Q1358" s="1">
        <v>130317000</v>
      </c>
      <c r="R1358" s="1">
        <v>129075000</v>
      </c>
      <c r="S1358" s="1">
        <v>122509000</v>
      </c>
      <c r="T1358" s="1">
        <v>116196000</v>
      </c>
      <c r="U1358" s="1">
        <v>109906000</v>
      </c>
      <c r="V1358" s="1">
        <v>103872000</v>
      </c>
      <c r="W1358" s="1">
        <v>97553900</v>
      </c>
      <c r="X1358" s="1">
        <v>91713900</v>
      </c>
      <c r="Y1358" s="1">
        <v>86061800</v>
      </c>
      <c r="Z1358" s="1">
        <v>80560100</v>
      </c>
      <c r="AA1358" s="1">
        <v>75236100</v>
      </c>
      <c r="AB1358" s="1">
        <v>70229100</v>
      </c>
      <c r="AC1358" s="1">
        <v>65826300</v>
      </c>
      <c r="AD1358" s="1">
        <v>61283900</v>
      </c>
      <c r="AE1358" s="1">
        <v>57119200</v>
      </c>
      <c r="AF1358" s="1">
        <v>52900400</v>
      </c>
      <c r="AG1358" s="1">
        <v>48788200</v>
      </c>
      <c r="AH1358" s="1">
        <v>44990300</v>
      </c>
      <c r="AI1358" s="1">
        <v>41173900</v>
      </c>
      <c r="AJ1358" s="1">
        <v>37644800</v>
      </c>
      <c r="AK1358" s="1">
        <v>34091900</v>
      </c>
      <c r="AL1358" s="1">
        <v>30963200</v>
      </c>
      <c r="AM1358" s="1">
        <v>27967200</v>
      </c>
      <c r="AN1358" s="1">
        <v>25041600</v>
      </c>
      <c r="AO1358" s="1">
        <v>22188500</v>
      </c>
      <c r="AP1358" s="1">
        <v>19391600</v>
      </c>
    </row>
    <row r="1359" spans="2:42" x14ac:dyDescent="0.2">
      <c r="B1359" t="str">
        <f t="shared" si="60"/>
        <v>cement and other nonmetallic minerals 239</v>
      </c>
      <c r="C1359" t="str">
        <f t="shared" si="59"/>
        <v>wood products 16,VOC</v>
      </c>
      <c r="D1359" t="s">
        <v>1916</v>
      </c>
      <c r="E1359" s="1">
        <v>37736200</v>
      </c>
      <c r="F1359" s="1">
        <v>35364100</v>
      </c>
      <c r="G1359" s="1">
        <v>33795100</v>
      </c>
      <c r="H1359" s="1">
        <v>33078900</v>
      </c>
      <c r="I1359" s="1">
        <v>32265700</v>
      </c>
      <c r="J1359" s="1">
        <v>31705400</v>
      </c>
      <c r="K1359" s="1">
        <v>32331600</v>
      </c>
      <c r="L1359" s="1">
        <v>32854400</v>
      </c>
      <c r="M1359" s="1">
        <v>33004900</v>
      </c>
      <c r="N1359" s="1">
        <v>33185100</v>
      </c>
      <c r="O1359" s="1">
        <v>33191700</v>
      </c>
      <c r="P1359" s="1">
        <v>33189900</v>
      </c>
      <c r="Q1359" s="1">
        <v>32991800</v>
      </c>
      <c r="R1359" s="1">
        <v>32677200</v>
      </c>
      <c r="S1359" s="1">
        <v>31014900</v>
      </c>
      <c r="T1359" s="1">
        <v>29416700</v>
      </c>
      <c r="U1359" s="1">
        <v>27824400</v>
      </c>
      <c r="V1359" s="1">
        <v>26296700</v>
      </c>
      <c r="W1359" s="1">
        <v>24697200</v>
      </c>
      <c r="X1359" s="1">
        <v>23218800</v>
      </c>
      <c r="Y1359" s="1">
        <v>21787900</v>
      </c>
      <c r="Z1359" s="1">
        <v>20395000</v>
      </c>
      <c r="AA1359" s="1">
        <v>19047200</v>
      </c>
      <c r="AB1359" s="1">
        <v>17779600</v>
      </c>
      <c r="AC1359" s="1">
        <v>16664900</v>
      </c>
      <c r="AD1359" s="1">
        <v>15514900</v>
      </c>
      <c r="AE1359" s="1">
        <v>14460600</v>
      </c>
      <c r="AF1359" s="1">
        <v>13392500</v>
      </c>
      <c r="AG1359" s="1">
        <v>12351500</v>
      </c>
      <c r="AH1359" s="1">
        <v>11390000</v>
      </c>
      <c r="AI1359" s="1">
        <v>10423800</v>
      </c>
      <c r="AJ1359" s="1">
        <v>9530350</v>
      </c>
      <c r="AK1359" s="1">
        <v>8630880</v>
      </c>
      <c r="AL1359" s="1">
        <v>7838810</v>
      </c>
      <c r="AM1359" s="1">
        <v>7080320</v>
      </c>
      <c r="AN1359" s="1">
        <v>6339670</v>
      </c>
      <c r="AO1359" s="1">
        <v>5617350</v>
      </c>
      <c r="AP1359" s="1">
        <v>4909270</v>
      </c>
    </row>
    <row r="1360" spans="2:42" x14ac:dyDescent="0.2">
      <c r="B1360" t="str">
        <f t="shared" si="60"/>
        <v>cement and other nonmetallic minerals 239</v>
      </c>
      <c r="C1360" t="str">
        <f t="shared" si="59"/>
        <v>wood products 16,CO</v>
      </c>
      <c r="D1360" t="s">
        <v>1917</v>
      </c>
      <c r="E1360" s="1">
        <v>356967000</v>
      </c>
      <c r="F1360" s="1">
        <v>334528000</v>
      </c>
      <c r="G1360" s="1">
        <v>319686000</v>
      </c>
      <c r="H1360" s="1">
        <v>312911000</v>
      </c>
      <c r="I1360" s="1">
        <v>305218000</v>
      </c>
      <c r="J1360" s="1">
        <v>299918000</v>
      </c>
      <c r="K1360" s="1">
        <v>305842000</v>
      </c>
      <c r="L1360" s="1">
        <v>310788000</v>
      </c>
      <c r="M1360" s="1">
        <v>312211000</v>
      </c>
      <c r="N1360" s="1">
        <v>313916000</v>
      </c>
      <c r="O1360" s="1">
        <v>313978000</v>
      </c>
      <c r="P1360" s="1">
        <v>313961000</v>
      </c>
      <c r="Q1360" s="1">
        <v>312087000</v>
      </c>
      <c r="R1360" s="1">
        <v>309112000</v>
      </c>
      <c r="S1360" s="1">
        <v>293387000</v>
      </c>
      <c r="T1360" s="1">
        <v>278268000</v>
      </c>
      <c r="U1360" s="1">
        <v>263206000</v>
      </c>
      <c r="V1360" s="1">
        <v>248755000</v>
      </c>
      <c r="W1360" s="1">
        <v>233625000</v>
      </c>
      <c r="X1360" s="1">
        <v>219639000</v>
      </c>
      <c r="Y1360" s="1">
        <v>206103000</v>
      </c>
      <c r="Z1360" s="1">
        <v>192927000</v>
      </c>
      <c r="AA1360" s="1">
        <v>180177000</v>
      </c>
      <c r="AB1360" s="1">
        <v>168187000</v>
      </c>
      <c r="AC1360" s="1">
        <v>157643000</v>
      </c>
      <c r="AD1360" s="1">
        <v>146764000</v>
      </c>
      <c r="AE1360" s="1">
        <v>136790000</v>
      </c>
      <c r="AF1360" s="1">
        <v>126687000</v>
      </c>
      <c r="AG1360" s="1">
        <v>116839000</v>
      </c>
      <c r="AH1360" s="1">
        <v>107744000</v>
      </c>
      <c r="AI1360" s="1">
        <v>98604300</v>
      </c>
      <c r="AJ1360" s="1">
        <v>90152700</v>
      </c>
      <c r="AK1360" s="1">
        <v>81644200</v>
      </c>
      <c r="AL1360" s="1">
        <v>74151500</v>
      </c>
      <c r="AM1360" s="1">
        <v>66976600</v>
      </c>
      <c r="AN1360" s="1">
        <v>59970300</v>
      </c>
      <c r="AO1360" s="1">
        <v>53137500</v>
      </c>
      <c r="AP1360" s="1">
        <v>46439400</v>
      </c>
    </row>
    <row r="1361" spans="2:42" x14ac:dyDescent="0.2">
      <c r="B1361" t="str">
        <f t="shared" si="60"/>
        <v>cement and other nonmetallic minerals 239</v>
      </c>
      <c r="C1361" t="str">
        <f t="shared" si="59"/>
        <v>wood products 16,NOx</v>
      </c>
      <c r="D1361" t="s">
        <v>1918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</row>
    <row r="1362" spans="2:42" x14ac:dyDescent="0.2">
      <c r="B1362" t="str">
        <f t="shared" si="60"/>
        <v>cement and other nonmetallic minerals 239</v>
      </c>
      <c r="C1362" t="str">
        <f t="shared" si="59"/>
        <v>wood products 16,PM10</v>
      </c>
      <c r="D1362" t="s">
        <v>1919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</row>
    <row r="1363" spans="2:42" x14ac:dyDescent="0.2">
      <c r="B1363" t="str">
        <f t="shared" si="60"/>
        <v>cement and other nonmetallic minerals 239</v>
      </c>
      <c r="C1363" t="str">
        <f t="shared" si="59"/>
        <v>wood products 16,PM25</v>
      </c>
      <c r="D1363" t="s">
        <v>1920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</row>
    <row r="1364" spans="2:42" x14ac:dyDescent="0.2">
      <c r="B1364" t="str">
        <f t="shared" si="60"/>
        <v>iron and steel 241</v>
      </c>
      <c r="C1364" t="str">
        <f t="shared" si="59"/>
        <v>wood products 16,SOx</v>
      </c>
      <c r="D1364" t="s">
        <v>1921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</row>
    <row r="1365" spans="2:42" x14ac:dyDescent="0.2">
      <c r="B1365" t="str">
        <f t="shared" si="60"/>
        <v>iron and steel 241</v>
      </c>
      <c r="C1365" t="str">
        <f t="shared" si="59"/>
        <v>wood products 16,BC</v>
      </c>
      <c r="D1365" t="s">
        <v>1922</v>
      </c>
      <c r="E1365" s="1">
        <v>93235800</v>
      </c>
      <c r="F1365" s="1">
        <v>79182000</v>
      </c>
      <c r="G1365" s="1">
        <v>76290600</v>
      </c>
      <c r="H1365" s="1">
        <v>76237400</v>
      </c>
      <c r="I1365" s="1">
        <v>74851000</v>
      </c>
      <c r="J1365" s="1">
        <v>71417700</v>
      </c>
      <c r="K1365" s="1">
        <v>67573300</v>
      </c>
      <c r="L1365" s="1">
        <v>64463500</v>
      </c>
      <c r="M1365" s="1">
        <v>61498600</v>
      </c>
      <c r="N1365" s="1">
        <v>58578100</v>
      </c>
      <c r="O1365" s="1">
        <v>55704600</v>
      </c>
      <c r="P1365" s="1">
        <v>52909200</v>
      </c>
      <c r="Q1365" s="1">
        <v>50161600</v>
      </c>
      <c r="R1365" s="1">
        <v>46902800</v>
      </c>
      <c r="S1365" s="1">
        <v>43874400</v>
      </c>
      <c r="T1365" s="1">
        <v>41149200</v>
      </c>
      <c r="U1365" s="1">
        <v>38412500</v>
      </c>
      <c r="V1365" s="1">
        <v>35496000</v>
      </c>
      <c r="W1365" s="1">
        <v>32946700</v>
      </c>
      <c r="X1365" s="1">
        <v>30588400</v>
      </c>
      <c r="Y1365" s="1">
        <v>28300200</v>
      </c>
      <c r="Z1365" s="1">
        <v>26137700</v>
      </c>
      <c r="AA1365" s="1">
        <v>24132400</v>
      </c>
      <c r="AB1365" s="1">
        <v>22195800</v>
      </c>
      <c r="AC1365" s="1">
        <v>20403800</v>
      </c>
      <c r="AD1365" s="1">
        <v>18681500</v>
      </c>
      <c r="AE1365" s="1">
        <v>17091800</v>
      </c>
      <c r="AF1365" s="1">
        <v>15568700</v>
      </c>
      <c r="AG1365" s="1">
        <v>14327800</v>
      </c>
      <c r="AH1365" s="1">
        <v>13178000</v>
      </c>
      <c r="AI1365" s="1">
        <v>12057100</v>
      </c>
      <c r="AJ1365" s="1">
        <v>11001700</v>
      </c>
      <c r="AK1365" s="1">
        <v>10029800</v>
      </c>
      <c r="AL1365" s="1">
        <v>9188850</v>
      </c>
      <c r="AM1365" s="1">
        <v>8387880</v>
      </c>
      <c r="AN1365" s="1">
        <v>7637930</v>
      </c>
      <c r="AO1365" s="1">
        <v>6910450</v>
      </c>
      <c r="AP1365" s="1">
        <v>6234030</v>
      </c>
    </row>
    <row r="1366" spans="2:42" x14ac:dyDescent="0.2">
      <c r="B1366" t="str">
        <f t="shared" si="60"/>
        <v>iron and steel 241</v>
      </c>
      <c r="C1366" t="str">
        <f t="shared" si="59"/>
        <v>wood products 16,OC</v>
      </c>
      <c r="D1366" t="s">
        <v>1923</v>
      </c>
      <c r="E1366" s="1">
        <v>2472310000</v>
      </c>
      <c r="F1366" s="1">
        <v>2099650000</v>
      </c>
      <c r="G1366" s="1">
        <v>2022980000</v>
      </c>
      <c r="H1366" s="1">
        <v>2021570000</v>
      </c>
      <c r="I1366" s="1">
        <v>1984810000</v>
      </c>
      <c r="J1366" s="1">
        <v>1893770000</v>
      </c>
      <c r="K1366" s="1">
        <v>1791830000</v>
      </c>
      <c r="L1366" s="1">
        <v>1709360000</v>
      </c>
      <c r="M1366" s="1">
        <v>1630750000</v>
      </c>
      <c r="N1366" s="1">
        <v>1553300000</v>
      </c>
      <c r="O1366" s="1">
        <v>1477110000</v>
      </c>
      <c r="P1366" s="1">
        <v>1402980000</v>
      </c>
      <c r="Q1366" s="1">
        <v>1330120000</v>
      </c>
      <c r="R1366" s="1">
        <v>1243710000</v>
      </c>
      <c r="S1366" s="1">
        <v>1163410000</v>
      </c>
      <c r="T1366" s="1">
        <v>1091150000</v>
      </c>
      <c r="U1366" s="1">
        <v>1018570000</v>
      </c>
      <c r="V1366" s="1">
        <v>941239000</v>
      </c>
      <c r="W1366" s="1">
        <v>873639000</v>
      </c>
      <c r="X1366" s="1">
        <v>811105000</v>
      </c>
      <c r="Y1366" s="1">
        <v>750431000</v>
      </c>
      <c r="Z1366" s="1">
        <v>693088000</v>
      </c>
      <c r="AA1366" s="1">
        <v>639914000</v>
      </c>
      <c r="AB1366" s="1">
        <v>588562000</v>
      </c>
      <c r="AC1366" s="1">
        <v>541042000</v>
      </c>
      <c r="AD1366" s="1">
        <v>495373000</v>
      </c>
      <c r="AE1366" s="1">
        <v>453219000</v>
      </c>
      <c r="AF1366" s="1">
        <v>412832000</v>
      </c>
      <c r="AG1366" s="1">
        <v>379926000</v>
      </c>
      <c r="AH1366" s="1">
        <v>349438000</v>
      </c>
      <c r="AI1366" s="1">
        <v>319714000</v>
      </c>
      <c r="AJ1366" s="1">
        <v>291729000</v>
      </c>
      <c r="AK1366" s="1">
        <v>265958000</v>
      </c>
      <c r="AL1366" s="1">
        <v>243659000</v>
      </c>
      <c r="AM1366" s="1">
        <v>222419000</v>
      </c>
      <c r="AN1366" s="1">
        <v>202533000</v>
      </c>
      <c r="AO1366" s="1">
        <v>183243000</v>
      </c>
      <c r="AP1366" s="1">
        <v>165306000</v>
      </c>
    </row>
    <row r="1367" spans="2:42" x14ac:dyDescent="0.2">
      <c r="B1367" t="str">
        <f t="shared" si="60"/>
        <v>iron and steel 241</v>
      </c>
      <c r="C1367" t="str">
        <f t="shared" si="59"/>
        <v>wood products 16,CH4</v>
      </c>
      <c r="D1367" t="s">
        <v>1924</v>
      </c>
      <c r="E1367" s="1">
        <v>1007860000</v>
      </c>
      <c r="F1367" s="1">
        <v>855940000</v>
      </c>
      <c r="G1367" s="1">
        <v>824685000</v>
      </c>
      <c r="H1367" s="1">
        <v>824110000</v>
      </c>
      <c r="I1367" s="1">
        <v>809123000</v>
      </c>
      <c r="J1367" s="1">
        <v>772010000</v>
      </c>
      <c r="K1367" s="1">
        <v>730453000</v>
      </c>
      <c r="L1367" s="1">
        <v>696836000</v>
      </c>
      <c r="M1367" s="1">
        <v>664787000</v>
      </c>
      <c r="N1367" s="1">
        <v>633216000</v>
      </c>
      <c r="O1367" s="1">
        <v>602155000</v>
      </c>
      <c r="P1367" s="1">
        <v>571937000</v>
      </c>
      <c r="Q1367" s="1">
        <v>542236000</v>
      </c>
      <c r="R1367" s="1">
        <v>507009000</v>
      </c>
      <c r="S1367" s="1">
        <v>474273000</v>
      </c>
      <c r="T1367" s="1">
        <v>444815000</v>
      </c>
      <c r="U1367" s="1">
        <v>415230000</v>
      </c>
      <c r="V1367" s="1">
        <v>383704000</v>
      </c>
      <c r="W1367" s="1">
        <v>356146000</v>
      </c>
      <c r="X1367" s="1">
        <v>330654000</v>
      </c>
      <c r="Y1367" s="1">
        <v>305919000</v>
      </c>
      <c r="Z1367" s="1">
        <v>282543000</v>
      </c>
      <c r="AA1367" s="1">
        <v>260866000</v>
      </c>
      <c r="AB1367" s="1">
        <v>239932000</v>
      </c>
      <c r="AC1367" s="1">
        <v>220560000</v>
      </c>
      <c r="AD1367" s="1">
        <v>201943000</v>
      </c>
      <c r="AE1367" s="1">
        <v>184758000</v>
      </c>
      <c r="AF1367" s="1">
        <v>168294000</v>
      </c>
      <c r="AG1367" s="1">
        <v>154880000</v>
      </c>
      <c r="AH1367" s="1">
        <v>142451000</v>
      </c>
      <c r="AI1367" s="1">
        <v>130334000</v>
      </c>
      <c r="AJ1367" s="1">
        <v>118926000</v>
      </c>
      <c r="AK1367" s="1">
        <v>108420000</v>
      </c>
      <c r="AL1367" s="1">
        <v>99329500</v>
      </c>
      <c r="AM1367" s="1">
        <v>90671100</v>
      </c>
      <c r="AN1367" s="1">
        <v>82564300</v>
      </c>
      <c r="AO1367" s="1">
        <v>74700400</v>
      </c>
      <c r="AP1367" s="1">
        <v>67388500</v>
      </c>
    </row>
    <row r="1368" spans="2:42" x14ac:dyDescent="0.2">
      <c r="B1368" t="str">
        <f t="shared" si="60"/>
        <v>iron and steel 241</v>
      </c>
      <c r="C1368" t="str">
        <f t="shared" si="59"/>
        <v>wood products 16,N2O</v>
      </c>
      <c r="D1368" t="s">
        <v>1925</v>
      </c>
      <c r="E1368" s="1">
        <v>1356130000</v>
      </c>
      <c r="F1368" s="1">
        <v>1151710000</v>
      </c>
      <c r="G1368" s="1">
        <v>1109660000</v>
      </c>
      <c r="H1368" s="1">
        <v>1108880000</v>
      </c>
      <c r="I1368" s="1">
        <v>1088720000</v>
      </c>
      <c r="J1368" s="1">
        <v>1038780000</v>
      </c>
      <c r="K1368" s="1">
        <v>982862000</v>
      </c>
      <c r="L1368" s="1">
        <v>937630000</v>
      </c>
      <c r="M1368" s="1">
        <v>894505000</v>
      </c>
      <c r="N1368" s="1">
        <v>852026000</v>
      </c>
      <c r="O1368" s="1">
        <v>810231000</v>
      </c>
      <c r="P1368" s="1">
        <v>769571000</v>
      </c>
      <c r="Q1368" s="1">
        <v>729607000</v>
      </c>
      <c r="R1368" s="1">
        <v>682208000</v>
      </c>
      <c r="S1368" s="1">
        <v>638159000</v>
      </c>
      <c r="T1368" s="1">
        <v>598521000</v>
      </c>
      <c r="U1368" s="1">
        <v>558714000</v>
      </c>
      <c r="V1368" s="1">
        <v>516294000</v>
      </c>
      <c r="W1368" s="1">
        <v>479214000</v>
      </c>
      <c r="X1368" s="1">
        <v>444912000</v>
      </c>
      <c r="Y1368" s="1">
        <v>411630000</v>
      </c>
      <c r="Z1368" s="1">
        <v>380177000</v>
      </c>
      <c r="AA1368" s="1">
        <v>351009000</v>
      </c>
      <c r="AB1368" s="1">
        <v>322841000</v>
      </c>
      <c r="AC1368" s="1">
        <v>296775000</v>
      </c>
      <c r="AD1368" s="1">
        <v>271725000</v>
      </c>
      <c r="AE1368" s="1">
        <v>248602000</v>
      </c>
      <c r="AF1368" s="1">
        <v>226449000</v>
      </c>
      <c r="AG1368" s="1">
        <v>208399000</v>
      </c>
      <c r="AH1368" s="1">
        <v>191675000</v>
      </c>
      <c r="AI1368" s="1">
        <v>175371000</v>
      </c>
      <c r="AJ1368" s="1">
        <v>160021000</v>
      </c>
      <c r="AK1368" s="1">
        <v>145885000</v>
      </c>
      <c r="AL1368" s="1">
        <v>133653000</v>
      </c>
      <c r="AM1368" s="1">
        <v>122003000</v>
      </c>
      <c r="AN1368" s="1">
        <v>111095000</v>
      </c>
      <c r="AO1368" s="1">
        <v>100513000</v>
      </c>
      <c r="AP1368" s="1">
        <v>90674800</v>
      </c>
    </row>
    <row r="1369" spans="2:42" x14ac:dyDescent="0.2">
      <c r="B1369" t="str">
        <f t="shared" si="60"/>
        <v>iron and steel 241</v>
      </c>
      <c r="C1369" t="str">
        <f t="shared" si="59"/>
        <v>wood products 16,F gases</v>
      </c>
      <c r="D1369" t="s">
        <v>1926</v>
      </c>
      <c r="E1369" s="1">
        <v>1167190000</v>
      </c>
      <c r="F1369" s="1">
        <v>991256000</v>
      </c>
      <c r="G1369" s="1">
        <v>955059000</v>
      </c>
      <c r="H1369" s="1">
        <v>954393000</v>
      </c>
      <c r="I1369" s="1">
        <v>937038000</v>
      </c>
      <c r="J1369" s="1">
        <v>894057000</v>
      </c>
      <c r="K1369" s="1">
        <v>845930000</v>
      </c>
      <c r="L1369" s="1">
        <v>806999000</v>
      </c>
      <c r="M1369" s="1">
        <v>769883000</v>
      </c>
      <c r="N1369" s="1">
        <v>733321000</v>
      </c>
      <c r="O1369" s="1">
        <v>697349000</v>
      </c>
      <c r="P1369" s="1">
        <v>662354000</v>
      </c>
      <c r="Q1369" s="1">
        <v>627958000</v>
      </c>
      <c r="R1369" s="1">
        <v>587162000</v>
      </c>
      <c r="S1369" s="1">
        <v>549250000</v>
      </c>
      <c r="T1369" s="1">
        <v>515135000</v>
      </c>
      <c r="U1369" s="1">
        <v>480874000</v>
      </c>
      <c r="V1369" s="1">
        <v>444364000</v>
      </c>
      <c r="W1369" s="1">
        <v>412449000</v>
      </c>
      <c r="X1369" s="1">
        <v>382926000</v>
      </c>
      <c r="Y1369" s="1">
        <v>354282000</v>
      </c>
      <c r="Z1369" s="1">
        <v>327210000</v>
      </c>
      <c r="AA1369" s="1">
        <v>302106000</v>
      </c>
      <c r="AB1369" s="1">
        <v>277863000</v>
      </c>
      <c r="AC1369" s="1">
        <v>255428000</v>
      </c>
      <c r="AD1369" s="1">
        <v>233868000</v>
      </c>
      <c r="AE1369" s="1">
        <v>213967000</v>
      </c>
      <c r="AF1369" s="1">
        <v>194900000</v>
      </c>
      <c r="AG1369" s="1">
        <v>179365000</v>
      </c>
      <c r="AH1369" s="1">
        <v>164971000</v>
      </c>
      <c r="AI1369" s="1">
        <v>150939000</v>
      </c>
      <c r="AJ1369" s="1">
        <v>137727000</v>
      </c>
      <c r="AK1369" s="1">
        <v>125560000</v>
      </c>
      <c r="AL1369" s="1">
        <v>115032000</v>
      </c>
      <c r="AM1369" s="1">
        <v>105005000</v>
      </c>
      <c r="AN1369" s="1">
        <v>95616900</v>
      </c>
      <c r="AO1369" s="1">
        <v>86509800</v>
      </c>
      <c r="AP1369" s="1">
        <v>78042000</v>
      </c>
    </row>
    <row r="1370" spans="2:42" x14ac:dyDescent="0.2">
      <c r="B1370" t="str">
        <f t="shared" si="60"/>
        <v>iron and steel 241</v>
      </c>
      <c r="C1370" t="str">
        <f t="shared" si="59"/>
        <v>pulp paper and printing 17T18,CO2</v>
      </c>
      <c r="D1370" t="s">
        <v>1927</v>
      </c>
      <c r="E1370" s="1">
        <v>171056000</v>
      </c>
      <c r="F1370" s="1">
        <v>145272000</v>
      </c>
      <c r="G1370" s="1">
        <v>139967000</v>
      </c>
      <c r="H1370" s="1">
        <v>139870000</v>
      </c>
      <c r="I1370" s="1">
        <v>137326000</v>
      </c>
      <c r="J1370" s="1">
        <v>131027000</v>
      </c>
      <c r="K1370" s="1">
        <v>123974000</v>
      </c>
      <c r="L1370" s="1">
        <v>118269000</v>
      </c>
      <c r="M1370" s="1">
        <v>112829000</v>
      </c>
      <c r="N1370" s="1">
        <v>107471000</v>
      </c>
      <c r="O1370" s="1">
        <v>102199000</v>
      </c>
      <c r="P1370" s="1">
        <v>97070300</v>
      </c>
      <c r="Q1370" s="1">
        <v>92029400</v>
      </c>
      <c r="R1370" s="1">
        <v>86050700</v>
      </c>
      <c r="S1370" s="1">
        <v>80494600</v>
      </c>
      <c r="T1370" s="1">
        <v>75494800</v>
      </c>
      <c r="U1370" s="1">
        <v>70473800</v>
      </c>
      <c r="V1370" s="1">
        <v>65123000</v>
      </c>
      <c r="W1370" s="1">
        <v>60445900</v>
      </c>
      <c r="X1370" s="1">
        <v>56119200</v>
      </c>
      <c r="Y1370" s="1">
        <v>51921300</v>
      </c>
      <c r="Z1370" s="1">
        <v>47953800</v>
      </c>
      <c r="AA1370" s="1">
        <v>44274700</v>
      </c>
      <c r="AB1370" s="1">
        <v>40721800</v>
      </c>
      <c r="AC1370" s="1">
        <v>37433900</v>
      </c>
      <c r="AD1370" s="1">
        <v>34274200</v>
      </c>
      <c r="AE1370" s="1">
        <v>31357600</v>
      </c>
      <c r="AF1370" s="1">
        <v>28563300</v>
      </c>
      <c r="AG1370" s="1">
        <v>26286500</v>
      </c>
      <c r="AH1370" s="1">
        <v>24177100</v>
      </c>
      <c r="AI1370" s="1">
        <v>22120600</v>
      </c>
      <c r="AJ1370" s="1">
        <v>20184300</v>
      </c>
      <c r="AK1370" s="1">
        <v>18401300</v>
      </c>
      <c r="AL1370" s="1">
        <v>16858400</v>
      </c>
      <c r="AM1370" s="1">
        <v>15388900</v>
      </c>
      <c r="AN1370" s="1">
        <v>14013000</v>
      </c>
      <c r="AO1370" s="1">
        <v>12678300</v>
      </c>
      <c r="AP1370" s="1">
        <v>11437300</v>
      </c>
    </row>
    <row r="1371" spans="2:42" x14ac:dyDescent="0.2">
      <c r="B1371" t="str">
        <f t="shared" si="60"/>
        <v>iron and steel 241</v>
      </c>
      <c r="C1371" t="str">
        <f t="shared" si="59"/>
        <v>pulp paper and printing 17T18,VOC</v>
      </c>
      <c r="D1371" t="s">
        <v>1928</v>
      </c>
      <c r="E1371" s="1">
        <v>43305400</v>
      </c>
      <c r="F1371" s="1">
        <v>36777800</v>
      </c>
      <c r="G1371" s="1">
        <v>35434800</v>
      </c>
      <c r="H1371" s="1">
        <v>35410100</v>
      </c>
      <c r="I1371" s="1">
        <v>34766200</v>
      </c>
      <c r="J1371" s="1">
        <v>33171500</v>
      </c>
      <c r="K1371" s="1">
        <v>31385900</v>
      </c>
      <c r="L1371" s="1">
        <v>29941500</v>
      </c>
      <c r="M1371" s="1">
        <v>28564400</v>
      </c>
      <c r="N1371" s="1">
        <v>27207900</v>
      </c>
      <c r="O1371" s="1">
        <v>25873200</v>
      </c>
      <c r="P1371" s="1">
        <v>24574800</v>
      </c>
      <c r="Q1371" s="1">
        <v>23298600</v>
      </c>
      <c r="R1371" s="1">
        <v>21785000</v>
      </c>
      <c r="S1371" s="1">
        <v>20378400</v>
      </c>
      <c r="T1371" s="1">
        <v>19112700</v>
      </c>
      <c r="U1371" s="1">
        <v>17841500</v>
      </c>
      <c r="V1371" s="1">
        <v>16486900</v>
      </c>
      <c r="W1371" s="1">
        <v>15302800</v>
      </c>
      <c r="X1371" s="1">
        <v>14207400</v>
      </c>
      <c r="Y1371" s="1">
        <v>13144700</v>
      </c>
      <c r="Z1371" s="1">
        <v>12140200</v>
      </c>
      <c r="AA1371" s="1">
        <v>11208800</v>
      </c>
      <c r="AB1371" s="1">
        <v>10309300</v>
      </c>
      <c r="AC1371" s="1">
        <v>9476970</v>
      </c>
      <c r="AD1371" s="1">
        <v>8677030</v>
      </c>
      <c r="AE1371" s="1">
        <v>7938650</v>
      </c>
      <c r="AF1371" s="1">
        <v>7231220</v>
      </c>
      <c r="AG1371" s="1">
        <v>6654840</v>
      </c>
      <c r="AH1371" s="1">
        <v>6120800</v>
      </c>
      <c r="AI1371" s="1">
        <v>5600160</v>
      </c>
      <c r="AJ1371" s="1">
        <v>5109970</v>
      </c>
      <c r="AK1371" s="1">
        <v>4658560</v>
      </c>
      <c r="AL1371" s="1">
        <v>4267960</v>
      </c>
      <c r="AM1371" s="1">
        <v>3895930</v>
      </c>
      <c r="AN1371" s="1">
        <v>3547600</v>
      </c>
      <c r="AO1371" s="1">
        <v>3209710</v>
      </c>
      <c r="AP1371" s="1">
        <v>2895530</v>
      </c>
    </row>
    <row r="1372" spans="2:42" x14ac:dyDescent="0.2">
      <c r="B1372" t="str">
        <f t="shared" si="60"/>
        <v>iron and steel 241</v>
      </c>
      <c r="C1372" t="str">
        <f t="shared" si="59"/>
        <v>pulp paper and printing 17T18,CO</v>
      </c>
      <c r="D1372" t="s">
        <v>1929</v>
      </c>
      <c r="E1372" s="1">
        <v>409649000</v>
      </c>
      <c r="F1372" s="1">
        <v>347901000</v>
      </c>
      <c r="G1372" s="1">
        <v>335197000</v>
      </c>
      <c r="H1372" s="1">
        <v>334964000</v>
      </c>
      <c r="I1372" s="1">
        <v>328872000</v>
      </c>
      <c r="J1372" s="1">
        <v>313787000</v>
      </c>
      <c r="K1372" s="1">
        <v>296896000</v>
      </c>
      <c r="L1372" s="1">
        <v>283233000</v>
      </c>
      <c r="M1372" s="1">
        <v>270206000</v>
      </c>
      <c r="N1372" s="1">
        <v>257374000</v>
      </c>
      <c r="O1372" s="1">
        <v>244749000</v>
      </c>
      <c r="P1372" s="1">
        <v>232467000</v>
      </c>
      <c r="Q1372" s="1">
        <v>220394000</v>
      </c>
      <c r="R1372" s="1">
        <v>206076000</v>
      </c>
      <c r="S1372" s="1">
        <v>192770000</v>
      </c>
      <c r="T1372" s="1">
        <v>180797000</v>
      </c>
      <c r="U1372" s="1">
        <v>168772000</v>
      </c>
      <c r="V1372" s="1">
        <v>155958000</v>
      </c>
      <c r="W1372" s="1">
        <v>144757000</v>
      </c>
      <c r="X1372" s="1">
        <v>134396000</v>
      </c>
      <c r="Y1372" s="1">
        <v>124342000</v>
      </c>
      <c r="Z1372" s="1">
        <v>114841000</v>
      </c>
      <c r="AA1372" s="1">
        <v>106030000</v>
      </c>
      <c r="AB1372" s="1">
        <v>97521700</v>
      </c>
      <c r="AC1372" s="1">
        <v>89647700</v>
      </c>
      <c r="AD1372" s="1">
        <v>82080700</v>
      </c>
      <c r="AE1372" s="1">
        <v>75096000</v>
      </c>
      <c r="AF1372" s="1">
        <v>68404100</v>
      </c>
      <c r="AG1372" s="1">
        <v>62951700</v>
      </c>
      <c r="AH1372" s="1">
        <v>57900000</v>
      </c>
      <c r="AI1372" s="1">
        <v>52975000</v>
      </c>
      <c r="AJ1372" s="1">
        <v>48337900</v>
      </c>
      <c r="AK1372" s="1">
        <v>44067800</v>
      </c>
      <c r="AL1372" s="1">
        <v>40373000</v>
      </c>
      <c r="AM1372" s="1">
        <v>36853700</v>
      </c>
      <c r="AN1372" s="1">
        <v>33558700</v>
      </c>
      <c r="AO1372" s="1">
        <v>30362400</v>
      </c>
      <c r="AP1372" s="1">
        <v>27390400</v>
      </c>
    </row>
    <row r="1373" spans="2:42" x14ac:dyDescent="0.2">
      <c r="B1373" t="str">
        <f t="shared" si="60"/>
        <v>iron and steel 241</v>
      </c>
      <c r="C1373" t="str">
        <f t="shared" si="59"/>
        <v>pulp paper and printing 17T18,NOx</v>
      </c>
      <c r="D1373" t="s">
        <v>1930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</row>
    <row r="1374" spans="2:42" x14ac:dyDescent="0.2">
      <c r="B1374" t="str">
        <f t="shared" si="60"/>
        <v>iron and steel 241</v>
      </c>
      <c r="C1374" t="str">
        <f t="shared" si="59"/>
        <v>pulp paper and printing 17T18,PM10</v>
      </c>
      <c r="D1374" t="s">
        <v>1931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</row>
    <row r="1375" spans="2:42" x14ac:dyDescent="0.2">
      <c r="B1375" t="str">
        <f t="shared" si="60"/>
        <v>iron and steel 241</v>
      </c>
      <c r="C1375" t="str">
        <f t="shared" si="59"/>
        <v>pulp paper and printing 17T18,PM25</v>
      </c>
      <c r="D1375" t="s">
        <v>1932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</row>
    <row r="1376" spans="2:42" x14ac:dyDescent="0.2">
      <c r="B1376" t="str">
        <f t="shared" si="60"/>
        <v>other metals 242</v>
      </c>
      <c r="C1376" t="str">
        <f t="shared" si="59"/>
        <v>pulp paper and printing 17T18,SOx</v>
      </c>
      <c r="D1376" t="s">
        <v>1933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</row>
    <row r="1377" spans="2:42" x14ac:dyDescent="0.2">
      <c r="B1377" t="str">
        <f t="shared" si="60"/>
        <v>other metals 242</v>
      </c>
      <c r="C1377" t="str">
        <f t="shared" si="59"/>
        <v>pulp paper and printing 17T18,BC</v>
      </c>
      <c r="D1377" t="s">
        <v>1934</v>
      </c>
      <c r="E1377" s="1">
        <v>41120600</v>
      </c>
      <c r="F1377" s="1">
        <v>40487500</v>
      </c>
      <c r="G1377" s="1">
        <v>40080500</v>
      </c>
      <c r="H1377" s="1">
        <v>38981800</v>
      </c>
      <c r="I1377" s="1">
        <v>37934200</v>
      </c>
      <c r="J1377" s="1">
        <v>36801400</v>
      </c>
      <c r="K1377" s="1">
        <v>35757900</v>
      </c>
      <c r="L1377" s="1">
        <v>34716900</v>
      </c>
      <c r="M1377" s="1">
        <v>33272800</v>
      </c>
      <c r="N1377" s="1">
        <v>31859300</v>
      </c>
      <c r="O1377" s="1">
        <v>30489300</v>
      </c>
      <c r="P1377" s="1">
        <v>29137300</v>
      </c>
      <c r="Q1377" s="1">
        <v>27799400</v>
      </c>
      <c r="R1377" s="1">
        <v>26084600</v>
      </c>
      <c r="S1377" s="1">
        <v>24484100</v>
      </c>
      <c r="T1377" s="1">
        <v>22944200</v>
      </c>
      <c r="U1377" s="1">
        <v>21449600</v>
      </c>
      <c r="V1377" s="1">
        <v>20001500</v>
      </c>
      <c r="W1377" s="1">
        <v>18706800</v>
      </c>
      <c r="X1377" s="1">
        <v>17499700</v>
      </c>
      <c r="Y1377" s="1">
        <v>16268600</v>
      </c>
      <c r="Z1377" s="1">
        <v>15080300</v>
      </c>
      <c r="AA1377" s="1">
        <v>13971000</v>
      </c>
      <c r="AB1377" s="1">
        <v>12932300</v>
      </c>
      <c r="AC1377" s="1">
        <v>11923000</v>
      </c>
      <c r="AD1377" s="1">
        <v>10937100</v>
      </c>
      <c r="AE1377" s="1">
        <v>9979550</v>
      </c>
      <c r="AF1377" s="1">
        <v>9077890</v>
      </c>
      <c r="AG1377" s="1">
        <v>8170030</v>
      </c>
      <c r="AH1377" s="1">
        <v>7288740</v>
      </c>
      <c r="AI1377" s="1">
        <v>6431490</v>
      </c>
      <c r="AJ1377" s="1">
        <v>5601030</v>
      </c>
      <c r="AK1377" s="1">
        <v>4794130</v>
      </c>
      <c r="AL1377" s="1">
        <v>4039410</v>
      </c>
      <c r="AM1377" s="1">
        <v>3298330</v>
      </c>
      <c r="AN1377" s="1">
        <v>2568450</v>
      </c>
      <c r="AO1377" s="1">
        <v>1851460</v>
      </c>
      <c r="AP1377" s="1">
        <v>1147240</v>
      </c>
    </row>
    <row r="1378" spans="2:42" x14ac:dyDescent="0.2">
      <c r="B1378" t="str">
        <f t="shared" si="60"/>
        <v>other metals 242</v>
      </c>
      <c r="C1378" t="str">
        <f t="shared" si="59"/>
        <v>pulp paper and printing 17T18,OC</v>
      </c>
      <c r="D1378" t="s">
        <v>1935</v>
      </c>
      <c r="E1378" s="1">
        <v>1090380000</v>
      </c>
      <c r="F1378" s="1">
        <v>1073600000</v>
      </c>
      <c r="G1378" s="1">
        <v>1062810000</v>
      </c>
      <c r="H1378" s="1">
        <v>1033670000</v>
      </c>
      <c r="I1378" s="1">
        <v>1005890000</v>
      </c>
      <c r="J1378" s="1">
        <v>975855000</v>
      </c>
      <c r="K1378" s="1">
        <v>948184000</v>
      </c>
      <c r="L1378" s="1">
        <v>920580000</v>
      </c>
      <c r="M1378" s="1">
        <v>882288000</v>
      </c>
      <c r="N1378" s="1">
        <v>844805000</v>
      </c>
      <c r="O1378" s="1">
        <v>808478000</v>
      </c>
      <c r="P1378" s="1">
        <v>772627000</v>
      </c>
      <c r="Q1378" s="1">
        <v>737150000</v>
      </c>
      <c r="R1378" s="1">
        <v>691680000</v>
      </c>
      <c r="S1378" s="1">
        <v>649239000</v>
      </c>
      <c r="T1378" s="1">
        <v>608407000</v>
      </c>
      <c r="U1378" s="1">
        <v>568776000</v>
      </c>
      <c r="V1378" s="1">
        <v>530376000</v>
      </c>
      <c r="W1378" s="1">
        <v>496045000</v>
      </c>
      <c r="X1378" s="1">
        <v>464034000</v>
      </c>
      <c r="Y1378" s="1">
        <v>431391000</v>
      </c>
      <c r="Z1378" s="1">
        <v>399881000</v>
      </c>
      <c r="AA1378" s="1">
        <v>370465000</v>
      </c>
      <c r="AB1378" s="1">
        <v>342923000</v>
      </c>
      <c r="AC1378" s="1">
        <v>316159000</v>
      </c>
      <c r="AD1378" s="1">
        <v>290016000</v>
      </c>
      <c r="AE1378" s="1">
        <v>264625000</v>
      </c>
      <c r="AF1378" s="1">
        <v>240716000</v>
      </c>
      <c r="AG1378" s="1">
        <v>216643000</v>
      </c>
      <c r="AH1378" s="1">
        <v>193274000</v>
      </c>
      <c r="AI1378" s="1">
        <v>170542000</v>
      </c>
      <c r="AJ1378" s="1">
        <v>148521000</v>
      </c>
      <c r="AK1378" s="1">
        <v>127125000</v>
      </c>
      <c r="AL1378" s="1">
        <v>107112000</v>
      </c>
      <c r="AM1378" s="1">
        <v>87461100</v>
      </c>
      <c r="AN1378" s="1">
        <v>68107100</v>
      </c>
      <c r="AO1378" s="1">
        <v>49094900</v>
      </c>
      <c r="AP1378" s="1">
        <v>30421100</v>
      </c>
    </row>
    <row r="1379" spans="2:42" x14ac:dyDescent="0.2">
      <c r="B1379" t="str">
        <f t="shared" si="60"/>
        <v>other metals 242</v>
      </c>
      <c r="C1379" t="str">
        <f t="shared" si="59"/>
        <v>pulp paper and printing 17T18,CH4</v>
      </c>
      <c r="D1379" t="s">
        <v>1936</v>
      </c>
      <c r="E1379" s="1">
        <v>444504000</v>
      </c>
      <c r="F1379" s="1">
        <v>437661000</v>
      </c>
      <c r="G1379" s="1">
        <v>433262000</v>
      </c>
      <c r="H1379" s="1">
        <v>421385000</v>
      </c>
      <c r="I1379" s="1">
        <v>410060000</v>
      </c>
      <c r="J1379" s="1">
        <v>397815000</v>
      </c>
      <c r="K1379" s="1">
        <v>386535000</v>
      </c>
      <c r="L1379" s="1">
        <v>375282000</v>
      </c>
      <c r="M1379" s="1">
        <v>359672000</v>
      </c>
      <c r="N1379" s="1">
        <v>344392000</v>
      </c>
      <c r="O1379" s="1">
        <v>329583000</v>
      </c>
      <c r="P1379" s="1">
        <v>314968000</v>
      </c>
      <c r="Q1379" s="1">
        <v>300505000</v>
      </c>
      <c r="R1379" s="1">
        <v>281969000</v>
      </c>
      <c r="S1379" s="1">
        <v>264668000</v>
      </c>
      <c r="T1379" s="1">
        <v>248022000</v>
      </c>
      <c r="U1379" s="1">
        <v>231866000</v>
      </c>
      <c r="V1379" s="1">
        <v>216212000</v>
      </c>
      <c r="W1379" s="1">
        <v>202217000</v>
      </c>
      <c r="X1379" s="1">
        <v>189167000</v>
      </c>
      <c r="Y1379" s="1">
        <v>175860000</v>
      </c>
      <c r="Z1379" s="1">
        <v>163015000</v>
      </c>
      <c r="AA1379" s="1">
        <v>151023000</v>
      </c>
      <c r="AB1379" s="1">
        <v>139795000</v>
      </c>
      <c r="AC1379" s="1">
        <v>128885000</v>
      </c>
      <c r="AD1379" s="1">
        <v>118227000</v>
      </c>
      <c r="AE1379" s="1">
        <v>107877000</v>
      </c>
      <c r="AF1379" s="1">
        <v>98130000</v>
      </c>
      <c r="AG1379" s="1">
        <v>88316200</v>
      </c>
      <c r="AH1379" s="1">
        <v>78789700</v>
      </c>
      <c r="AI1379" s="1">
        <v>69523000</v>
      </c>
      <c r="AJ1379" s="1">
        <v>60545900</v>
      </c>
      <c r="AK1379" s="1">
        <v>51823500</v>
      </c>
      <c r="AL1379" s="1">
        <v>43665200</v>
      </c>
      <c r="AM1379" s="1">
        <v>35654300</v>
      </c>
      <c r="AN1379" s="1">
        <v>27764400</v>
      </c>
      <c r="AO1379" s="1">
        <v>20013900</v>
      </c>
      <c r="AP1379" s="1">
        <v>12401400</v>
      </c>
    </row>
    <row r="1380" spans="2:42" x14ac:dyDescent="0.2">
      <c r="B1380" t="str">
        <f t="shared" si="60"/>
        <v>other metals 242</v>
      </c>
      <c r="C1380" t="str">
        <f t="shared" si="59"/>
        <v>pulp paper and printing 17T18,N2O</v>
      </c>
      <c r="D1380" t="s">
        <v>1937</v>
      </c>
      <c r="E1380" s="1">
        <v>598104000</v>
      </c>
      <c r="F1380" s="1">
        <v>588895000</v>
      </c>
      <c r="G1380" s="1">
        <v>582976000</v>
      </c>
      <c r="H1380" s="1">
        <v>566995000</v>
      </c>
      <c r="I1380" s="1">
        <v>551757000</v>
      </c>
      <c r="J1380" s="1">
        <v>535281000</v>
      </c>
      <c r="K1380" s="1">
        <v>520103000</v>
      </c>
      <c r="L1380" s="1">
        <v>504962000</v>
      </c>
      <c r="M1380" s="1">
        <v>483958000</v>
      </c>
      <c r="N1380" s="1">
        <v>463397000</v>
      </c>
      <c r="O1380" s="1">
        <v>443471000</v>
      </c>
      <c r="P1380" s="1">
        <v>423806000</v>
      </c>
      <c r="Q1380" s="1">
        <v>404345000</v>
      </c>
      <c r="R1380" s="1">
        <v>379404000</v>
      </c>
      <c r="S1380" s="1">
        <v>356124000</v>
      </c>
      <c r="T1380" s="1">
        <v>333727000</v>
      </c>
      <c r="U1380" s="1">
        <v>311988000</v>
      </c>
      <c r="V1380" s="1">
        <v>290925000</v>
      </c>
      <c r="W1380" s="1">
        <v>272094000</v>
      </c>
      <c r="X1380" s="1">
        <v>254535000</v>
      </c>
      <c r="Y1380" s="1">
        <v>236629000</v>
      </c>
      <c r="Z1380" s="1">
        <v>219345000</v>
      </c>
      <c r="AA1380" s="1">
        <v>203210000</v>
      </c>
      <c r="AB1380" s="1">
        <v>188102000</v>
      </c>
      <c r="AC1380" s="1">
        <v>173421000</v>
      </c>
      <c r="AD1380" s="1">
        <v>159081000</v>
      </c>
      <c r="AE1380" s="1">
        <v>145154000</v>
      </c>
      <c r="AF1380" s="1">
        <v>132039000</v>
      </c>
      <c r="AG1380" s="1">
        <v>118834000</v>
      </c>
      <c r="AH1380" s="1">
        <v>106016000</v>
      </c>
      <c r="AI1380" s="1">
        <v>93546900</v>
      </c>
      <c r="AJ1380" s="1">
        <v>81467700</v>
      </c>
      <c r="AK1380" s="1">
        <v>69731300</v>
      </c>
      <c r="AL1380" s="1">
        <v>58753800</v>
      </c>
      <c r="AM1380" s="1">
        <v>47974700</v>
      </c>
      <c r="AN1380" s="1">
        <v>37358500</v>
      </c>
      <c r="AO1380" s="1">
        <v>26929800</v>
      </c>
      <c r="AP1380" s="1">
        <v>16686700</v>
      </c>
    </row>
    <row r="1381" spans="2:42" x14ac:dyDescent="0.2">
      <c r="B1381" t="str">
        <f t="shared" si="60"/>
        <v>other metals 242</v>
      </c>
      <c r="C1381" t="str">
        <f t="shared" si="59"/>
        <v>pulp paper and printing 17T18,F gases</v>
      </c>
      <c r="D1381" t="s">
        <v>1938</v>
      </c>
      <c r="E1381" s="1">
        <v>514776000</v>
      </c>
      <c r="F1381" s="1">
        <v>506850000</v>
      </c>
      <c r="G1381" s="1">
        <v>501756000</v>
      </c>
      <c r="H1381" s="1">
        <v>488001000</v>
      </c>
      <c r="I1381" s="1">
        <v>474886000</v>
      </c>
      <c r="J1381" s="1">
        <v>460706000</v>
      </c>
      <c r="K1381" s="1">
        <v>447642000</v>
      </c>
      <c r="L1381" s="1">
        <v>434610000</v>
      </c>
      <c r="M1381" s="1">
        <v>416533000</v>
      </c>
      <c r="N1381" s="1">
        <v>398837000</v>
      </c>
      <c r="O1381" s="1">
        <v>381686000</v>
      </c>
      <c r="P1381" s="1">
        <v>364761000</v>
      </c>
      <c r="Q1381" s="1">
        <v>348012000</v>
      </c>
      <c r="R1381" s="1">
        <v>326546000</v>
      </c>
      <c r="S1381" s="1">
        <v>306509000</v>
      </c>
      <c r="T1381" s="1">
        <v>287232000</v>
      </c>
      <c r="U1381" s="1">
        <v>268522000</v>
      </c>
      <c r="V1381" s="1">
        <v>250393000</v>
      </c>
      <c r="W1381" s="1">
        <v>234185000</v>
      </c>
      <c r="X1381" s="1">
        <v>219073000</v>
      </c>
      <c r="Y1381" s="1">
        <v>203662000</v>
      </c>
      <c r="Z1381" s="1">
        <v>188786000</v>
      </c>
      <c r="AA1381" s="1">
        <v>174898000</v>
      </c>
      <c r="AB1381" s="1">
        <v>161896000</v>
      </c>
      <c r="AC1381" s="1">
        <v>149260000</v>
      </c>
      <c r="AD1381" s="1">
        <v>136918000</v>
      </c>
      <c r="AE1381" s="1">
        <v>124931000</v>
      </c>
      <c r="AF1381" s="1">
        <v>113643000</v>
      </c>
      <c r="AG1381" s="1">
        <v>102278000</v>
      </c>
      <c r="AH1381" s="1">
        <v>91245500</v>
      </c>
      <c r="AI1381" s="1">
        <v>80513900</v>
      </c>
      <c r="AJ1381" s="1">
        <v>70117600</v>
      </c>
      <c r="AK1381" s="1">
        <v>60016300</v>
      </c>
      <c r="AL1381" s="1">
        <v>50568200</v>
      </c>
      <c r="AM1381" s="1">
        <v>41290800</v>
      </c>
      <c r="AN1381" s="1">
        <v>32153700</v>
      </c>
      <c r="AO1381" s="1">
        <v>23177900</v>
      </c>
      <c r="AP1381" s="1">
        <v>14361900</v>
      </c>
    </row>
    <row r="1382" spans="2:42" x14ac:dyDescent="0.2">
      <c r="B1382" t="str">
        <f t="shared" si="60"/>
        <v>other metals 242</v>
      </c>
      <c r="C1382" t="str">
        <f t="shared" si="59"/>
        <v>refined petroleum and coke 19,CO2</v>
      </c>
      <c r="D1382" t="s">
        <v>1939</v>
      </c>
      <c r="E1382" s="1">
        <v>75442200</v>
      </c>
      <c r="F1382" s="1">
        <v>74280700</v>
      </c>
      <c r="G1382" s="1">
        <v>73534100</v>
      </c>
      <c r="H1382" s="1">
        <v>71518300</v>
      </c>
      <c r="I1382" s="1">
        <v>69596300</v>
      </c>
      <c r="J1382" s="1">
        <v>67518100</v>
      </c>
      <c r="K1382" s="1">
        <v>65603500</v>
      </c>
      <c r="L1382" s="1">
        <v>63693600</v>
      </c>
      <c r="M1382" s="1">
        <v>61044300</v>
      </c>
      <c r="N1382" s="1">
        <v>58450900</v>
      </c>
      <c r="O1382" s="1">
        <v>55937500</v>
      </c>
      <c r="P1382" s="1">
        <v>53457000</v>
      </c>
      <c r="Q1382" s="1">
        <v>51002400</v>
      </c>
      <c r="R1382" s="1">
        <v>47856400</v>
      </c>
      <c r="S1382" s="1">
        <v>44919900</v>
      </c>
      <c r="T1382" s="1">
        <v>42094800</v>
      </c>
      <c r="U1382" s="1">
        <v>39352800</v>
      </c>
      <c r="V1382" s="1">
        <v>36696000</v>
      </c>
      <c r="W1382" s="1">
        <v>34320700</v>
      </c>
      <c r="X1382" s="1">
        <v>32105900</v>
      </c>
      <c r="Y1382" s="1">
        <v>29847400</v>
      </c>
      <c r="Z1382" s="1">
        <v>27667200</v>
      </c>
      <c r="AA1382" s="1">
        <v>25632000</v>
      </c>
      <c r="AB1382" s="1">
        <v>23726400</v>
      </c>
      <c r="AC1382" s="1">
        <v>21874600</v>
      </c>
      <c r="AD1382" s="1">
        <v>20065800</v>
      </c>
      <c r="AE1382" s="1">
        <v>18309100</v>
      </c>
      <c r="AF1382" s="1">
        <v>16654800</v>
      </c>
      <c r="AG1382" s="1">
        <v>14989200</v>
      </c>
      <c r="AH1382" s="1">
        <v>13372300</v>
      </c>
      <c r="AI1382" s="1">
        <v>11799600</v>
      </c>
      <c r="AJ1382" s="1">
        <v>10276000</v>
      </c>
      <c r="AK1382" s="1">
        <v>8795600</v>
      </c>
      <c r="AL1382" s="1">
        <v>7410950</v>
      </c>
      <c r="AM1382" s="1">
        <v>6051320</v>
      </c>
      <c r="AN1382" s="1">
        <v>4712240</v>
      </c>
      <c r="AO1382" s="1">
        <v>3396810</v>
      </c>
      <c r="AP1382" s="1">
        <v>2104790</v>
      </c>
    </row>
    <row r="1383" spans="2:42" x14ac:dyDescent="0.2">
      <c r="B1383" t="str">
        <f t="shared" si="60"/>
        <v>other metals 242</v>
      </c>
      <c r="C1383" t="str">
        <f t="shared" si="59"/>
        <v>refined petroleum and coke 19,VOC</v>
      </c>
      <c r="D1383" t="s">
        <v>1940</v>
      </c>
      <c r="E1383" s="1">
        <v>19099300</v>
      </c>
      <c r="F1383" s="1">
        <v>18805300</v>
      </c>
      <c r="G1383" s="1">
        <v>18616300</v>
      </c>
      <c r="H1383" s="1">
        <v>18105900</v>
      </c>
      <c r="I1383" s="1">
        <v>17619400</v>
      </c>
      <c r="J1383" s="1">
        <v>17093200</v>
      </c>
      <c r="K1383" s="1">
        <v>16608500</v>
      </c>
      <c r="L1383" s="1">
        <v>16125000</v>
      </c>
      <c r="M1383" s="1">
        <v>15454300</v>
      </c>
      <c r="N1383" s="1">
        <v>14797700</v>
      </c>
      <c r="O1383" s="1">
        <v>14161400</v>
      </c>
      <c r="P1383" s="1">
        <v>13533500</v>
      </c>
      <c r="Q1383" s="1">
        <v>12912000</v>
      </c>
      <c r="R1383" s="1">
        <v>12115600</v>
      </c>
      <c r="S1383" s="1">
        <v>11372200</v>
      </c>
      <c r="T1383" s="1">
        <v>10656900</v>
      </c>
      <c r="U1383" s="1">
        <v>9962760</v>
      </c>
      <c r="V1383" s="1">
        <v>9290140</v>
      </c>
      <c r="W1383" s="1">
        <v>8688800</v>
      </c>
      <c r="X1383" s="1">
        <v>8128100</v>
      </c>
      <c r="Y1383" s="1">
        <v>7556310</v>
      </c>
      <c r="Z1383" s="1">
        <v>7004380</v>
      </c>
      <c r="AA1383" s="1">
        <v>6489120</v>
      </c>
      <c r="AB1383" s="1">
        <v>6006690</v>
      </c>
      <c r="AC1383" s="1">
        <v>5537890</v>
      </c>
      <c r="AD1383" s="1">
        <v>5079960</v>
      </c>
      <c r="AE1383" s="1">
        <v>4635220</v>
      </c>
      <c r="AF1383" s="1">
        <v>4216420</v>
      </c>
      <c r="AG1383" s="1">
        <v>3794750</v>
      </c>
      <c r="AH1383" s="1">
        <v>3385410</v>
      </c>
      <c r="AI1383" s="1">
        <v>2987250</v>
      </c>
      <c r="AJ1383" s="1">
        <v>2601520</v>
      </c>
      <c r="AK1383" s="1">
        <v>2226740</v>
      </c>
      <c r="AL1383" s="1">
        <v>1876190</v>
      </c>
      <c r="AM1383" s="1">
        <v>1531980</v>
      </c>
      <c r="AN1383" s="1">
        <v>1192970</v>
      </c>
      <c r="AO1383">
        <v>859953</v>
      </c>
      <c r="AP1383">
        <v>532860</v>
      </c>
    </row>
    <row r="1384" spans="2:42" x14ac:dyDescent="0.2">
      <c r="B1384" t="str">
        <f t="shared" si="60"/>
        <v>other metals 242</v>
      </c>
      <c r="C1384" t="str">
        <f t="shared" si="59"/>
        <v>refined petroleum and coke 19,CO</v>
      </c>
      <c r="D1384" t="s">
        <v>1941</v>
      </c>
      <c r="E1384" s="1">
        <v>180671000</v>
      </c>
      <c r="F1384" s="1">
        <v>177889000</v>
      </c>
      <c r="G1384" s="1">
        <v>176101000</v>
      </c>
      <c r="H1384" s="1">
        <v>171274000</v>
      </c>
      <c r="I1384" s="1">
        <v>166671000</v>
      </c>
      <c r="J1384" s="1">
        <v>161694000</v>
      </c>
      <c r="K1384" s="1">
        <v>157109000</v>
      </c>
      <c r="L1384" s="1">
        <v>152535000</v>
      </c>
      <c r="M1384" s="1">
        <v>146190000</v>
      </c>
      <c r="N1384" s="1">
        <v>139980000</v>
      </c>
      <c r="O1384" s="1">
        <v>133960000</v>
      </c>
      <c r="P1384" s="1">
        <v>128020000</v>
      </c>
      <c r="Q1384" s="1">
        <v>122142000</v>
      </c>
      <c r="R1384" s="1">
        <v>114608000</v>
      </c>
      <c r="S1384" s="1">
        <v>107575000</v>
      </c>
      <c r="T1384" s="1">
        <v>100810000</v>
      </c>
      <c r="U1384" s="1">
        <v>94243100</v>
      </c>
      <c r="V1384" s="1">
        <v>87880500</v>
      </c>
      <c r="W1384" s="1">
        <v>82192100</v>
      </c>
      <c r="X1384" s="1">
        <v>76888000</v>
      </c>
      <c r="Y1384" s="1">
        <v>71479200</v>
      </c>
      <c r="Z1384" s="1">
        <v>66258200</v>
      </c>
      <c r="AA1384" s="1">
        <v>61384100</v>
      </c>
      <c r="AB1384" s="1">
        <v>56820500</v>
      </c>
      <c r="AC1384" s="1">
        <v>52385900</v>
      </c>
      <c r="AD1384" s="1">
        <v>48054100</v>
      </c>
      <c r="AE1384" s="1">
        <v>43847000</v>
      </c>
      <c r="AF1384" s="1">
        <v>39885400</v>
      </c>
      <c r="AG1384" s="1">
        <v>35896600</v>
      </c>
      <c r="AH1384" s="1">
        <v>32024400</v>
      </c>
      <c r="AI1384" s="1">
        <v>28258000</v>
      </c>
      <c r="AJ1384" s="1">
        <v>24609200</v>
      </c>
      <c r="AK1384" s="1">
        <v>21063900</v>
      </c>
      <c r="AL1384" s="1">
        <v>17747900</v>
      </c>
      <c r="AM1384" s="1">
        <v>14491800</v>
      </c>
      <c r="AN1384" s="1">
        <v>11285000</v>
      </c>
      <c r="AO1384" s="1">
        <v>8134760</v>
      </c>
      <c r="AP1384" s="1">
        <v>5040610</v>
      </c>
    </row>
    <row r="1385" spans="2:42" x14ac:dyDescent="0.2">
      <c r="B1385" t="str">
        <f t="shared" si="60"/>
        <v>other metals 242</v>
      </c>
      <c r="C1385" t="str">
        <f t="shared" si="59"/>
        <v>refined petroleum and coke 19,NOx</v>
      </c>
      <c r="D1385" t="s">
        <v>1942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</row>
    <row r="1386" spans="2:42" x14ac:dyDescent="0.2">
      <c r="B1386" t="str">
        <f t="shared" si="60"/>
        <v>other metals 242</v>
      </c>
      <c r="C1386" t="str">
        <f t="shared" si="59"/>
        <v>refined petroleum and coke 19,PM10</v>
      </c>
      <c r="D1386" t="s">
        <v>1943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</row>
    <row r="1387" spans="2:42" x14ac:dyDescent="0.2">
      <c r="B1387" t="str">
        <f t="shared" si="60"/>
        <v>other metals 242</v>
      </c>
      <c r="C1387" t="str">
        <f t="shared" si="59"/>
        <v>refined petroleum and coke 19,PM25</v>
      </c>
      <c r="D1387" t="s">
        <v>1944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</row>
    <row r="1388" spans="2:42" x14ac:dyDescent="0.2">
      <c r="B1388" t="str">
        <f t="shared" si="60"/>
        <v>metal products except machinery and vehicles 25</v>
      </c>
      <c r="C1388" t="str">
        <f t="shared" si="59"/>
        <v>refined petroleum and coke 19,SOx</v>
      </c>
      <c r="D1388" t="s">
        <v>1945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</row>
    <row r="1389" spans="2:42" x14ac:dyDescent="0.2">
      <c r="B1389" t="str">
        <f t="shared" si="60"/>
        <v>metal products except machinery and vehicles 25</v>
      </c>
      <c r="C1389" t="str">
        <f t="shared" si="59"/>
        <v>refined petroleum and coke 19,BC</v>
      </c>
      <c r="D1389" t="s">
        <v>1946</v>
      </c>
      <c r="E1389" s="1">
        <v>10860300</v>
      </c>
      <c r="F1389" s="1">
        <v>10981200</v>
      </c>
      <c r="G1389" s="1">
        <v>10878000</v>
      </c>
      <c r="H1389" s="1">
        <v>10957700</v>
      </c>
      <c r="I1389" s="1">
        <v>10921400</v>
      </c>
      <c r="J1389" s="1">
        <v>10868000</v>
      </c>
      <c r="K1389" s="1">
        <v>10797600</v>
      </c>
      <c r="L1389" s="1">
        <v>10710200</v>
      </c>
      <c r="M1389" s="1">
        <v>10522800</v>
      </c>
      <c r="N1389" s="1">
        <v>10405000</v>
      </c>
      <c r="O1389" s="1">
        <v>10192900</v>
      </c>
      <c r="P1389" s="1">
        <v>10044100</v>
      </c>
      <c r="Q1389" s="1">
        <v>9806310</v>
      </c>
      <c r="R1389" s="1">
        <v>9557460</v>
      </c>
      <c r="S1389" s="1">
        <v>9230570</v>
      </c>
      <c r="T1389" s="1">
        <v>8961400</v>
      </c>
      <c r="U1389" s="1">
        <v>8620200</v>
      </c>
      <c r="V1389" s="1">
        <v>8215290</v>
      </c>
      <c r="W1389" s="1">
        <v>7865410</v>
      </c>
      <c r="X1389" s="1">
        <v>7457690</v>
      </c>
      <c r="Y1389" s="1">
        <v>7049930</v>
      </c>
      <c r="Z1389" s="1">
        <v>6642470</v>
      </c>
      <c r="AA1389" s="1">
        <v>6234960</v>
      </c>
      <c r="AB1389" s="1">
        <v>5786780</v>
      </c>
      <c r="AC1389" s="1">
        <v>5344460</v>
      </c>
      <c r="AD1389" s="1">
        <v>4907960</v>
      </c>
      <c r="AE1389" s="1">
        <v>4477210</v>
      </c>
      <c r="AF1389" s="1">
        <v>4022990</v>
      </c>
      <c r="AG1389" s="1">
        <v>3606590</v>
      </c>
      <c r="AH1389" s="1">
        <v>3172230</v>
      </c>
      <c r="AI1389" s="1">
        <v>2770190</v>
      </c>
      <c r="AJ1389" s="1">
        <v>2355930</v>
      </c>
      <c r="AK1389" s="1">
        <v>1952960</v>
      </c>
      <c r="AL1389" s="1">
        <v>1561340</v>
      </c>
      <c r="AM1389" s="1">
        <v>1180970</v>
      </c>
      <c r="AN1389">
        <v>811850</v>
      </c>
      <c r="AO1389">
        <v>453945</v>
      </c>
      <c r="AP1389">
        <v>106356</v>
      </c>
    </row>
    <row r="1390" spans="2:42" x14ac:dyDescent="0.2">
      <c r="B1390" t="str">
        <f t="shared" si="60"/>
        <v>metal products except machinery and vehicles 25</v>
      </c>
      <c r="C1390" t="str">
        <f t="shared" si="59"/>
        <v>refined petroleum and coke 19,OC</v>
      </c>
      <c r="D1390" t="s">
        <v>1947</v>
      </c>
      <c r="E1390" s="1">
        <v>287980000</v>
      </c>
      <c r="F1390" s="1">
        <v>291185000</v>
      </c>
      <c r="G1390" s="1">
        <v>288449000</v>
      </c>
      <c r="H1390" s="1">
        <v>290563000</v>
      </c>
      <c r="I1390" s="1">
        <v>289601000</v>
      </c>
      <c r="J1390" s="1">
        <v>288185000</v>
      </c>
      <c r="K1390" s="1">
        <v>286317000</v>
      </c>
      <c r="L1390" s="1">
        <v>284001000</v>
      </c>
      <c r="M1390" s="1">
        <v>279030000</v>
      </c>
      <c r="N1390" s="1">
        <v>275906000</v>
      </c>
      <c r="O1390" s="1">
        <v>270282000</v>
      </c>
      <c r="P1390" s="1">
        <v>266338000</v>
      </c>
      <c r="Q1390" s="1">
        <v>260032000</v>
      </c>
      <c r="R1390" s="1">
        <v>253433000</v>
      </c>
      <c r="S1390" s="1">
        <v>244765000</v>
      </c>
      <c r="T1390" s="1">
        <v>237628000</v>
      </c>
      <c r="U1390" s="1">
        <v>228580000</v>
      </c>
      <c r="V1390" s="1">
        <v>217843000</v>
      </c>
      <c r="W1390" s="1">
        <v>208565000</v>
      </c>
      <c r="X1390" s="1">
        <v>197754000</v>
      </c>
      <c r="Y1390" s="1">
        <v>186941000</v>
      </c>
      <c r="Z1390" s="1">
        <v>176137000</v>
      </c>
      <c r="AA1390" s="1">
        <v>165331000</v>
      </c>
      <c r="AB1390" s="1">
        <v>153447000</v>
      </c>
      <c r="AC1390" s="1">
        <v>141718000</v>
      </c>
      <c r="AD1390" s="1">
        <v>130143000</v>
      </c>
      <c r="AE1390" s="1">
        <v>118721000</v>
      </c>
      <c r="AF1390" s="1">
        <v>106677000</v>
      </c>
      <c r="AG1390" s="1">
        <v>95635200</v>
      </c>
      <c r="AH1390" s="1">
        <v>84117200</v>
      </c>
      <c r="AI1390" s="1">
        <v>73456600</v>
      </c>
      <c r="AJ1390" s="1">
        <v>62471700</v>
      </c>
      <c r="AK1390" s="1">
        <v>51786300</v>
      </c>
      <c r="AL1390" s="1">
        <v>41401700</v>
      </c>
      <c r="AM1390" s="1">
        <v>31315500</v>
      </c>
      <c r="AN1390" s="1">
        <v>21527600</v>
      </c>
      <c r="AO1390" s="1">
        <v>12037200</v>
      </c>
      <c r="AP1390" s="1">
        <v>2820220</v>
      </c>
    </row>
    <row r="1391" spans="2:42" x14ac:dyDescent="0.2">
      <c r="B1391" t="str">
        <f t="shared" si="60"/>
        <v>metal products except machinery and vehicles 25</v>
      </c>
      <c r="C1391" t="str">
        <f t="shared" si="59"/>
        <v>refined petroleum and coke 19,CH4</v>
      </c>
      <c r="D1391" t="s">
        <v>1948</v>
      </c>
      <c r="E1391" s="1">
        <v>117398000</v>
      </c>
      <c r="F1391" s="1">
        <v>118704000</v>
      </c>
      <c r="G1391" s="1">
        <v>117589000</v>
      </c>
      <c r="H1391" s="1">
        <v>118451000</v>
      </c>
      <c r="I1391" s="1">
        <v>118058000</v>
      </c>
      <c r="J1391" s="1">
        <v>117481000</v>
      </c>
      <c r="K1391" s="1">
        <v>116720000</v>
      </c>
      <c r="L1391" s="1">
        <v>115775000</v>
      </c>
      <c r="M1391" s="1">
        <v>113749000</v>
      </c>
      <c r="N1391" s="1">
        <v>112475000</v>
      </c>
      <c r="O1391" s="1">
        <v>110183000</v>
      </c>
      <c r="P1391" s="1">
        <v>108575000</v>
      </c>
      <c r="Q1391" s="1">
        <v>106004000</v>
      </c>
      <c r="R1391" s="1">
        <v>103314000</v>
      </c>
      <c r="S1391" s="1">
        <v>99780500</v>
      </c>
      <c r="T1391" s="1">
        <v>96870800</v>
      </c>
      <c r="U1391" s="1">
        <v>93182500</v>
      </c>
      <c r="V1391" s="1">
        <v>88805500</v>
      </c>
      <c r="W1391" s="1">
        <v>85023400</v>
      </c>
      <c r="X1391" s="1">
        <v>80616000</v>
      </c>
      <c r="Y1391" s="1">
        <v>76208200</v>
      </c>
      <c r="Z1391" s="1">
        <v>71803700</v>
      </c>
      <c r="AA1391" s="1">
        <v>67398600</v>
      </c>
      <c r="AB1391" s="1">
        <v>62553900</v>
      </c>
      <c r="AC1391" s="1">
        <v>57772500</v>
      </c>
      <c r="AD1391" s="1">
        <v>53054000</v>
      </c>
      <c r="AE1391" s="1">
        <v>48397700</v>
      </c>
      <c r="AF1391" s="1">
        <v>43487600</v>
      </c>
      <c r="AG1391" s="1">
        <v>38986500</v>
      </c>
      <c r="AH1391" s="1">
        <v>34291100</v>
      </c>
      <c r="AI1391" s="1">
        <v>29945200</v>
      </c>
      <c r="AJ1391" s="1">
        <v>25467100</v>
      </c>
      <c r="AK1391" s="1">
        <v>21111100</v>
      </c>
      <c r="AL1391" s="1">
        <v>16877700</v>
      </c>
      <c r="AM1391" s="1">
        <v>12766000</v>
      </c>
      <c r="AN1391" s="1">
        <v>8775920</v>
      </c>
      <c r="AO1391" s="1">
        <v>4907040</v>
      </c>
      <c r="AP1391" s="1">
        <v>1149690</v>
      </c>
    </row>
    <row r="1392" spans="2:42" x14ac:dyDescent="0.2">
      <c r="B1392" t="str">
        <f t="shared" si="60"/>
        <v>metal products except machinery and vehicles 25</v>
      </c>
      <c r="C1392" t="str">
        <f t="shared" si="59"/>
        <v>refined petroleum and coke 19,N2O</v>
      </c>
      <c r="D1392" t="s">
        <v>1949</v>
      </c>
      <c r="E1392" s="1">
        <v>157965000</v>
      </c>
      <c r="F1392" s="1">
        <v>159722000</v>
      </c>
      <c r="G1392" s="1">
        <v>158222000</v>
      </c>
      <c r="H1392" s="1">
        <v>159381000</v>
      </c>
      <c r="I1392" s="1">
        <v>158853000</v>
      </c>
      <c r="J1392" s="1">
        <v>158077000</v>
      </c>
      <c r="K1392" s="1">
        <v>157052000</v>
      </c>
      <c r="L1392" s="1">
        <v>155782000</v>
      </c>
      <c r="M1392" s="1">
        <v>153055000</v>
      </c>
      <c r="N1392" s="1">
        <v>151342000</v>
      </c>
      <c r="O1392" s="1">
        <v>148257000</v>
      </c>
      <c r="P1392" s="1">
        <v>146093000</v>
      </c>
      <c r="Q1392" s="1">
        <v>142634000</v>
      </c>
      <c r="R1392" s="1">
        <v>139014000</v>
      </c>
      <c r="S1392" s="1">
        <v>134260000</v>
      </c>
      <c r="T1392" s="1">
        <v>130345000</v>
      </c>
      <c r="U1392" s="1">
        <v>125382000</v>
      </c>
      <c r="V1392" s="1">
        <v>119492000</v>
      </c>
      <c r="W1392" s="1">
        <v>114403000</v>
      </c>
      <c r="X1392" s="1">
        <v>108473000</v>
      </c>
      <c r="Y1392" s="1">
        <v>102542000</v>
      </c>
      <c r="Z1392" s="1">
        <v>96615600</v>
      </c>
      <c r="AA1392" s="1">
        <v>90688300</v>
      </c>
      <c r="AB1392" s="1">
        <v>84169500</v>
      </c>
      <c r="AC1392" s="1">
        <v>77735900</v>
      </c>
      <c r="AD1392" s="1">
        <v>71386900</v>
      </c>
      <c r="AE1392" s="1">
        <v>65121600</v>
      </c>
      <c r="AF1392" s="1">
        <v>58514900</v>
      </c>
      <c r="AG1392" s="1">
        <v>52458300</v>
      </c>
      <c r="AH1392" s="1">
        <v>46140400</v>
      </c>
      <c r="AI1392" s="1">
        <v>40292800</v>
      </c>
      <c r="AJ1392" s="1">
        <v>34267300</v>
      </c>
      <c r="AK1392" s="1">
        <v>28406100</v>
      </c>
      <c r="AL1392" s="1">
        <v>22709900</v>
      </c>
      <c r="AM1392" s="1">
        <v>17177400</v>
      </c>
      <c r="AN1392" s="1">
        <v>11808500</v>
      </c>
      <c r="AO1392" s="1">
        <v>6602680</v>
      </c>
      <c r="AP1392" s="1">
        <v>1546960</v>
      </c>
    </row>
    <row r="1393" spans="2:42" x14ac:dyDescent="0.2">
      <c r="B1393" t="str">
        <f t="shared" si="60"/>
        <v>metal products except machinery and vehicles 25</v>
      </c>
      <c r="C1393" t="str">
        <f t="shared" si="59"/>
        <v>refined petroleum and coke 19,F gases</v>
      </c>
      <c r="D1393" t="s">
        <v>1950</v>
      </c>
      <c r="E1393" s="1">
        <v>135957000</v>
      </c>
      <c r="F1393" s="1">
        <v>137470000</v>
      </c>
      <c r="G1393" s="1">
        <v>136178000</v>
      </c>
      <c r="H1393" s="1">
        <v>137176000</v>
      </c>
      <c r="I1393" s="1">
        <v>136722000</v>
      </c>
      <c r="J1393" s="1">
        <v>136054000</v>
      </c>
      <c r="K1393" s="1">
        <v>135172000</v>
      </c>
      <c r="L1393" s="1">
        <v>134078000</v>
      </c>
      <c r="M1393" s="1">
        <v>131732000</v>
      </c>
      <c r="N1393" s="1">
        <v>130257000</v>
      </c>
      <c r="O1393" s="1">
        <v>127602000</v>
      </c>
      <c r="P1393" s="1">
        <v>125740000</v>
      </c>
      <c r="Q1393" s="1">
        <v>122762000</v>
      </c>
      <c r="R1393" s="1">
        <v>119647000</v>
      </c>
      <c r="S1393" s="1">
        <v>115555000</v>
      </c>
      <c r="T1393" s="1">
        <v>112185000</v>
      </c>
      <c r="U1393" s="1">
        <v>107914000</v>
      </c>
      <c r="V1393" s="1">
        <v>102845000</v>
      </c>
      <c r="W1393" s="1">
        <v>98464700</v>
      </c>
      <c r="X1393" s="1">
        <v>93360600</v>
      </c>
      <c r="Y1393" s="1">
        <v>88255900</v>
      </c>
      <c r="Z1393" s="1">
        <v>83155100</v>
      </c>
      <c r="AA1393" s="1">
        <v>78053600</v>
      </c>
      <c r="AB1393" s="1">
        <v>72443000</v>
      </c>
      <c r="AC1393" s="1">
        <v>66905700</v>
      </c>
      <c r="AD1393" s="1">
        <v>61441300</v>
      </c>
      <c r="AE1393" s="1">
        <v>56048900</v>
      </c>
      <c r="AF1393" s="1">
        <v>50362600</v>
      </c>
      <c r="AG1393" s="1">
        <v>45149800</v>
      </c>
      <c r="AH1393" s="1">
        <v>39712200</v>
      </c>
      <c r="AI1393" s="1">
        <v>34679200</v>
      </c>
      <c r="AJ1393" s="1">
        <v>29493200</v>
      </c>
      <c r="AK1393" s="1">
        <v>24448600</v>
      </c>
      <c r="AL1393" s="1">
        <v>19545900</v>
      </c>
      <c r="AM1393" s="1">
        <v>14784200</v>
      </c>
      <c r="AN1393" s="1">
        <v>10163300</v>
      </c>
      <c r="AO1393" s="1">
        <v>5682800</v>
      </c>
      <c r="AP1393" s="1">
        <v>1331440</v>
      </c>
    </row>
    <row r="1394" spans="2:42" x14ac:dyDescent="0.2">
      <c r="B1394" t="str">
        <f t="shared" si="60"/>
        <v>metal products except machinery and vehicles 25</v>
      </c>
      <c r="C1394" t="str">
        <f t="shared" si="59"/>
        <v>chemicals 20,CO2</v>
      </c>
      <c r="D1394" t="s">
        <v>1951</v>
      </c>
      <c r="E1394" s="1">
        <v>19925000</v>
      </c>
      <c r="F1394" s="1">
        <v>20146700</v>
      </c>
      <c r="G1394" s="1">
        <v>19957400</v>
      </c>
      <c r="H1394" s="1">
        <v>20103700</v>
      </c>
      <c r="I1394" s="1">
        <v>20037100</v>
      </c>
      <c r="J1394" s="1">
        <v>19939100</v>
      </c>
      <c r="K1394" s="1">
        <v>19809900</v>
      </c>
      <c r="L1394" s="1">
        <v>19649600</v>
      </c>
      <c r="M1394" s="1">
        <v>19305700</v>
      </c>
      <c r="N1394" s="1">
        <v>19089600</v>
      </c>
      <c r="O1394" s="1">
        <v>18700400</v>
      </c>
      <c r="P1394" s="1">
        <v>18427600</v>
      </c>
      <c r="Q1394" s="1">
        <v>17991200</v>
      </c>
      <c r="R1394" s="1">
        <v>17534700</v>
      </c>
      <c r="S1394" s="1">
        <v>16935000</v>
      </c>
      <c r="T1394" s="1">
        <v>16441100</v>
      </c>
      <c r="U1394" s="1">
        <v>15815100</v>
      </c>
      <c r="V1394" s="1">
        <v>15072300</v>
      </c>
      <c r="W1394" s="1">
        <v>14430300</v>
      </c>
      <c r="X1394" s="1">
        <v>13682300</v>
      </c>
      <c r="Y1394" s="1">
        <v>12934200</v>
      </c>
      <c r="Z1394" s="1">
        <v>12186700</v>
      </c>
      <c r="AA1394" s="1">
        <v>11439000</v>
      </c>
      <c r="AB1394" s="1">
        <v>10616800</v>
      </c>
      <c r="AC1394" s="1">
        <v>9805260</v>
      </c>
      <c r="AD1394" s="1">
        <v>9004430</v>
      </c>
      <c r="AE1394" s="1">
        <v>8214160</v>
      </c>
      <c r="AF1394" s="1">
        <v>7380810</v>
      </c>
      <c r="AG1394" s="1">
        <v>6616860</v>
      </c>
      <c r="AH1394" s="1">
        <v>5819960</v>
      </c>
      <c r="AI1394" s="1">
        <v>5082360</v>
      </c>
      <c r="AJ1394" s="1">
        <v>4322330</v>
      </c>
      <c r="AK1394" s="1">
        <v>3583020</v>
      </c>
      <c r="AL1394" s="1">
        <v>2864520</v>
      </c>
      <c r="AM1394" s="1">
        <v>2166680</v>
      </c>
      <c r="AN1394" s="1">
        <v>1489470</v>
      </c>
      <c r="AO1394">
        <v>832834</v>
      </c>
      <c r="AP1394">
        <v>195127</v>
      </c>
    </row>
    <row r="1395" spans="2:42" x14ac:dyDescent="0.2">
      <c r="B1395" t="str">
        <f t="shared" si="60"/>
        <v>metal products except machinery and vehicles 25</v>
      </c>
      <c r="C1395" t="str">
        <f t="shared" si="59"/>
        <v>chemicals 20,VOC</v>
      </c>
      <c r="D1395" t="s">
        <v>1952</v>
      </c>
      <c r="E1395" s="1">
        <v>5044300</v>
      </c>
      <c r="F1395" s="1">
        <v>5100440</v>
      </c>
      <c r="G1395" s="1">
        <v>5052520</v>
      </c>
      <c r="H1395" s="1">
        <v>5089550</v>
      </c>
      <c r="I1395" s="1">
        <v>5072690</v>
      </c>
      <c r="J1395" s="1">
        <v>5047890</v>
      </c>
      <c r="K1395" s="1">
        <v>5015180</v>
      </c>
      <c r="L1395" s="1">
        <v>4974600</v>
      </c>
      <c r="M1395" s="1">
        <v>4887540</v>
      </c>
      <c r="N1395" s="1">
        <v>4832820</v>
      </c>
      <c r="O1395" s="1">
        <v>4734300</v>
      </c>
      <c r="P1395" s="1">
        <v>4665220</v>
      </c>
      <c r="Q1395" s="1">
        <v>4554760</v>
      </c>
      <c r="R1395" s="1">
        <v>4439170</v>
      </c>
      <c r="S1395" s="1">
        <v>4287340</v>
      </c>
      <c r="T1395" s="1">
        <v>4162320</v>
      </c>
      <c r="U1395" s="1">
        <v>4003840</v>
      </c>
      <c r="V1395" s="1">
        <v>3815770</v>
      </c>
      <c r="W1395" s="1">
        <v>3653260</v>
      </c>
      <c r="X1395" s="1">
        <v>3463890</v>
      </c>
      <c r="Y1395" s="1">
        <v>3274490</v>
      </c>
      <c r="Z1395" s="1">
        <v>3085240</v>
      </c>
      <c r="AA1395" s="1">
        <v>2895960</v>
      </c>
      <c r="AB1395" s="1">
        <v>2687800</v>
      </c>
      <c r="AC1395" s="1">
        <v>2482350</v>
      </c>
      <c r="AD1395" s="1">
        <v>2279610</v>
      </c>
      <c r="AE1395" s="1">
        <v>2079540</v>
      </c>
      <c r="AF1395" s="1">
        <v>1868560</v>
      </c>
      <c r="AG1395" s="1">
        <v>1675160</v>
      </c>
      <c r="AH1395" s="1">
        <v>1473410</v>
      </c>
      <c r="AI1395" s="1">
        <v>1286680</v>
      </c>
      <c r="AJ1395" s="1">
        <v>1094260</v>
      </c>
      <c r="AK1395">
        <v>907097</v>
      </c>
      <c r="AL1395">
        <v>725198</v>
      </c>
      <c r="AM1395">
        <v>548528</v>
      </c>
      <c r="AN1395">
        <v>377081</v>
      </c>
      <c r="AO1395">
        <v>210845</v>
      </c>
      <c r="AP1395">
        <v>49399.4</v>
      </c>
    </row>
    <row r="1396" spans="2:42" x14ac:dyDescent="0.2">
      <c r="B1396" t="str">
        <f t="shared" si="60"/>
        <v>metal products except machinery and vehicles 25</v>
      </c>
      <c r="C1396" t="str">
        <f t="shared" ref="C1396:C1459" si="61">MID(D1318, FIND(",", D1318) + 1, FIND("]", D1318) - FIND(",", D1318) - 1)</f>
        <v>chemicals 20,CO</v>
      </c>
      <c r="D1396" t="s">
        <v>1953</v>
      </c>
      <c r="E1396" s="1">
        <v>47716800</v>
      </c>
      <c r="F1396" s="1">
        <v>48247800</v>
      </c>
      <c r="G1396" s="1">
        <v>47794500</v>
      </c>
      <c r="H1396" s="1">
        <v>48144800</v>
      </c>
      <c r="I1396" s="1">
        <v>47985300</v>
      </c>
      <c r="J1396" s="1">
        <v>47750700</v>
      </c>
      <c r="K1396" s="1">
        <v>47441300</v>
      </c>
      <c r="L1396" s="1">
        <v>47057400</v>
      </c>
      <c r="M1396" s="1">
        <v>46233800</v>
      </c>
      <c r="N1396" s="1">
        <v>45716200</v>
      </c>
      <c r="O1396" s="1">
        <v>44784300</v>
      </c>
      <c r="P1396" s="1">
        <v>44130800</v>
      </c>
      <c r="Q1396" s="1">
        <v>43085900</v>
      </c>
      <c r="R1396" s="1">
        <v>41992500</v>
      </c>
      <c r="S1396" s="1">
        <v>40556300</v>
      </c>
      <c r="T1396" s="1">
        <v>39373600</v>
      </c>
      <c r="U1396" s="1">
        <v>37874500</v>
      </c>
      <c r="V1396" s="1">
        <v>36095400</v>
      </c>
      <c r="W1396" s="1">
        <v>34558200</v>
      </c>
      <c r="X1396" s="1">
        <v>32766800</v>
      </c>
      <c r="Y1396" s="1">
        <v>30975200</v>
      </c>
      <c r="Z1396" s="1">
        <v>29185000</v>
      </c>
      <c r="AA1396" s="1">
        <v>27394500</v>
      </c>
      <c r="AB1396" s="1">
        <v>25425300</v>
      </c>
      <c r="AC1396" s="1">
        <v>23481900</v>
      </c>
      <c r="AD1396" s="1">
        <v>21564000</v>
      </c>
      <c r="AE1396" s="1">
        <v>19671500</v>
      </c>
      <c r="AF1396" s="1">
        <v>17675800</v>
      </c>
      <c r="AG1396" s="1">
        <v>15846200</v>
      </c>
      <c r="AH1396" s="1">
        <v>13937800</v>
      </c>
      <c r="AI1396" s="1">
        <v>12171400</v>
      </c>
      <c r="AJ1396" s="1">
        <v>10351200</v>
      </c>
      <c r="AK1396" s="1">
        <v>8580720</v>
      </c>
      <c r="AL1396" s="1">
        <v>6860030</v>
      </c>
      <c r="AM1396" s="1">
        <v>5188820</v>
      </c>
      <c r="AN1396" s="1">
        <v>3567020</v>
      </c>
      <c r="AO1396" s="1">
        <v>1994490</v>
      </c>
      <c r="AP1396">
        <v>467296</v>
      </c>
    </row>
    <row r="1397" spans="2:42" x14ac:dyDescent="0.2">
      <c r="B1397" t="str">
        <f t="shared" ref="B1397:B1460" si="62">TRIM(MID(D1397, FIND(",",D1397) + 1, FIND(",", D1397, FIND(",", D1397) + 1) - FIND(",", D1397) - 1))</f>
        <v>metal products except machinery and vehicles 25</v>
      </c>
      <c r="C1397" t="str">
        <f t="shared" si="61"/>
        <v>chemicals 20,NOx</v>
      </c>
      <c r="D1397" t="s">
        <v>1954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</row>
    <row r="1398" spans="2:42" x14ac:dyDescent="0.2">
      <c r="B1398" t="str">
        <f t="shared" si="62"/>
        <v>metal products except machinery and vehicles 25</v>
      </c>
      <c r="C1398" t="str">
        <f t="shared" si="61"/>
        <v>chemicals 20,PM10</v>
      </c>
      <c r="D1398" t="s">
        <v>1955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</row>
    <row r="1399" spans="2:42" x14ac:dyDescent="0.2">
      <c r="B1399" t="str">
        <f t="shared" si="62"/>
        <v>metal products except machinery and vehicles 25</v>
      </c>
      <c r="C1399" t="str">
        <f t="shared" si="61"/>
        <v>chemicals 20,PM25</v>
      </c>
      <c r="D1399" t="s">
        <v>1956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</row>
    <row r="1400" spans="2:42" x14ac:dyDescent="0.2">
      <c r="B1400" t="str">
        <f t="shared" si="62"/>
        <v>computers and electronics 26</v>
      </c>
      <c r="C1400" t="str">
        <f t="shared" si="61"/>
        <v>chemicals 20,SOx</v>
      </c>
      <c r="D1400" t="s">
        <v>1957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</row>
    <row r="1401" spans="2:42" x14ac:dyDescent="0.2">
      <c r="B1401" t="str">
        <f t="shared" si="62"/>
        <v>computers and electronics 26</v>
      </c>
      <c r="C1401" t="str">
        <f t="shared" si="61"/>
        <v>chemicals 20,BC</v>
      </c>
      <c r="D1401" t="s">
        <v>1958</v>
      </c>
      <c r="E1401" s="1">
        <v>22667700</v>
      </c>
      <c r="F1401" s="1">
        <v>23385700</v>
      </c>
      <c r="G1401" s="1">
        <v>24032700</v>
      </c>
      <c r="H1401" s="1">
        <v>24702600</v>
      </c>
      <c r="I1401" s="1">
        <v>25106900</v>
      </c>
      <c r="J1401" s="1">
        <v>25440400</v>
      </c>
      <c r="K1401" s="1">
        <v>25794000</v>
      </c>
      <c r="L1401" s="1">
        <v>26073400</v>
      </c>
      <c r="M1401" s="1">
        <v>26445500</v>
      </c>
      <c r="N1401" s="1">
        <v>26732500</v>
      </c>
      <c r="O1401" s="1">
        <v>27090700</v>
      </c>
      <c r="P1401" s="1">
        <v>27350500</v>
      </c>
      <c r="Q1401" s="1">
        <v>27441200</v>
      </c>
      <c r="R1401" s="1">
        <v>27579800</v>
      </c>
      <c r="S1401" s="1">
        <v>27548500</v>
      </c>
      <c r="T1401" s="1">
        <v>27419400</v>
      </c>
      <c r="U1401" s="1">
        <v>27193700</v>
      </c>
      <c r="V1401" s="1">
        <v>26870200</v>
      </c>
      <c r="W1401" s="1">
        <v>26396400</v>
      </c>
      <c r="X1401" s="1">
        <v>25832200</v>
      </c>
      <c r="Y1401" s="1">
        <v>25128500</v>
      </c>
      <c r="Z1401" s="1">
        <v>24249700</v>
      </c>
      <c r="AA1401" s="1">
        <v>23297500</v>
      </c>
      <c r="AB1401" s="1">
        <v>22232300</v>
      </c>
      <c r="AC1401" s="1">
        <v>21026500</v>
      </c>
      <c r="AD1401" s="1">
        <v>19696700</v>
      </c>
      <c r="AE1401" s="1">
        <v>18291300</v>
      </c>
      <c r="AF1401" s="1">
        <v>16791000</v>
      </c>
      <c r="AG1401" s="1">
        <v>15237200</v>
      </c>
      <c r="AH1401" s="1">
        <v>13592900</v>
      </c>
      <c r="AI1401" s="1">
        <v>11904500</v>
      </c>
      <c r="AJ1401" s="1">
        <v>10188400</v>
      </c>
      <c r="AK1401" s="1">
        <v>8475480</v>
      </c>
      <c r="AL1401" s="1">
        <v>6738930</v>
      </c>
      <c r="AM1401" s="1">
        <v>5039140</v>
      </c>
      <c r="AN1401" s="1">
        <v>3372230</v>
      </c>
      <c r="AO1401" s="1">
        <v>1769910</v>
      </c>
      <c r="AP1401">
        <v>239678</v>
      </c>
    </row>
    <row r="1402" spans="2:42" x14ac:dyDescent="0.2">
      <c r="B1402" t="str">
        <f t="shared" si="62"/>
        <v>computers and electronics 26</v>
      </c>
      <c r="C1402" t="str">
        <f t="shared" si="61"/>
        <v>chemicals 20,OC</v>
      </c>
      <c r="D1402" t="s">
        <v>1959</v>
      </c>
      <c r="E1402" s="1">
        <v>601075000</v>
      </c>
      <c r="F1402" s="1">
        <v>620113000</v>
      </c>
      <c r="G1402" s="1">
        <v>637269000</v>
      </c>
      <c r="H1402" s="1">
        <v>655034000</v>
      </c>
      <c r="I1402" s="1">
        <v>665754000</v>
      </c>
      <c r="J1402" s="1">
        <v>674598000</v>
      </c>
      <c r="K1402" s="1">
        <v>683974000</v>
      </c>
      <c r="L1402" s="1">
        <v>691382000</v>
      </c>
      <c r="M1402" s="1">
        <v>701250000</v>
      </c>
      <c r="N1402" s="1">
        <v>708860000</v>
      </c>
      <c r="O1402" s="1">
        <v>718359000</v>
      </c>
      <c r="P1402" s="1">
        <v>725248000</v>
      </c>
      <c r="Q1402" s="1">
        <v>727652000</v>
      </c>
      <c r="R1402" s="1">
        <v>731326000</v>
      </c>
      <c r="S1402" s="1">
        <v>730498000</v>
      </c>
      <c r="T1402" s="1">
        <v>727074000</v>
      </c>
      <c r="U1402" s="1">
        <v>721088000</v>
      </c>
      <c r="V1402" s="1">
        <v>712510000</v>
      </c>
      <c r="W1402" s="1">
        <v>699946000</v>
      </c>
      <c r="X1402" s="1">
        <v>684986000</v>
      </c>
      <c r="Y1402" s="1">
        <v>666327000</v>
      </c>
      <c r="Z1402" s="1">
        <v>643025000</v>
      </c>
      <c r="AA1402" s="1">
        <v>617774000</v>
      </c>
      <c r="AB1402" s="1">
        <v>589529000</v>
      </c>
      <c r="AC1402" s="1">
        <v>557554000</v>
      </c>
      <c r="AD1402" s="1">
        <v>522292000</v>
      </c>
      <c r="AE1402" s="1">
        <v>485027000</v>
      </c>
      <c r="AF1402" s="1">
        <v>445243000</v>
      </c>
      <c r="AG1402" s="1">
        <v>404041000</v>
      </c>
      <c r="AH1402" s="1">
        <v>360440000</v>
      </c>
      <c r="AI1402" s="1">
        <v>315668000</v>
      </c>
      <c r="AJ1402" s="1">
        <v>270163000</v>
      </c>
      <c r="AK1402" s="1">
        <v>224742000</v>
      </c>
      <c r="AL1402" s="1">
        <v>178695000</v>
      </c>
      <c r="AM1402" s="1">
        <v>133622000</v>
      </c>
      <c r="AN1402" s="1">
        <v>89420700</v>
      </c>
      <c r="AO1402" s="1">
        <v>46932200</v>
      </c>
      <c r="AP1402" s="1">
        <v>6355490</v>
      </c>
    </row>
    <row r="1403" spans="2:42" x14ac:dyDescent="0.2">
      <c r="B1403" t="str">
        <f t="shared" si="62"/>
        <v>computers and electronics 26</v>
      </c>
      <c r="C1403" t="str">
        <f t="shared" si="61"/>
        <v>chemicals 20,CH4</v>
      </c>
      <c r="D1403" t="s">
        <v>1960</v>
      </c>
      <c r="E1403" s="1">
        <v>245033000</v>
      </c>
      <c r="F1403" s="1">
        <v>252794000</v>
      </c>
      <c r="G1403" s="1">
        <v>259788000</v>
      </c>
      <c r="H1403" s="1">
        <v>267030000</v>
      </c>
      <c r="I1403" s="1">
        <v>271400000</v>
      </c>
      <c r="J1403" s="1">
        <v>275005000</v>
      </c>
      <c r="K1403" s="1">
        <v>278827000</v>
      </c>
      <c r="L1403" s="1">
        <v>281847000</v>
      </c>
      <c r="M1403" s="1">
        <v>285870000</v>
      </c>
      <c r="N1403" s="1">
        <v>288973000</v>
      </c>
      <c r="O1403" s="1">
        <v>292845000</v>
      </c>
      <c r="P1403" s="1">
        <v>295653000</v>
      </c>
      <c r="Q1403" s="1">
        <v>296633000</v>
      </c>
      <c r="R1403" s="1">
        <v>298131000</v>
      </c>
      <c r="S1403" s="1">
        <v>297794000</v>
      </c>
      <c r="T1403" s="1">
        <v>296398000</v>
      </c>
      <c r="U1403" s="1">
        <v>293958000</v>
      </c>
      <c r="V1403" s="1">
        <v>290461000</v>
      </c>
      <c r="W1403" s="1">
        <v>285339000</v>
      </c>
      <c r="X1403" s="1">
        <v>279240000</v>
      </c>
      <c r="Y1403" s="1">
        <v>271634000</v>
      </c>
      <c r="Z1403" s="1">
        <v>262134000</v>
      </c>
      <c r="AA1403" s="1">
        <v>251841000</v>
      </c>
      <c r="AB1403" s="1">
        <v>240327000</v>
      </c>
      <c r="AC1403" s="1">
        <v>227292000</v>
      </c>
      <c r="AD1403" s="1">
        <v>212917000</v>
      </c>
      <c r="AE1403" s="1">
        <v>197725000</v>
      </c>
      <c r="AF1403" s="1">
        <v>181507000</v>
      </c>
      <c r="AG1403" s="1">
        <v>164711000</v>
      </c>
      <c r="AH1403" s="1">
        <v>146936000</v>
      </c>
      <c r="AI1403" s="1">
        <v>128685000</v>
      </c>
      <c r="AJ1403" s="1">
        <v>110134000</v>
      </c>
      <c r="AK1403" s="1">
        <v>91618100</v>
      </c>
      <c r="AL1403" s="1">
        <v>72846400</v>
      </c>
      <c r="AM1403" s="1">
        <v>54472000</v>
      </c>
      <c r="AN1403" s="1">
        <v>36453100</v>
      </c>
      <c r="AO1403" s="1">
        <v>19132300</v>
      </c>
      <c r="AP1403" s="1">
        <v>2590870</v>
      </c>
    </row>
    <row r="1404" spans="2:42" x14ac:dyDescent="0.2">
      <c r="B1404" t="str">
        <f t="shared" si="62"/>
        <v>computers and electronics 26</v>
      </c>
      <c r="C1404" t="str">
        <f t="shared" si="61"/>
        <v>chemicals 20,N2O</v>
      </c>
      <c r="D1404" t="s">
        <v>1961</v>
      </c>
      <c r="E1404" s="1">
        <v>329705000</v>
      </c>
      <c r="F1404" s="1">
        <v>340148000</v>
      </c>
      <c r="G1404" s="1">
        <v>349559000</v>
      </c>
      <c r="H1404" s="1">
        <v>359303000</v>
      </c>
      <c r="I1404" s="1">
        <v>365183000</v>
      </c>
      <c r="J1404" s="1">
        <v>370034000</v>
      </c>
      <c r="K1404" s="1">
        <v>375177000</v>
      </c>
      <c r="L1404" s="1">
        <v>379240000</v>
      </c>
      <c r="M1404" s="1">
        <v>384654000</v>
      </c>
      <c r="N1404" s="1">
        <v>388828000</v>
      </c>
      <c r="O1404" s="1">
        <v>394038000</v>
      </c>
      <c r="P1404" s="1">
        <v>397817000</v>
      </c>
      <c r="Q1404" s="1">
        <v>399136000</v>
      </c>
      <c r="R1404" s="1">
        <v>401151000</v>
      </c>
      <c r="S1404" s="1">
        <v>400697000</v>
      </c>
      <c r="T1404" s="1">
        <v>398819000</v>
      </c>
      <c r="U1404" s="1">
        <v>395535000</v>
      </c>
      <c r="V1404" s="1">
        <v>390830000</v>
      </c>
      <c r="W1404" s="1">
        <v>383938000</v>
      </c>
      <c r="X1404" s="1">
        <v>375732000</v>
      </c>
      <c r="Y1404" s="1">
        <v>365497000</v>
      </c>
      <c r="Z1404" s="1">
        <v>352715000</v>
      </c>
      <c r="AA1404" s="1">
        <v>338865000</v>
      </c>
      <c r="AB1404" s="1">
        <v>323372000</v>
      </c>
      <c r="AC1404" s="1">
        <v>305833000</v>
      </c>
      <c r="AD1404" s="1">
        <v>286491000</v>
      </c>
      <c r="AE1404" s="1">
        <v>266050000</v>
      </c>
      <c r="AF1404" s="1">
        <v>244227000</v>
      </c>
      <c r="AG1404" s="1">
        <v>221627000</v>
      </c>
      <c r="AH1404" s="1">
        <v>197711000</v>
      </c>
      <c r="AI1404" s="1">
        <v>173152000</v>
      </c>
      <c r="AJ1404" s="1">
        <v>148191000</v>
      </c>
      <c r="AK1404" s="1">
        <v>123277000</v>
      </c>
      <c r="AL1404" s="1">
        <v>98018600</v>
      </c>
      <c r="AM1404" s="1">
        <v>73294900</v>
      </c>
      <c r="AN1404" s="1">
        <v>49049500</v>
      </c>
      <c r="AO1404" s="1">
        <v>25743500</v>
      </c>
      <c r="AP1404" s="1">
        <v>3486150</v>
      </c>
    </row>
    <row r="1405" spans="2:42" x14ac:dyDescent="0.2">
      <c r="B1405" t="str">
        <f t="shared" si="62"/>
        <v>computers and electronics 26</v>
      </c>
      <c r="C1405" t="str">
        <f t="shared" si="61"/>
        <v>chemicals 20,F gases</v>
      </c>
      <c r="D1405" t="s">
        <v>1962</v>
      </c>
      <c r="E1405" s="1">
        <v>283770000</v>
      </c>
      <c r="F1405" s="1">
        <v>292758000</v>
      </c>
      <c r="G1405" s="1">
        <v>300858000</v>
      </c>
      <c r="H1405" s="1">
        <v>309245000</v>
      </c>
      <c r="I1405" s="1">
        <v>314306000</v>
      </c>
      <c r="J1405" s="1">
        <v>318481000</v>
      </c>
      <c r="K1405" s="1">
        <v>322907000</v>
      </c>
      <c r="L1405" s="1">
        <v>326405000</v>
      </c>
      <c r="M1405" s="1">
        <v>331064000</v>
      </c>
      <c r="N1405" s="1">
        <v>334656000</v>
      </c>
      <c r="O1405" s="1">
        <v>339141000</v>
      </c>
      <c r="P1405" s="1">
        <v>342393000</v>
      </c>
      <c r="Q1405" s="1">
        <v>343528000</v>
      </c>
      <c r="R1405" s="1">
        <v>345263000</v>
      </c>
      <c r="S1405" s="1">
        <v>344872000</v>
      </c>
      <c r="T1405" s="1">
        <v>343255000</v>
      </c>
      <c r="U1405" s="1">
        <v>340429000</v>
      </c>
      <c r="V1405" s="1">
        <v>336379000</v>
      </c>
      <c r="W1405" s="1">
        <v>330448000</v>
      </c>
      <c r="X1405" s="1">
        <v>323385000</v>
      </c>
      <c r="Y1405" s="1">
        <v>314576000</v>
      </c>
      <c r="Z1405" s="1">
        <v>303575000</v>
      </c>
      <c r="AA1405" s="1">
        <v>291654000</v>
      </c>
      <c r="AB1405" s="1">
        <v>278320000</v>
      </c>
      <c r="AC1405" s="1">
        <v>263224000</v>
      </c>
      <c r="AD1405" s="1">
        <v>246577000</v>
      </c>
      <c r="AE1405" s="1">
        <v>228984000</v>
      </c>
      <c r="AF1405" s="1">
        <v>210201000</v>
      </c>
      <c r="AG1405" s="1">
        <v>190750000</v>
      </c>
      <c r="AH1405" s="1">
        <v>170166000</v>
      </c>
      <c r="AI1405" s="1">
        <v>149029000</v>
      </c>
      <c r="AJ1405" s="1">
        <v>127545000</v>
      </c>
      <c r="AK1405" s="1">
        <v>106102000</v>
      </c>
      <c r="AL1405" s="1">
        <v>84362600</v>
      </c>
      <c r="AM1405" s="1">
        <v>63083500</v>
      </c>
      <c r="AN1405" s="1">
        <v>42216000</v>
      </c>
      <c r="AO1405" s="1">
        <v>22156900</v>
      </c>
      <c r="AP1405" s="1">
        <v>3000460</v>
      </c>
    </row>
    <row r="1406" spans="2:42" x14ac:dyDescent="0.2">
      <c r="B1406" t="str">
        <f t="shared" si="62"/>
        <v>computers and electronics 26</v>
      </c>
      <c r="C1406" t="str">
        <f t="shared" si="61"/>
        <v>rubber and plastic products 22,CO2</v>
      </c>
      <c r="D1406" t="s">
        <v>1963</v>
      </c>
      <c r="E1406" s="1">
        <v>41587500</v>
      </c>
      <c r="F1406" s="1">
        <v>42904800</v>
      </c>
      <c r="G1406" s="1">
        <v>44091800</v>
      </c>
      <c r="H1406" s="1">
        <v>45320900</v>
      </c>
      <c r="I1406" s="1">
        <v>46062600</v>
      </c>
      <c r="J1406" s="1">
        <v>46674500</v>
      </c>
      <c r="K1406" s="1">
        <v>47323200</v>
      </c>
      <c r="L1406" s="1">
        <v>47835700</v>
      </c>
      <c r="M1406" s="1">
        <v>48518500</v>
      </c>
      <c r="N1406" s="1">
        <v>49045100</v>
      </c>
      <c r="O1406" s="1">
        <v>49702200</v>
      </c>
      <c r="P1406" s="1">
        <v>50178900</v>
      </c>
      <c r="Q1406" s="1">
        <v>50345200</v>
      </c>
      <c r="R1406" s="1">
        <v>50599400</v>
      </c>
      <c r="S1406" s="1">
        <v>50542200</v>
      </c>
      <c r="T1406" s="1">
        <v>50305300</v>
      </c>
      <c r="U1406" s="1">
        <v>49891100</v>
      </c>
      <c r="V1406" s="1">
        <v>49297600</v>
      </c>
      <c r="W1406" s="1">
        <v>48428300</v>
      </c>
      <c r="X1406" s="1">
        <v>47393300</v>
      </c>
      <c r="Y1406" s="1">
        <v>46102200</v>
      </c>
      <c r="Z1406" s="1">
        <v>44490000</v>
      </c>
      <c r="AA1406" s="1">
        <v>42742900</v>
      </c>
      <c r="AB1406" s="1">
        <v>40788700</v>
      </c>
      <c r="AC1406" s="1">
        <v>38576400</v>
      </c>
      <c r="AD1406" s="1">
        <v>36136700</v>
      </c>
      <c r="AE1406" s="1">
        <v>33558400</v>
      </c>
      <c r="AF1406" s="1">
        <v>30805700</v>
      </c>
      <c r="AG1406" s="1">
        <v>27955100</v>
      </c>
      <c r="AH1406" s="1">
        <v>24938400</v>
      </c>
      <c r="AI1406" s="1">
        <v>21840700</v>
      </c>
      <c r="AJ1406" s="1">
        <v>18692200</v>
      </c>
      <c r="AK1406" s="1">
        <v>15549600</v>
      </c>
      <c r="AL1406" s="1">
        <v>12363600</v>
      </c>
      <c r="AM1406" s="1">
        <v>9245100</v>
      </c>
      <c r="AN1406" s="1">
        <v>6186900</v>
      </c>
      <c r="AO1406" s="1">
        <v>3247180</v>
      </c>
      <c r="AP1406">
        <v>439728</v>
      </c>
    </row>
    <row r="1407" spans="2:42" x14ac:dyDescent="0.2">
      <c r="B1407" t="str">
        <f t="shared" si="62"/>
        <v>computers and electronics 26</v>
      </c>
      <c r="C1407" t="str">
        <f t="shared" si="61"/>
        <v>rubber and plastic products 22,VOC</v>
      </c>
      <c r="D1407" t="s">
        <v>1964</v>
      </c>
      <c r="E1407" s="1">
        <v>10528500</v>
      </c>
      <c r="F1407" s="1">
        <v>10862000</v>
      </c>
      <c r="G1407" s="1">
        <v>11162500</v>
      </c>
      <c r="H1407" s="1">
        <v>11473700</v>
      </c>
      <c r="I1407" s="1">
        <v>11661400</v>
      </c>
      <c r="J1407" s="1">
        <v>11816400</v>
      </c>
      <c r="K1407" s="1">
        <v>11980600</v>
      </c>
      <c r="L1407" s="1">
        <v>12110300</v>
      </c>
      <c r="M1407" s="1">
        <v>12283200</v>
      </c>
      <c r="N1407" s="1">
        <v>12416500</v>
      </c>
      <c r="O1407" s="1">
        <v>12582900</v>
      </c>
      <c r="P1407" s="1">
        <v>12703600</v>
      </c>
      <c r="Q1407" s="1">
        <v>12745700</v>
      </c>
      <c r="R1407" s="1">
        <v>12810000</v>
      </c>
      <c r="S1407" s="1">
        <v>12795500</v>
      </c>
      <c r="T1407" s="1">
        <v>12735500</v>
      </c>
      <c r="U1407" s="1">
        <v>12630700</v>
      </c>
      <c r="V1407" s="1">
        <v>12480400</v>
      </c>
      <c r="W1407" s="1">
        <v>12260400</v>
      </c>
      <c r="X1407" s="1">
        <v>11998300</v>
      </c>
      <c r="Y1407" s="1">
        <v>11671500</v>
      </c>
      <c r="Z1407" s="1">
        <v>11263300</v>
      </c>
      <c r="AA1407" s="1">
        <v>10821000</v>
      </c>
      <c r="AB1407" s="1">
        <v>10326300</v>
      </c>
      <c r="AC1407" s="1">
        <v>9766200</v>
      </c>
      <c r="AD1407" s="1">
        <v>9148550</v>
      </c>
      <c r="AE1407" s="1">
        <v>8495810</v>
      </c>
      <c r="AF1407" s="1">
        <v>7798940</v>
      </c>
      <c r="AG1407" s="1">
        <v>7077250</v>
      </c>
      <c r="AH1407" s="1">
        <v>6313520</v>
      </c>
      <c r="AI1407" s="1">
        <v>5529300</v>
      </c>
      <c r="AJ1407" s="1">
        <v>4732210</v>
      </c>
      <c r="AK1407" s="1">
        <v>3936620</v>
      </c>
      <c r="AL1407" s="1">
        <v>3130040</v>
      </c>
      <c r="AM1407" s="1">
        <v>2340540</v>
      </c>
      <c r="AN1407" s="1">
        <v>1566310</v>
      </c>
      <c r="AO1407">
        <v>822072</v>
      </c>
      <c r="AP1407">
        <v>111324</v>
      </c>
    </row>
    <row r="1408" spans="2:42" x14ac:dyDescent="0.2">
      <c r="B1408" t="str">
        <f t="shared" si="62"/>
        <v>computers and electronics 26</v>
      </c>
      <c r="C1408" t="str">
        <f t="shared" si="61"/>
        <v>rubber and plastic products 22,CO</v>
      </c>
      <c r="D1408" t="s">
        <v>1965</v>
      </c>
      <c r="E1408" s="1">
        <v>99594900</v>
      </c>
      <c r="F1408" s="1">
        <v>102749000</v>
      </c>
      <c r="G1408" s="1">
        <v>105592000</v>
      </c>
      <c r="H1408" s="1">
        <v>108536000</v>
      </c>
      <c r="I1408" s="1">
        <v>110312000</v>
      </c>
      <c r="J1408" s="1">
        <v>111777000</v>
      </c>
      <c r="K1408" s="1">
        <v>113331000</v>
      </c>
      <c r="L1408" s="1">
        <v>114558000</v>
      </c>
      <c r="M1408" s="1">
        <v>116193000</v>
      </c>
      <c r="N1408" s="1">
        <v>117454000</v>
      </c>
      <c r="O1408" s="1">
        <v>119028000</v>
      </c>
      <c r="P1408" s="1">
        <v>120170000</v>
      </c>
      <c r="Q1408" s="1">
        <v>120568000</v>
      </c>
      <c r="R1408" s="1">
        <v>121177000</v>
      </c>
      <c r="S1408" s="1">
        <v>121040000</v>
      </c>
      <c r="T1408" s="1">
        <v>120472000</v>
      </c>
      <c r="U1408" s="1">
        <v>119481000</v>
      </c>
      <c r="V1408" s="1">
        <v>118059000</v>
      </c>
      <c r="W1408" s="1">
        <v>115977000</v>
      </c>
      <c r="X1408" s="1">
        <v>113499000</v>
      </c>
      <c r="Y1408" s="1">
        <v>110407000</v>
      </c>
      <c r="Z1408" s="1">
        <v>106546000</v>
      </c>
      <c r="AA1408" s="1">
        <v>102362000</v>
      </c>
      <c r="AB1408" s="1">
        <v>97681900</v>
      </c>
      <c r="AC1408" s="1">
        <v>92383800</v>
      </c>
      <c r="AD1408" s="1">
        <v>86541100</v>
      </c>
      <c r="AE1408" s="1">
        <v>80366500</v>
      </c>
      <c r="AF1408" s="1">
        <v>73774400</v>
      </c>
      <c r="AG1408" s="1">
        <v>66947500</v>
      </c>
      <c r="AH1408" s="1">
        <v>59723000</v>
      </c>
      <c r="AI1408" s="1">
        <v>52304600</v>
      </c>
      <c r="AJ1408" s="1">
        <v>44764600</v>
      </c>
      <c r="AK1408" s="1">
        <v>37238600</v>
      </c>
      <c r="AL1408" s="1">
        <v>29608800</v>
      </c>
      <c r="AM1408" s="1">
        <v>22140400</v>
      </c>
      <c r="AN1408" s="1">
        <v>14816500</v>
      </c>
      <c r="AO1408" s="1">
        <v>7776420</v>
      </c>
      <c r="AP1408" s="1">
        <v>1053070</v>
      </c>
    </row>
    <row r="1409" spans="2:42" x14ac:dyDescent="0.2">
      <c r="B1409" t="str">
        <f t="shared" si="62"/>
        <v>computers and electronics 26</v>
      </c>
      <c r="C1409" t="str">
        <f t="shared" si="61"/>
        <v>rubber and plastic products 22,NOx</v>
      </c>
      <c r="D1409" t="s">
        <v>1966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</row>
    <row r="1410" spans="2:42" x14ac:dyDescent="0.2">
      <c r="B1410" t="str">
        <f t="shared" si="62"/>
        <v>computers and electronics 26</v>
      </c>
      <c r="C1410" t="str">
        <f t="shared" si="61"/>
        <v>rubber and plastic products 22,PM10</v>
      </c>
      <c r="D1410" t="s">
        <v>1967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</row>
    <row r="1411" spans="2:42" x14ac:dyDescent="0.2">
      <c r="B1411" t="str">
        <f t="shared" si="62"/>
        <v>computers and electronics 26</v>
      </c>
      <c r="C1411" t="str">
        <f t="shared" si="61"/>
        <v>rubber and plastic products 22,PM25</v>
      </c>
      <c r="D1411" t="s">
        <v>1968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</row>
    <row r="1412" spans="2:42" x14ac:dyDescent="0.2">
      <c r="B1412" t="str">
        <f t="shared" si="62"/>
        <v>appliances and electrical equipment 27</v>
      </c>
      <c r="C1412" t="str">
        <f t="shared" si="61"/>
        <v>rubber and plastic products 22,SOx</v>
      </c>
      <c r="D1412" t="s">
        <v>1969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</row>
    <row r="1413" spans="2:42" x14ac:dyDescent="0.2">
      <c r="B1413" t="str">
        <f t="shared" si="62"/>
        <v>appliances and electrical equipment 27</v>
      </c>
      <c r="C1413" t="str">
        <f t="shared" si="61"/>
        <v>rubber and plastic products 22,BC</v>
      </c>
      <c r="D1413" t="s">
        <v>1970</v>
      </c>
      <c r="E1413" s="1">
        <v>10423400</v>
      </c>
      <c r="F1413" s="1">
        <v>10778900</v>
      </c>
      <c r="G1413" s="1">
        <v>11032700</v>
      </c>
      <c r="H1413" s="1">
        <v>11347300</v>
      </c>
      <c r="I1413" s="1">
        <v>11620600</v>
      </c>
      <c r="J1413" s="1">
        <v>11851500</v>
      </c>
      <c r="K1413" s="1">
        <v>11954700</v>
      </c>
      <c r="L1413" s="1">
        <v>12190500</v>
      </c>
      <c r="M1413" s="1">
        <v>12299400</v>
      </c>
      <c r="N1413" s="1">
        <v>12368800</v>
      </c>
      <c r="O1413" s="1">
        <v>12473600</v>
      </c>
      <c r="P1413" s="1">
        <v>12462000</v>
      </c>
      <c r="Q1413" s="1">
        <v>12412200</v>
      </c>
      <c r="R1413" s="1">
        <v>12324700</v>
      </c>
      <c r="S1413" s="1">
        <v>12200000</v>
      </c>
      <c r="T1413" s="1">
        <v>11978500</v>
      </c>
      <c r="U1413" s="1">
        <v>11726900</v>
      </c>
      <c r="V1413" s="1">
        <v>11445000</v>
      </c>
      <c r="W1413" s="1">
        <v>11032400</v>
      </c>
      <c r="X1413" s="1">
        <v>10649900</v>
      </c>
      <c r="Y1413" s="1">
        <v>10198700</v>
      </c>
      <c r="Z1413" s="1">
        <v>9688730</v>
      </c>
      <c r="AA1413" s="1">
        <v>9167300</v>
      </c>
      <c r="AB1413" s="1">
        <v>8597600</v>
      </c>
      <c r="AC1413" s="1">
        <v>8022780</v>
      </c>
      <c r="AD1413" s="1">
        <v>7411340</v>
      </c>
      <c r="AE1413" s="1">
        <v>6771760</v>
      </c>
      <c r="AF1413" s="1">
        <v>6137570</v>
      </c>
      <c r="AG1413" s="1">
        <v>5508690</v>
      </c>
      <c r="AH1413" s="1">
        <v>4844420</v>
      </c>
      <c r="AI1413" s="1">
        <v>4213710</v>
      </c>
      <c r="AJ1413" s="1">
        <v>3578560</v>
      </c>
      <c r="AK1413" s="1">
        <v>2945830</v>
      </c>
      <c r="AL1413" s="1">
        <v>2343940</v>
      </c>
      <c r="AM1413" s="1">
        <v>1741650</v>
      </c>
      <c r="AN1413" s="1">
        <v>1164300</v>
      </c>
      <c r="AO1413">
        <v>611667</v>
      </c>
      <c r="AP1413">
        <v>83399</v>
      </c>
    </row>
    <row r="1414" spans="2:42" x14ac:dyDescent="0.2">
      <c r="B1414" t="str">
        <f t="shared" si="62"/>
        <v>appliances and electrical equipment 27</v>
      </c>
      <c r="C1414" t="str">
        <f t="shared" si="61"/>
        <v>rubber and plastic products 22,OC</v>
      </c>
      <c r="D1414" t="s">
        <v>1971</v>
      </c>
      <c r="E1414" s="1">
        <v>276394000</v>
      </c>
      <c r="F1414" s="1">
        <v>285821000</v>
      </c>
      <c r="G1414" s="1">
        <v>292551000</v>
      </c>
      <c r="H1414" s="1">
        <v>300895000</v>
      </c>
      <c r="I1414" s="1">
        <v>308140000</v>
      </c>
      <c r="J1414" s="1">
        <v>314265000</v>
      </c>
      <c r="K1414" s="1">
        <v>317000000</v>
      </c>
      <c r="L1414" s="1">
        <v>323252000</v>
      </c>
      <c r="M1414" s="1">
        <v>326142000</v>
      </c>
      <c r="N1414" s="1">
        <v>327980000</v>
      </c>
      <c r="O1414" s="1">
        <v>330759000</v>
      </c>
      <c r="P1414" s="1">
        <v>330453000</v>
      </c>
      <c r="Q1414" s="1">
        <v>329131000</v>
      </c>
      <c r="R1414" s="1">
        <v>326812000</v>
      </c>
      <c r="S1414" s="1">
        <v>323504000</v>
      </c>
      <c r="T1414" s="1">
        <v>317630000</v>
      </c>
      <c r="U1414" s="1">
        <v>310960000</v>
      </c>
      <c r="V1414" s="1">
        <v>303485000</v>
      </c>
      <c r="W1414" s="1">
        <v>292543000</v>
      </c>
      <c r="X1414" s="1">
        <v>282401000</v>
      </c>
      <c r="Y1414" s="1">
        <v>270437000</v>
      </c>
      <c r="Z1414" s="1">
        <v>256914000</v>
      </c>
      <c r="AA1414" s="1">
        <v>243087000</v>
      </c>
      <c r="AB1414" s="1">
        <v>227981000</v>
      </c>
      <c r="AC1414" s="1">
        <v>212738000</v>
      </c>
      <c r="AD1414" s="1">
        <v>196525000</v>
      </c>
      <c r="AE1414" s="1">
        <v>179565000</v>
      </c>
      <c r="AF1414" s="1">
        <v>162749000</v>
      </c>
      <c r="AG1414" s="1">
        <v>146073000</v>
      </c>
      <c r="AH1414" s="1">
        <v>128458000</v>
      </c>
      <c r="AI1414" s="1">
        <v>111734000</v>
      </c>
      <c r="AJ1414" s="1">
        <v>94892000</v>
      </c>
      <c r="AK1414" s="1">
        <v>78114100</v>
      </c>
      <c r="AL1414" s="1">
        <v>62153900</v>
      </c>
      <c r="AM1414" s="1">
        <v>46182800</v>
      </c>
      <c r="AN1414" s="1">
        <v>30873500</v>
      </c>
      <c r="AO1414" s="1">
        <v>16219400</v>
      </c>
      <c r="AP1414" s="1">
        <v>2211470</v>
      </c>
    </row>
    <row r="1415" spans="2:42" x14ac:dyDescent="0.2">
      <c r="B1415" t="str">
        <f t="shared" si="62"/>
        <v>appliances and electrical equipment 27</v>
      </c>
      <c r="C1415" t="str">
        <f t="shared" si="61"/>
        <v>rubber and plastic products 22,CH4</v>
      </c>
      <c r="D1415" t="s">
        <v>1972</v>
      </c>
      <c r="E1415" s="1">
        <v>112674000</v>
      </c>
      <c r="F1415" s="1">
        <v>116517000</v>
      </c>
      <c r="G1415" s="1">
        <v>119261000</v>
      </c>
      <c r="H1415" s="1">
        <v>122662000</v>
      </c>
      <c r="I1415" s="1">
        <v>125616000</v>
      </c>
      <c r="J1415" s="1">
        <v>128113000</v>
      </c>
      <c r="K1415" s="1">
        <v>129228000</v>
      </c>
      <c r="L1415" s="1">
        <v>131776000</v>
      </c>
      <c r="M1415" s="1">
        <v>132954000</v>
      </c>
      <c r="N1415" s="1">
        <v>133704000</v>
      </c>
      <c r="O1415" s="1">
        <v>134837000</v>
      </c>
      <c r="P1415" s="1">
        <v>134712000</v>
      </c>
      <c r="Q1415" s="1">
        <v>134173000</v>
      </c>
      <c r="R1415" s="1">
        <v>133227000</v>
      </c>
      <c r="S1415" s="1">
        <v>131879000</v>
      </c>
      <c r="T1415" s="1">
        <v>129485000</v>
      </c>
      <c r="U1415" s="1">
        <v>126765000</v>
      </c>
      <c r="V1415" s="1">
        <v>123718000</v>
      </c>
      <c r="W1415" s="1">
        <v>119258000</v>
      </c>
      <c r="X1415" s="1">
        <v>115123000</v>
      </c>
      <c r="Y1415" s="1">
        <v>110246000</v>
      </c>
      <c r="Z1415" s="1">
        <v>104733000</v>
      </c>
      <c r="AA1415" s="1">
        <v>99096600</v>
      </c>
      <c r="AB1415" s="1">
        <v>92938200</v>
      </c>
      <c r="AC1415" s="1">
        <v>86724500</v>
      </c>
      <c r="AD1415" s="1">
        <v>80115000</v>
      </c>
      <c r="AE1415" s="1">
        <v>73201300</v>
      </c>
      <c r="AF1415" s="1">
        <v>66345800</v>
      </c>
      <c r="AG1415" s="1">
        <v>59547700</v>
      </c>
      <c r="AH1415" s="1">
        <v>52367200</v>
      </c>
      <c r="AI1415" s="1">
        <v>45549300</v>
      </c>
      <c r="AJ1415" s="1">
        <v>38683500</v>
      </c>
      <c r="AK1415" s="1">
        <v>31843800</v>
      </c>
      <c r="AL1415" s="1">
        <v>25337500</v>
      </c>
      <c r="AM1415" s="1">
        <v>18826800</v>
      </c>
      <c r="AN1415" s="1">
        <v>12585800</v>
      </c>
      <c r="AO1415" s="1">
        <v>6611980</v>
      </c>
      <c r="AP1415">
        <v>901525</v>
      </c>
    </row>
    <row r="1416" spans="2:42" x14ac:dyDescent="0.2">
      <c r="B1416" t="str">
        <f t="shared" si="62"/>
        <v>appliances and electrical equipment 27</v>
      </c>
      <c r="C1416" t="str">
        <f t="shared" si="61"/>
        <v>rubber and plastic products 22,N2O</v>
      </c>
      <c r="D1416" t="s">
        <v>1973</v>
      </c>
      <c r="E1416" s="1">
        <v>151609000</v>
      </c>
      <c r="F1416" s="1">
        <v>156780000</v>
      </c>
      <c r="G1416" s="1">
        <v>160472000</v>
      </c>
      <c r="H1416" s="1">
        <v>165048000</v>
      </c>
      <c r="I1416" s="1">
        <v>169022000</v>
      </c>
      <c r="J1416" s="1">
        <v>172382000</v>
      </c>
      <c r="K1416" s="1">
        <v>173883000</v>
      </c>
      <c r="L1416" s="1">
        <v>177312000</v>
      </c>
      <c r="M1416" s="1">
        <v>178897000</v>
      </c>
      <c r="N1416" s="1">
        <v>179905000</v>
      </c>
      <c r="O1416" s="1">
        <v>181430000</v>
      </c>
      <c r="P1416" s="1">
        <v>181262000</v>
      </c>
      <c r="Q1416" s="1">
        <v>180537000</v>
      </c>
      <c r="R1416" s="1">
        <v>179264000</v>
      </c>
      <c r="S1416" s="1">
        <v>177450000</v>
      </c>
      <c r="T1416" s="1">
        <v>174228000</v>
      </c>
      <c r="U1416" s="1">
        <v>170569000</v>
      </c>
      <c r="V1416" s="1">
        <v>166469000</v>
      </c>
      <c r="W1416" s="1">
        <v>160467000</v>
      </c>
      <c r="X1416" s="1">
        <v>154904000</v>
      </c>
      <c r="Y1416" s="1">
        <v>148341000</v>
      </c>
      <c r="Z1416" s="1">
        <v>140924000</v>
      </c>
      <c r="AA1416" s="1">
        <v>133340000</v>
      </c>
      <c r="AB1416" s="1">
        <v>125053000</v>
      </c>
      <c r="AC1416" s="1">
        <v>116692000</v>
      </c>
      <c r="AD1416" s="1">
        <v>107799000</v>
      </c>
      <c r="AE1416" s="1">
        <v>98496200</v>
      </c>
      <c r="AF1416" s="1">
        <v>89271700</v>
      </c>
      <c r="AG1416" s="1">
        <v>80124600</v>
      </c>
      <c r="AH1416" s="1">
        <v>70462800</v>
      </c>
      <c r="AI1416" s="1">
        <v>61289000</v>
      </c>
      <c r="AJ1416" s="1">
        <v>52050700</v>
      </c>
      <c r="AK1416" s="1">
        <v>42847600</v>
      </c>
      <c r="AL1416" s="1">
        <v>34093000</v>
      </c>
      <c r="AM1416" s="1">
        <v>25332500</v>
      </c>
      <c r="AN1416" s="1">
        <v>16934900</v>
      </c>
      <c r="AO1416" s="1">
        <v>8896770</v>
      </c>
      <c r="AP1416" s="1">
        <v>1213050</v>
      </c>
    </row>
    <row r="1417" spans="2:42" x14ac:dyDescent="0.2">
      <c r="B1417" t="str">
        <f t="shared" si="62"/>
        <v>appliances and electrical equipment 27</v>
      </c>
      <c r="C1417" t="str">
        <f t="shared" si="61"/>
        <v>rubber and plastic products 22,F gases</v>
      </c>
      <c r="D1417" t="s">
        <v>1974</v>
      </c>
      <c r="E1417" s="1">
        <v>130487000</v>
      </c>
      <c r="F1417" s="1">
        <v>134937000</v>
      </c>
      <c r="G1417" s="1">
        <v>138115000</v>
      </c>
      <c r="H1417" s="1">
        <v>142054000</v>
      </c>
      <c r="I1417" s="1">
        <v>145474000</v>
      </c>
      <c r="J1417" s="1">
        <v>148366000</v>
      </c>
      <c r="K1417" s="1">
        <v>149657000</v>
      </c>
      <c r="L1417" s="1">
        <v>152609000</v>
      </c>
      <c r="M1417" s="1">
        <v>153973000</v>
      </c>
      <c r="N1417" s="1">
        <v>154841000</v>
      </c>
      <c r="O1417" s="1">
        <v>156153000</v>
      </c>
      <c r="P1417" s="1">
        <v>156009000</v>
      </c>
      <c r="Q1417" s="1">
        <v>155384000</v>
      </c>
      <c r="R1417" s="1">
        <v>154289000</v>
      </c>
      <c r="S1417" s="1">
        <v>152728000</v>
      </c>
      <c r="T1417" s="1">
        <v>149955000</v>
      </c>
      <c r="U1417" s="1">
        <v>146806000</v>
      </c>
      <c r="V1417" s="1">
        <v>143277000</v>
      </c>
      <c r="W1417" s="1">
        <v>138111000</v>
      </c>
      <c r="X1417" s="1">
        <v>133323000</v>
      </c>
      <c r="Y1417" s="1">
        <v>127674000</v>
      </c>
      <c r="Z1417" s="1">
        <v>121290000</v>
      </c>
      <c r="AA1417" s="1">
        <v>114763000</v>
      </c>
      <c r="AB1417" s="1">
        <v>107631000</v>
      </c>
      <c r="AC1417" s="1">
        <v>100435000</v>
      </c>
      <c r="AD1417" s="1">
        <v>92780300</v>
      </c>
      <c r="AE1417" s="1">
        <v>84773700</v>
      </c>
      <c r="AF1417" s="1">
        <v>76834400</v>
      </c>
      <c r="AG1417" s="1">
        <v>68961600</v>
      </c>
      <c r="AH1417" s="1">
        <v>60645900</v>
      </c>
      <c r="AI1417" s="1">
        <v>52750200</v>
      </c>
      <c r="AJ1417" s="1">
        <v>44799000</v>
      </c>
      <c r="AK1417" s="1">
        <v>36878000</v>
      </c>
      <c r="AL1417" s="1">
        <v>29343100</v>
      </c>
      <c r="AM1417" s="1">
        <v>21803100</v>
      </c>
      <c r="AN1417" s="1">
        <v>14575500</v>
      </c>
      <c r="AO1417" s="1">
        <v>7657270</v>
      </c>
      <c r="AP1417" s="1">
        <v>1044050</v>
      </c>
    </row>
    <row r="1418" spans="2:42" x14ac:dyDescent="0.2">
      <c r="B1418" t="str">
        <f t="shared" si="62"/>
        <v>appliances and electrical equipment 27</v>
      </c>
      <c r="C1418" t="str">
        <f t="shared" si="61"/>
        <v>glass and glass products 231,CO2</v>
      </c>
      <c r="D1418" t="s">
        <v>1975</v>
      </c>
      <c r="E1418" s="1">
        <v>19123300</v>
      </c>
      <c r="F1418" s="1">
        <v>19775500</v>
      </c>
      <c r="G1418" s="1">
        <v>20241200</v>
      </c>
      <c r="H1418" s="1">
        <v>20818500</v>
      </c>
      <c r="I1418" s="1">
        <v>21319800</v>
      </c>
      <c r="J1418" s="1">
        <v>21743500</v>
      </c>
      <c r="K1418" s="1">
        <v>21932800</v>
      </c>
      <c r="L1418" s="1">
        <v>22365400</v>
      </c>
      <c r="M1418" s="1">
        <v>22565300</v>
      </c>
      <c r="N1418" s="1">
        <v>22692500</v>
      </c>
      <c r="O1418" s="1">
        <v>22884800</v>
      </c>
      <c r="P1418" s="1">
        <v>22863600</v>
      </c>
      <c r="Q1418" s="1">
        <v>22772100</v>
      </c>
      <c r="R1418" s="1">
        <v>22611600</v>
      </c>
      <c r="S1418" s="1">
        <v>22382800</v>
      </c>
      <c r="T1418" s="1">
        <v>21976400</v>
      </c>
      <c r="U1418" s="1">
        <v>21514900</v>
      </c>
      <c r="V1418" s="1">
        <v>20997700</v>
      </c>
      <c r="W1418" s="1">
        <v>20240700</v>
      </c>
      <c r="X1418" s="1">
        <v>19539000</v>
      </c>
      <c r="Y1418" s="1">
        <v>18711100</v>
      </c>
      <c r="Z1418" s="1">
        <v>17775500</v>
      </c>
      <c r="AA1418" s="1">
        <v>16818900</v>
      </c>
      <c r="AB1418" s="1">
        <v>15773700</v>
      </c>
      <c r="AC1418" s="1">
        <v>14719100</v>
      </c>
      <c r="AD1418" s="1">
        <v>13597300</v>
      </c>
      <c r="AE1418" s="1">
        <v>12423900</v>
      </c>
      <c r="AF1418" s="1">
        <v>11260300</v>
      </c>
      <c r="AG1418" s="1">
        <v>10106600</v>
      </c>
      <c r="AH1418" s="1">
        <v>8887860</v>
      </c>
      <c r="AI1418" s="1">
        <v>7730730</v>
      </c>
      <c r="AJ1418" s="1">
        <v>6565450</v>
      </c>
      <c r="AK1418" s="1">
        <v>5404600</v>
      </c>
      <c r="AL1418" s="1">
        <v>4300340</v>
      </c>
      <c r="AM1418" s="1">
        <v>3195330</v>
      </c>
      <c r="AN1418" s="1">
        <v>2136090</v>
      </c>
      <c r="AO1418" s="1">
        <v>1122200</v>
      </c>
      <c r="AP1418">
        <v>153009</v>
      </c>
    </row>
    <row r="1419" spans="2:42" x14ac:dyDescent="0.2">
      <c r="B1419" t="str">
        <f t="shared" si="62"/>
        <v>appliances and electrical equipment 27</v>
      </c>
      <c r="C1419" t="str">
        <f t="shared" si="61"/>
        <v>glass and glass products 231,VOC</v>
      </c>
      <c r="D1419" t="s">
        <v>1976</v>
      </c>
      <c r="E1419" s="1">
        <v>4841360</v>
      </c>
      <c r="F1419" s="1">
        <v>5006480</v>
      </c>
      <c r="G1419" s="1">
        <v>5124370</v>
      </c>
      <c r="H1419" s="1">
        <v>5270520</v>
      </c>
      <c r="I1419" s="1">
        <v>5397420</v>
      </c>
      <c r="J1419" s="1">
        <v>5504700</v>
      </c>
      <c r="K1419" s="1">
        <v>5552620</v>
      </c>
      <c r="L1419" s="1">
        <v>5662130</v>
      </c>
      <c r="M1419" s="1">
        <v>5712750</v>
      </c>
      <c r="N1419" s="1">
        <v>5744940</v>
      </c>
      <c r="O1419" s="1">
        <v>5793620</v>
      </c>
      <c r="P1419" s="1">
        <v>5788270</v>
      </c>
      <c r="Q1419" s="1">
        <v>5765100</v>
      </c>
      <c r="R1419" s="1">
        <v>5724480</v>
      </c>
      <c r="S1419" s="1">
        <v>5666550</v>
      </c>
      <c r="T1419" s="1">
        <v>5563660</v>
      </c>
      <c r="U1419" s="1">
        <v>5446820</v>
      </c>
      <c r="V1419" s="1">
        <v>5315890</v>
      </c>
      <c r="W1419" s="1">
        <v>5124230</v>
      </c>
      <c r="X1419" s="1">
        <v>4946580</v>
      </c>
      <c r="Y1419" s="1">
        <v>4737010</v>
      </c>
      <c r="Z1419" s="1">
        <v>4500140</v>
      </c>
      <c r="AA1419" s="1">
        <v>4257960</v>
      </c>
      <c r="AB1419" s="1">
        <v>3993340</v>
      </c>
      <c r="AC1419" s="1">
        <v>3726350</v>
      </c>
      <c r="AD1419" s="1">
        <v>3442360</v>
      </c>
      <c r="AE1419" s="1">
        <v>3145290</v>
      </c>
      <c r="AF1419" s="1">
        <v>2850730</v>
      </c>
      <c r="AG1419" s="1">
        <v>2558630</v>
      </c>
      <c r="AH1419" s="1">
        <v>2250100</v>
      </c>
      <c r="AI1419" s="1">
        <v>1957150</v>
      </c>
      <c r="AJ1419" s="1">
        <v>1662140</v>
      </c>
      <c r="AK1419" s="1">
        <v>1368260</v>
      </c>
      <c r="AL1419" s="1">
        <v>1088700</v>
      </c>
      <c r="AM1419">
        <v>808946</v>
      </c>
      <c r="AN1419">
        <v>540784</v>
      </c>
      <c r="AO1419">
        <v>284102</v>
      </c>
      <c r="AP1419">
        <v>38736.5</v>
      </c>
    </row>
    <row r="1420" spans="2:42" x14ac:dyDescent="0.2">
      <c r="B1420" t="str">
        <f t="shared" si="62"/>
        <v>appliances and electrical equipment 27</v>
      </c>
      <c r="C1420" t="str">
        <f t="shared" si="61"/>
        <v>glass and glass products 231,CO</v>
      </c>
      <c r="D1420" t="s">
        <v>1977</v>
      </c>
      <c r="E1420" s="1">
        <v>45797000</v>
      </c>
      <c r="F1420" s="1">
        <v>47359000</v>
      </c>
      <c r="G1420" s="1">
        <v>48474200</v>
      </c>
      <c r="H1420" s="1">
        <v>49856700</v>
      </c>
      <c r="I1420" s="1">
        <v>51057100</v>
      </c>
      <c r="J1420" s="1">
        <v>52072000</v>
      </c>
      <c r="K1420" s="1">
        <v>52525300</v>
      </c>
      <c r="L1420" s="1">
        <v>53561100</v>
      </c>
      <c r="M1420" s="1">
        <v>54039900</v>
      </c>
      <c r="N1420" s="1">
        <v>54344500</v>
      </c>
      <c r="O1420" s="1">
        <v>54805000</v>
      </c>
      <c r="P1420" s="1">
        <v>54754400</v>
      </c>
      <c r="Q1420" s="1">
        <v>54535200</v>
      </c>
      <c r="R1420" s="1">
        <v>54150900</v>
      </c>
      <c r="S1420" s="1">
        <v>53603000</v>
      </c>
      <c r="T1420" s="1">
        <v>52629700</v>
      </c>
      <c r="U1420" s="1">
        <v>51524400</v>
      </c>
      <c r="V1420" s="1">
        <v>50285900</v>
      </c>
      <c r="W1420" s="1">
        <v>48472900</v>
      </c>
      <c r="X1420" s="1">
        <v>46792400</v>
      </c>
      <c r="Y1420" s="1">
        <v>44809900</v>
      </c>
      <c r="Z1420" s="1">
        <v>42569300</v>
      </c>
      <c r="AA1420" s="1">
        <v>40278300</v>
      </c>
      <c r="AB1420" s="1">
        <v>37775200</v>
      </c>
      <c r="AC1420" s="1">
        <v>35249600</v>
      </c>
      <c r="AD1420" s="1">
        <v>32563100</v>
      </c>
      <c r="AE1420" s="1">
        <v>29753000</v>
      </c>
      <c r="AF1420" s="1">
        <v>26966600</v>
      </c>
      <c r="AG1420" s="1">
        <v>24203500</v>
      </c>
      <c r="AH1420" s="1">
        <v>21284900</v>
      </c>
      <c r="AI1420" s="1">
        <v>18513700</v>
      </c>
      <c r="AJ1420" s="1">
        <v>15723100</v>
      </c>
      <c r="AK1420" s="1">
        <v>12943100</v>
      </c>
      <c r="AL1420" s="1">
        <v>10298600</v>
      </c>
      <c r="AM1420" s="1">
        <v>7652250</v>
      </c>
      <c r="AN1420" s="1">
        <v>5115570</v>
      </c>
      <c r="AO1420" s="1">
        <v>2687470</v>
      </c>
      <c r="AP1420">
        <v>366429</v>
      </c>
    </row>
    <row r="1421" spans="2:42" x14ac:dyDescent="0.2">
      <c r="B1421" t="str">
        <f t="shared" si="62"/>
        <v>appliances and electrical equipment 27</v>
      </c>
      <c r="C1421" t="str">
        <f t="shared" si="61"/>
        <v>glass and glass products 231,NOx</v>
      </c>
      <c r="D1421" t="s">
        <v>1978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</row>
    <row r="1422" spans="2:42" x14ac:dyDescent="0.2">
      <c r="B1422" t="str">
        <f t="shared" si="62"/>
        <v>appliances and electrical equipment 27</v>
      </c>
      <c r="C1422" t="str">
        <f t="shared" si="61"/>
        <v>glass and glass products 231,PM10</v>
      </c>
      <c r="D1422" t="s">
        <v>1979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</row>
    <row r="1423" spans="2:42" x14ac:dyDescent="0.2">
      <c r="B1423" t="str">
        <f t="shared" si="62"/>
        <v>appliances and electrical equipment 27</v>
      </c>
      <c r="C1423" t="str">
        <f t="shared" si="61"/>
        <v>glass and glass products 231,PM25</v>
      </c>
      <c r="D1423" t="s">
        <v>1980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</row>
    <row r="1424" spans="2:42" x14ac:dyDescent="0.2">
      <c r="B1424" t="str">
        <f t="shared" si="62"/>
        <v>other machinery 28</v>
      </c>
      <c r="C1424" t="str">
        <f t="shared" si="61"/>
        <v>glass and glass products 231,SOx</v>
      </c>
      <c r="D1424" t="s">
        <v>1981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</row>
    <row r="1425" spans="2:42" x14ac:dyDescent="0.2">
      <c r="B1425" t="str">
        <f t="shared" si="62"/>
        <v>other machinery 28</v>
      </c>
      <c r="C1425" t="str">
        <f t="shared" si="61"/>
        <v>glass and glass products 231,BC</v>
      </c>
      <c r="D1425" t="s">
        <v>1982</v>
      </c>
      <c r="E1425" s="1">
        <v>8601640</v>
      </c>
      <c r="F1425" s="1">
        <v>8378400</v>
      </c>
      <c r="G1425" s="1">
        <v>8144530</v>
      </c>
      <c r="H1425" s="1">
        <v>8028110</v>
      </c>
      <c r="I1425" s="1">
        <v>7877400</v>
      </c>
      <c r="J1425" s="1">
        <v>7739090</v>
      </c>
      <c r="K1425" s="1">
        <v>7585630</v>
      </c>
      <c r="L1425" s="1">
        <v>7435260</v>
      </c>
      <c r="M1425" s="1">
        <v>7220360</v>
      </c>
      <c r="N1425" s="1">
        <v>7003330</v>
      </c>
      <c r="O1425" s="1">
        <v>6761120</v>
      </c>
      <c r="P1425" s="1">
        <v>6495800</v>
      </c>
      <c r="Q1425" s="1">
        <v>6202910</v>
      </c>
      <c r="R1425" s="1">
        <v>5920650</v>
      </c>
      <c r="S1425" s="1">
        <v>5614720</v>
      </c>
      <c r="T1425" s="1">
        <v>5301330</v>
      </c>
      <c r="U1425" s="1">
        <v>4988290</v>
      </c>
      <c r="V1425" s="1">
        <v>4676410</v>
      </c>
      <c r="W1425" s="1">
        <v>4366740</v>
      </c>
      <c r="X1425" s="1">
        <v>4065220</v>
      </c>
      <c r="Y1425" s="1">
        <v>3771830</v>
      </c>
      <c r="Z1425" s="1">
        <v>3486700</v>
      </c>
      <c r="AA1425" s="1">
        <v>3213890</v>
      </c>
      <c r="AB1425" s="1">
        <v>2948670</v>
      </c>
      <c r="AC1425" s="1">
        <v>2694810</v>
      </c>
      <c r="AD1425" s="1">
        <v>2454890</v>
      </c>
      <c r="AE1425" s="1">
        <v>2223970</v>
      </c>
      <c r="AF1425" s="1">
        <v>2004110</v>
      </c>
      <c r="AG1425" s="1">
        <v>1793550</v>
      </c>
      <c r="AH1425" s="1">
        <v>1588270</v>
      </c>
      <c r="AI1425" s="1">
        <v>1391490</v>
      </c>
      <c r="AJ1425" s="1">
        <v>1200620</v>
      </c>
      <c r="AK1425" s="1">
        <v>1011620</v>
      </c>
      <c r="AL1425">
        <v>825122</v>
      </c>
      <c r="AM1425">
        <v>636794</v>
      </c>
      <c r="AN1425">
        <v>444063</v>
      </c>
      <c r="AO1425">
        <v>244664</v>
      </c>
      <c r="AP1425">
        <v>35211</v>
      </c>
    </row>
    <row r="1426" spans="2:42" x14ac:dyDescent="0.2">
      <c r="B1426" t="str">
        <f t="shared" si="62"/>
        <v>other machinery 28</v>
      </c>
      <c r="C1426" t="str">
        <f t="shared" si="61"/>
        <v>glass and glass products 231,OC</v>
      </c>
      <c r="D1426" t="s">
        <v>1983</v>
      </c>
      <c r="E1426" s="1">
        <v>228088000</v>
      </c>
      <c r="F1426" s="1">
        <v>222168000</v>
      </c>
      <c r="G1426" s="1">
        <v>215967000</v>
      </c>
      <c r="H1426" s="1">
        <v>212880000</v>
      </c>
      <c r="I1426" s="1">
        <v>208883000</v>
      </c>
      <c r="J1426" s="1">
        <v>205216000</v>
      </c>
      <c r="K1426" s="1">
        <v>201147000</v>
      </c>
      <c r="L1426" s="1">
        <v>197159000</v>
      </c>
      <c r="M1426" s="1">
        <v>191461000</v>
      </c>
      <c r="N1426" s="1">
        <v>185706000</v>
      </c>
      <c r="O1426" s="1">
        <v>179283000</v>
      </c>
      <c r="P1426" s="1">
        <v>172248000</v>
      </c>
      <c r="Q1426" s="1">
        <v>164481000</v>
      </c>
      <c r="R1426" s="1">
        <v>156996000</v>
      </c>
      <c r="S1426" s="1">
        <v>148884000</v>
      </c>
      <c r="T1426" s="1">
        <v>140574000</v>
      </c>
      <c r="U1426" s="1">
        <v>132273000</v>
      </c>
      <c r="V1426" s="1">
        <v>124003000</v>
      </c>
      <c r="W1426" s="1">
        <v>115792000</v>
      </c>
      <c r="X1426" s="1">
        <v>107797000</v>
      </c>
      <c r="Y1426" s="1">
        <v>100017000</v>
      </c>
      <c r="Z1426" s="1">
        <v>92456000</v>
      </c>
      <c r="AA1426" s="1">
        <v>85221900</v>
      </c>
      <c r="AB1426" s="1">
        <v>78189300</v>
      </c>
      <c r="AC1426" s="1">
        <v>71457800</v>
      </c>
      <c r="AD1426" s="1">
        <v>65095700</v>
      </c>
      <c r="AE1426" s="1">
        <v>58972600</v>
      </c>
      <c r="AF1426" s="1">
        <v>53142600</v>
      </c>
      <c r="AG1426" s="1">
        <v>47559200</v>
      </c>
      <c r="AH1426" s="1">
        <v>42115700</v>
      </c>
      <c r="AI1426" s="1">
        <v>36897700</v>
      </c>
      <c r="AJ1426" s="1">
        <v>31836700</v>
      </c>
      <c r="AK1426" s="1">
        <v>26824900</v>
      </c>
      <c r="AL1426" s="1">
        <v>21879600</v>
      </c>
      <c r="AM1426" s="1">
        <v>16885700</v>
      </c>
      <c r="AN1426" s="1">
        <v>11775100</v>
      </c>
      <c r="AO1426" s="1">
        <v>6487710</v>
      </c>
      <c r="AP1426">
        <v>933683</v>
      </c>
    </row>
    <row r="1427" spans="2:42" x14ac:dyDescent="0.2">
      <c r="B1427" t="str">
        <f t="shared" si="62"/>
        <v>other machinery 28</v>
      </c>
      <c r="C1427" t="str">
        <f t="shared" si="61"/>
        <v>glass and glass products 231,CH4</v>
      </c>
      <c r="D1427" t="s">
        <v>1984</v>
      </c>
      <c r="E1427" s="1">
        <v>92981900</v>
      </c>
      <c r="F1427" s="1">
        <v>90568800</v>
      </c>
      <c r="G1427" s="1">
        <v>88040700</v>
      </c>
      <c r="H1427" s="1">
        <v>86782200</v>
      </c>
      <c r="I1427" s="1">
        <v>85153000</v>
      </c>
      <c r="J1427" s="1">
        <v>83657900</v>
      </c>
      <c r="K1427" s="1">
        <v>81999100</v>
      </c>
      <c r="L1427" s="1">
        <v>80373600</v>
      </c>
      <c r="M1427" s="1">
        <v>78050600</v>
      </c>
      <c r="N1427" s="1">
        <v>75704500</v>
      </c>
      <c r="O1427" s="1">
        <v>73086300</v>
      </c>
      <c r="P1427" s="1">
        <v>70218200</v>
      </c>
      <c r="Q1427" s="1">
        <v>67052100</v>
      </c>
      <c r="R1427" s="1">
        <v>64000900</v>
      </c>
      <c r="S1427" s="1">
        <v>60693900</v>
      </c>
      <c r="T1427" s="1">
        <v>57306300</v>
      </c>
      <c r="U1427" s="1">
        <v>53922300</v>
      </c>
      <c r="V1427" s="1">
        <v>50550900</v>
      </c>
      <c r="W1427" s="1">
        <v>47203500</v>
      </c>
      <c r="X1427" s="1">
        <v>43944200</v>
      </c>
      <c r="Y1427" s="1">
        <v>40772600</v>
      </c>
      <c r="Z1427" s="1">
        <v>37690500</v>
      </c>
      <c r="AA1427" s="1">
        <v>34741400</v>
      </c>
      <c r="AB1427" s="1">
        <v>31874500</v>
      </c>
      <c r="AC1427" s="1">
        <v>29130400</v>
      </c>
      <c r="AD1427" s="1">
        <v>26536800</v>
      </c>
      <c r="AE1427" s="1">
        <v>24040700</v>
      </c>
      <c r="AF1427" s="1">
        <v>21664000</v>
      </c>
      <c r="AG1427" s="1">
        <v>19387900</v>
      </c>
      <c r="AH1427" s="1">
        <v>17168800</v>
      </c>
      <c r="AI1427" s="1">
        <v>15041700</v>
      </c>
      <c r="AJ1427" s="1">
        <v>12978500</v>
      </c>
      <c r="AK1427" s="1">
        <v>10935400</v>
      </c>
      <c r="AL1427" s="1">
        <v>8919390</v>
      </c>
      <c r="AM1427" s="1">
        <v>6883600</v>
      </c>
      <c r="AN1427" s="1">
        <v>4800230</v>
      </c>
      <c r="AO1427" s="1">
        <v>2644770</v>
      </c>
      <c r="AP1427">
        <v>380624</v>
      </c>
    </row>
    <row r="1428" spans="2:42" x14ac:dyDescent="0.2">
      <c r="B1428" t="str">
        <f t="shared" si="62"/>
        <v>other machinery 28</v>
      </c>
      <c r="C1428" t="str">
        <f t="shared" si="61"/>
        <v>glass and glass products 231,N2O</v>
      </c>
      <c r="D1428" t="s">
        <v>1985</v>
      </c>
      <c r="E1428" s="1">
        <v>125112000</v>
      </c>
      <c r="F1428" s="1">
        <v>121865000</v>
      </c>
      <c r="G1428" s="1">
        <v>118463000</v>
      </c>
      <c r="H1428" s="1">
        <v>116770000</v>
      </c>
      <c r="I1428" s="1">
        <v>114578000</v>
      </c>
      <c r="J1428" s="1">
        <v>112566000</v>
      </c>
      <c r="K1428" s="1">
        <v>110334000</v>
      </c>
      <c r="L1428" s="1">
        <v>108147000</v>
      </c>
      <c r="M1428" s="1">
        <v>105021000</v>
      </c>
      <c r="N1428" s="1">
        <v>101864000</v>
      </c>
      <c r="O1428" s="1">
        <v>98341400</v>
      </c>
      <c r="P1428" s="1">
        <v>94482300</v>
      </c>
      <c r="Q1428" s="1">
        <v>90222100</v>
      </c>
      <c r="R1428" s="1">
        <v>86116600</v>
      </c>
      <c r="S1428" s="1">
        <v>81666800</v>
      </c>
      <c r="T1428" s="1">
        <v>77108600</v>
      </c>
      <c r="U1428" s="1">
        <v>72555300</v>
      </c>
      <c r="V1428" s="1">
        <v>68018900</v>
      </c>
      <c r="W1428" s="1">
        <v>63514800</v>
      </c>
      <c r="X1428" s="1">
        <v>59129200</v>
      </c>
      <c r="Y1428" s="1">
        <v>54861700</v>
      </c>
      <c r="Z1428" s="1">
        <v>50714500</v>
      </c>
      <c r="AA1428" s="1">
        <v>46746400</v>
      </c>
      <c r="AB1428" s="1">
        <v>42888800</v>
      </c>
      <c r="AC1428" s="1">
        <v>39196400</v>
      </c>
      <c r="AD1428" s="1">
        <v>35706600</v>
      </c>
      <c r="AE1428" s="1">
        <v>32348000</v>
      </c>
      <c r="AF1428" s="1">
        <v>29150100</v>
      </c>
      <c r="AG1428" s="1">
        <v>26087500</v>
      </c>
      <c r="AH1428" s="1">
        <v>23101600</v>
      </c>
      <c r="AI1428" s="1">
        <v>20239300</v>
      </c>
      <c r="AJ1428" s="1">
        <v>17463200</v>
      </c>
      <c r="AK1428" s="1">
        <v>14714100</v>
      </c>
      <c r="AL1428" s="1">
        <v>12001500</v>
      </c>
      <c r="AM1428" s="1">
        <v>9262250</v>
      </c>
      <c r="AN1428" s="1">
        <v>6458960</v>
      </c>
      <c r="AO1428" s="1">
        <v>3558670</v>
      </c>
      <c r="AP1428">
        <v>512149</v>
      </c>
    </row>
    <row r="1429" spans="2:42" x14ac:dyDescent="0.2">
      <c r="B1429" t="str">
        <f t="shared" si="62"/>
        <v>other machinery 28</v>
      </c>
      <c r="C1429" t="str">
        <f t="shared" si="61"/>
        <v>glass and glass products 231,F gases</v>
      </c>
      <c r="D1429" t="s">
        <v>1986</v>
      </c>
      <c r="E1429" s="1">
        <v>107681000</v>
      </c>
      <c r="F1429" s="1">
        <v>104887000</v>
      </c>
      <c r="G1429" s="1">
        <v>101959000</v>
      </c>
      <c r="H1429" s="1">
        <v>100502000</v>
      </c>
      <c r="I1429" s="1">
        <v>98614800</v>
      </c>
      <c r="J1429" s="1">
        <v>96883300</v>
      </c>
      <c r="K1429" s="1">
        <v>94962300</v>
      </c>
      <c r="L1429" s="1">
        <v>93079800</v>
      </c>
      <c r="M1429" s="1">
        <v>90389500</v>
      </c>
      <c r="N1429" s="1">
        <v>87672600</v>
      </c>
      <c r="O1429" s="1">
        <v>84640500</v>
      </c>
      <c r="P1429" s="1">
        <v>81319000</v>
      </c>
      <c r="Q1429" s="1">
        <v>77652400</v>
      </c>
      <c r="R1429" s="1">
        <v>74118800</v>
      </c>
      <c r="S1429" s="1">
        <v>70289000</v>
      </c>
      <c r="T1429" s="1">
        <v>66365800</v>
      </c>
      <c r="U1429" s="1">
        <v>62446900</v>
      </c>
      <c r="V1429" s="1">
        <v>58542500</v>
      </c>
      <c r="W1429" s="1">
        <v>54665900</v>
      </c>
      <c r="X1429" s="1">
        <v>50891300</v>
      </c>
      <c r="Y1429" s="1">
        <v>47218400</v>
      </c>
      <c r="Z1429" s="1">
        <v>43648900</v>
      </c>
      <c r="AA1429" s="1">
        <v>40233700</v>
      </c>
      <c r="AB1429" s="1">
        <v>36913500</v>
      </c>
      <c r="AC1429" s="1">
        <v>33735600</v>
      </c>
      <c r="AD1429" s="1">
        <v>30732000</v>
      </c>
      <c r="AE1429" s="1">
        <v>27841300</v>
      </c>
      <c r="AF1429" s="1">
        <v>25088900</v>
      </c>
      <c r="AG1429" s="1">
        <v>22453000</v>
      </c>
      <c r="AH1429" s="1">
        <v>19883000</v>
      </c>
      <c r="AI1429" s="1">
        <v>17419600</v>
      </c>
      <c r="AJ1429" s="1">
        <v>15030200</v>
      </c>
      <c r="AK1429" s="1">
        <v>12664200</v>
      </c>
      <c r="AL1429" s="1">
        <v>10329500</v>
      </c>
      <c r="AM1429" s="1">
        <v>7971830</v>
      </c>
      <c r="AN1429" s="1">
        <v>5559090</v>
      </c>
      <c r="AO1429" s="1">
        <v>3062880</v>
      </c>
      <c r="AP1429">
        <v>440796</v>
      </c>
    </row>
    <row r="1430" spans="2:42" x14ac:dyDescent="0.2">
      <c r="B1430" t="str">
        <f t="shared" si="62"/>
        <v>other machinery 28</v>
      </c>
      <c r="C1430" t="str">
        <f t="shared" si="61"/>
        <v>cement and other nonmetallic minerals 239,CO2</v>
      </c>
      <c r="D1430" t="s">
        <v>1987</v>
      </c>
      <c r="E1430" s="1">
        <v>15781100</v>
      </c>
      <c r="F1430" s="1">
        <v>15371500</v>
      </c>
      <c r="G1430" s="1">
        <v>14942400</v>
      </c>
      <c r="H1430" s="1">
        <v>14728900</v>
      </c>
      <c r="I1430" s="1">
        <v>14452300</v>
      </c>
      <c r="J1430" s="1">
        <v>14198600</v>
      </c>
      <c r="K1430" s="1">
        <v>13917100</v>
      </c>
      <c r="L1430" s="1">
        <v>13641200</v>
      </c>
      <c r="M1430" s="1">
        <v>13246900</v>
      </c>
      <c r="N1430" s="1">
        <v>12848700</v>
      </c>
      <c r="O1430" s="1">
        <v>12404400</v>
      </c>
      <c r="P1430" s="1">
        <v>11917600</v>
      </c>
      <c r="Q1430" s="1">
        <v>11380200</v>
      </c>
      <c r="R1430" s="1">
        <v>10862400</v>
      </c>
      <c r="S1430" s="1">
        <v>10301100</v>
      </c>
      <c r="T1430" s="1">
        <v>9726140</v>
      </c>
      <c r="U1430" s="1">
        <v>9151810</v>
      </c>
      <c r="V1430" s="1">
        <v>8579610</v>
      </c>
      <c r="W1430" s="1">
        <v>8011480</v>
      </c>
      <c r="X1430" s="1">
        <v>7458300</v>
      </c>
      <c r="Y1430" s="1">
        <v>6920020</v>
      </c>
      <c r="Z1430" s="1">
        <v>6396900</v>
      </c>
      <c r="AA1430" s="1">
        <v>5896390</v>
      </c>
      <c r="AB1430" s="1">
        <v>5409810</v>
      </c>
      <c r="AC1430" s="1">
        <v>4944060</v>
      </c>
      <c r="AD1430" s="1">
        <v>4503880</v>
      </c>
      <c r="AE1430" s="1">
        <v>4080240</v>
      </c>
      <c r="AF1430" s="1">
        <v>3676860</v>
      </c>
      <c r="AG1430" s="1">
        <v>3290560</v>
      </c>
      <c r="AH1430" s="1">
        <v>2913930</v>
      </c>
      <c r="AI1430" s="1">
        <v>2552900</v>
      </c>
      <c r="AJ1430" s="1">
        <v>2202730</v>
      </c>
      <c r="AK1430" s="1">
        <v>1855980</v>
      </c>
      <c r="AL1430" s="1">
        <v>1513820</v>
      </c>
      <c r="AM1430" s="1">
        <v>1168300</v>
      </c>
      <c r="AN1430">
        <v>814705</v>
      </c>
      <c r="AO1430">
        <v>448875</v>
      </c>
      <c r="AP1430">
        <v>64600.2</v>
      </c>
    </row>
    <row r="1431" spans="2:42" x14ac:dyDescent="0.2">
      <c r="B1431" t="str">
        <f t="shared" si="62"/>
        <v>other machinery 28</v>
      </c>
      <c r="C1431" t="str">
        <f t="shared" si="61"/>
        <v>cement and other nonmetallic minerals 239,VOC</v>
      </c>
      <c r="D1431" t="s">
        <v>1988</v>
      </c>
      <c r="E1431" s="1">
        <v>3995220</v>
      </c>
      <c r="F1431" s="1">
        <v>3891530</v>
      </c>
      <c r="G1431" s="1">
        <v>3782910</v>
      </c>
      <c r="H1431" s="1">
        <v>3728830</v>
      </c>
      <c r="I1431" s="1">
        <v>3658830</v>
      </c>
      <c r="J1431" s="1">
        <v>3594590</v>
      </c>
      <c r="K1431" s="1">
        <v>3523310</v>
      </c>
      <c r="L1431" s="1">
        <v>3453470</v>
      </c>
      <c r="M1431" s="1">
        <v>3353650</v>
      </c>
      <c r="N1431" s="1">
        <v>3252850</v>
      </c>
      <c r="O1431" s="1">
        <v>3140350</v>
      </c>
      <c r="P1431" s="1">
        <v>3017120</v>
      </c>
      <c r="Q1431" s="1">
        <v>2881080</v>
      </c>
      <c r="R1431" s="1">
        <v>2749970</v>
      </c>
      <c r="S1431" s="1">
        <v>2607880</v>
      </c>
      <c r="T1431" s="1">
        <v>2462320</v>
      </c>
      <c r="U1431" s="1">
        <v>2316920</v>
      </c>
      <c r="V1431" s="1">
        <v>2172060</v>
      </c>
      <c r="W1431" s="1">
        <v>2028230</v>
      </c>
      <c r="X1431" s="1">
        <v>1888180</v>
      </c>
      <c r="Y1431" s="1">
        <v>1751910</v>
      </c>
      <c r="Z1431" s="1">
        <v>1619470</v>
      </c>
      <c r="AA1431" s="1">
        <v>1492760</v>
      </c>
      <c r="AB1431" s="1">
        <v>1369580</v>
      </c>
      <c r="AC1431" s="1">
        <v>1251660</v>
      </c>
      <c r="AD1431" s="1">
        <v>1140230</v>
      </c>
      <c r="AE1431" s="1">
        <v>1032970</v>
      </c>
      <c r="AF1431">
        <v>930853</v>
      </c>
      <c r="AG1431">
        <v>833055</v>
      </c>
      <c r="AH1431">
        <v>737705</v>
      </c>
      <c r="AI1431">
        <v>646306</v>
      </c>
      <c r="AJ1431">
        <v>557656</v>
      </c>
      <c r="AK1431">
        <v>469869</v>
      </c>
      <c r="AL1431">
        <v>383246</v>
      </c>
      <c r="AM1431">
        <v>295773</v>
      </c>
      <c r="AN1431">
        <v>206255</v>
      </c>
      <c r="AO1431">
        <v>113640</v>
      </c>
      <c r="AP1431">
        <v>16354.5</v>
      </c>
    </row>
    <row r="1432" spans="2:42" x14ac:dyDescent="0.2">
      <c r="B1432" t="str">
        <f t="shared" si="62"/>
        <v>other machinery 28</v>
      </c>
      <c r="C1432" t="str">
        <f t="shared" si="61"/>
        <v>cement and other nonmetallic minerals 239,CO</v>
      </c>
      <c r="D1432" t="s">
        <v>1989</v>
      </c>
      <c r="E1432" s="1">
        <v>37793000</v>
      </c>
      <c r="F1432" s="1">
        <v>36812100</v>
      </c>
      <c r="G1432" s="1">
        <v>35784600</v>
      </c>
      <c r="H1432" s="1">
        <v>35273000</v>
      </c>
      <c r="I1432" s="1">
        <v>34610800</v>
      </c>
      <c r="J1432" s="1">
        <v>34003100</v>
      </c>
      <c r="K1432" s="1">
        <v>33328900</v>
      </c>
      <c r="L1432" s="1">
        <v>32668200</v>
      </c>
      <c r="M1432" s="1">
        <v>31724000</v>
      </c>
      <c r="N1432" s="1">
        <v>30770400</v>
      </c>
      <c r="O1432" s="1">
        <v>29706300</v>
      </c>
      <c r="P1432" s="1">
        <v>28540500</v>
      </c>
      <c r="Q1432" s="1">
        <v>27253700</v>
      </c>
      <c r="R1432" s="1">
        <v>26013500</v>
      </c>
      <c r="S1432" s="1">
        <v>24669300</v>
      </c>
      <c r="T1432" s="1">
        <v>23292400</v>
      </c>
      <c r="U1432" s="1">
        <v>21917000</v>
      </c>
      <c r="V1432" s="1">
        <v>20546700</v>
      </c>
      <c r="W1432" s="1">
        <v>19186100</v>
      </c>
      <c r="X1432" s="1">
        <v>17861300</v>
      </c>
      <c r="Y1432" s="1">
        <v>16572200</v>
      </c>
      <c r="Z1432" s="1">
        <v>15319500</v>
      </c>
      <c r="AA1432" s="1">
        <v>14120800</v>
      </c>
      <c r="AB1432" s="1">
        <v>12955500</v>
      </c>
      <c r="AC1432" s="1">
        <v>11840200</v>
      </c>
      <c r="AD1432" s="1">
        <v>10786000</v>
      </c>
      <c r="AE1432" s="1">
        <v>9771450</v>
      </c>
      <c r="AF1432" s="1">
        <v>8805440</v>
      </c>
      <c r="AG1432" s="1">
        <v>7880310</v>
      </c>
      <c r="AH1432" s="1">
        <v>6978350</v>
      </c>
      <c r="AI1432" s="1">
        <v>6113760</v>
      </c>
      <c r="AJ1432" s="1">
        <v>5275170</v>
      </c>
      <c r="AK1432" s="1">
        <v>4444740</v>
      </c>
      <c r="AL1432" s="1">
        <v>3625330</v>
      </c>
      <c r="AM1432" s="1">
        <v>2797870</v>
      </c>
      <c r="AN1432" s="1">
        <v>1951080</v>
      </c>
      <c r="AO1432" s="1">
        <v>1074980</v>
      </c>
      <c r="AP1432">
        <v>154706</v>
      </c>
    </row>
    <row r="1433" spans="2:42" x14ac:dyDescent="0.2">
      <c r="B1433" t="str">
        <f t="shared" si="62"/>
        <v>other machinery 28</v>
      </c>
      <c r="C1433" t="str">
        <f t="shared" si="61"/>
        <v>cement and other nonmetallic minerals 239,NOx</v>
      </c>
      <c r="D1433" t="s">
        <v>1990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</row>
    <row r="1434" spans="2:42" x14ac:dyDescent="0.2">
      <c r="B1434" t="str">
        <f t="shared" si="62"/>
        <v>other machinery 28</v>
      </c>
      <c r="C1434" t="str">
        <f t="shared" si="61"/>
        <v>cement and other nonmetallic minerals 239,PM10</v>
      </c>
      <c r="D1434" t="s">
        <v>1991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</row>
    <row r="1435" spans="2:42" x14ac:dyDescent="0.2">
      <c r="B1435" t="str">
        <f t="shared" si="62"/>
        <v>other machinery 28</v>
      </c>
      <c r="C1435" t="str">
        <f t="shared" si="61"/>
        <v>cement and other nonmetallic minerals 239,PM25</v>
      </c>
      <c r="D1435" t="s">
        <v>1992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</row>
    <row r="1436" spans="2:42" x14ac:dyDescent="0.2">
      <c r="B1436" t="str">
        <f t="shared" si="62"/>
        <v>road vehicles 29</v>
      </c>
      <c r="C1436" t="str">
        <f t="shared" si="61"/>
        <v>cement and other nonmetallic minerals 239,SOx</v>
      </c>
      <c r="D1436" t="s">
        <v>1993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</row>
    <row r="1437" spans="2:42" x14ac:dyDescent="0.2">
      <c r="B1437" t="str">
        <f t="shared" si="62"/>
        <v>road vehicles 29</v>
      </c>
      <c r="C1437" t="str">
        <f t="shared" si="61"/>
        <v>cement and other nonmetallic minerals 239,BC</v>
      </c>
      <c r="D1437" t="s">
        <v>1994</v>
      </c>
      <c r="E1437" s="1">
        <v>5197650</v>
      </c>
      <c r="F1437" s="1">
        <v>5389310</v>
      </c>
      <c r="G1437" s="1">
        <v>5555310</v>
      </c>
      <c r="H1437" s="1">
        <v>5480610</v>
      </c>
      <c r="I1437" s="1">
        <v>5391600</v>
      </c>
      <c r="J1437" s="1">
        <v>5306460</v>
      </c>
      <c r="K1437" s="1">
        <v>5206910</v>
      </c>
      <c r="L1437" s="1">
        <v>5102350</v>
      </c>
      <c r="M1437" s="1">
        <v>4953210</v>
      </c>
      <c r="N1437" s="1">
        <v>4810100</v>
      </c>
      <c r="O1437" s="1">
        <v>4657790</v>
      </c>
      <c r="P1437" s="1">
        <v>4503540</v>
      </c>
      <c r="Q1437" s="1">
        <v>4354170</v>
      </c>
      <c r="R1437" s="1">
        <v>4132390</v>
      </c>
      <c r="S1437" s="1">
        <v>3914900</v>
      </c>
      <c r="T1437" s="1">
        <v>3707720</v>
      </c>
      <c r="U1437" s="1">
        <v>3498570</v>
      </c>
      <c r="V1437" s="1">
        <v>3298720</v>
      </c>
      <c r="W1437" s="1">
        <v>3097660</v>
      </c>
      <c r="X1437" s="1">
        <v>2905370</v>
      </c>
      <c r="Y1437" s="1">
        <v>2712300</v>
      </c>
      <c r="Z1437" s="1">
        <v>2527550</v>
      </c>
      <c r="AA1437" s="1">
        <v>2342450</v>
      </c>
      <c r="AB1437" s="1">
        <v>2164980</v>
      </c>
      <c r="AC1437" s="1">
        <v>1987770</v>
      </c>
      <c r="AD1437" s="1">
        <v>1817600</v>
      </c>
      <c r="AE1437" s="1">
        <v>1648070</v>
      </c>
      <c r="AF1437" s="1">
        <v>1484950</v>
      </c>
      <c r="AG1437" s="1">
        <v>1327360</v>
      </c>
      <c r="AH1437" s="1">
        <v>1170570</v>
      </c>
      <c r="AI1437" s="1">
        <v>1018800</v>
      </c>
      <c r="AJ1437">
        <v>869748</v>
      </c>
      <c r="AK1437">
        <v>722142</v>
      </c>
      <c r="AL1437">
        <v>578658</v>
      </c>
      <c r="AM1437">
        <v>437011</v>
      </c>
      <c r="AN1437">
        <v>298388</v>
      </c>
      <c r="AO1437">
        <v>163026</v>
      </c>
      <c r="AP1437">
        <v>30084</v>
      </c>
    </row>
    <row r="1438" spans="2:42" x14ac:dyDescent="0.2">
      <c r="B1438" t="str">
        <f t="shared" si="62"/>
        <v>road vehicles 29</v>
      </c>
      <c r="C1438" t="str">
        <f t="shared" si="61"/>
        <v>cement and other nonmetallic minerals 239,OC</v>
      </c>
      <c r="D1438" t="s">
        <v>1995</v>
      </c>
      <c r="E1438" s="1">
        <v>137825000</v>
      </c>
      <c r="F1438" s="1">
        <v>142907000</v>
      </c>
      <c r="G1438" s="1">
        <v>147309000</v>
      </c>
      <c r="H1438" s="1">
        <v>145328000</v>
      </c>
      <c r="I1438" s="1">
        <v>142968000</v>
      </c>
      <c r="J1438" s="1">
        <v>140710000</v>
      </c>
      <c r="K1438" s="1">
        <v>138071000</v>
      </c>
      <c r="L1438" s="1">
        <v>135298000</v>
      </c>
      <c r="M1438" s="1">
        <v>131343000</v>
      </c>
      <c r="N1438" s="1">
        <v>127548000</v>
      </c>
      <c r="O1438" s="1">
        <v>123510000</v>
      </c>
      <c r="P1438" s="1">
        <v>119419000</v>
      </c>
      <c r="Q1438" s="1">
        <v>115459000</v>
      </c>
      <c r="R1438" s="1">
        <v>109578000</v>
      </c>
      <c r="S1438" s="1">
        <v>103811000</v>
      </c>
      <c r="T1438" s="1">
        <v>98316800</v>
      </c>
      <c r="U1438" s="1">
        <v>92770700</v>
      </c>
      <c r="V1438" s="1">
        <v>87471500</v>
      </c>
      <c r="W1438" s="1">
        <v>82139900</v>
      </c>
      <c r="X1438" s="1">
        <v>77041000</v>
      </c>
      <c r="Y1438" s="1">
        <v>71921500</v>
      </c>
      <c r="Z1438" s="1">
        <v>67022400</v>
      </c>
      <c r="AA1438" s="1">
        <v>62114200</v>
      </c>
      <c r="AB1438" s="1">
        <v>57408400</v>
      </c>
      <c r="AC1438" s="1">
        <v>52709300</v>
      </c>
      <c r="AD1438" s="1">
        <v>48196800</v>
      </c>
      <c r="AE1438" s="1">
        <v>43701500</v>
      </c>
      <c r="AF1438" s="1">
        <v>39376200</v>
      </c>
      <c r="AG1438" s="1">
        <v>35197200</v>
      </c>
      <c r="AH1438" s="1">
        <v>31039800</v>
      </c>
      <c r="AI1438" s="1">
        <v>27015200</v>
      </c>
      <c r="AJ1438" s="1">
        <v>23062900</v>
      </c>
      <c r="AK1438" s="1">
        <v>19148900</v>
      </c>
      <c r="AL1438" s="1">
        <v>15344100</v>
      </c>
      <c r="AM1438" s="1">
        <v>11588100</v>
      </c>
      <c r="AN1438" s="1">
        <v>7912290</v>
      </c>
      <c r="AO1438" s="1">
        <v>4322910</v>
      </c>
      <c r="AP1438">
        <v>797731</v>
      </c>
    </row>
    <row r="1439" spans="2:42" x14ac:dyDescent="0.2">
      <c r="B1439" t="str">
        <f t="shared" si="62"/>
        <v>road vehicles 29</v>
      </c>
      <c r="C1439" t="str">
        <f t="shared" si="61"/>
        <v>cement and other nonmetallic minerals 239,CH4</v>
      </c>
      <c r="D1439" t="s">
        <v>1996</v>
      </c>
      <c r="E1439" s="1">
        <v>56185500</v>
      </c>
      <c r="F1439" s="1">
        <v>58257300</v>
      </c>
      <c r="G1439" s="1">
        <v>60051700</v>
      </c>
      <c r="H1439" s="1">
        <v>59244200</v>
      </c>
      <c r="I1439" s="1">
        <v>58282000</v>
      </c>
      <c r="J1439" s="1">
        <v>57361700</v>
      </c>
      <c r="K1439" s="1">
        <v>56285600</v>
      </c>
      <c r="L1439" s="1">
        <v>55155300</v>
      </c>
      <c r="M1439" s="1">
        <v>53543100</v>
      </c>
      <c r="N1439" s="1">
        <v>51996100</v>
      </c>
      <c r="O1439" s="1">
        <v>50349700</v>
      </c>
      <c r="P1439" s="1">
        <v>48682300</v>
      </c>
      <c r="Q1439" s="1">
        <v>47067700</v>
      </c>
      <c r="R1439" s="1">
        <v>44670300</v>
      </c>
      <c r="S1439" s="1">
        <v>42319200</v>
      </c>
      <c r="T1439" s="1">
        <v>40079600</v>
      </c>
      <c r="U1439" s="1">
        <v>37818800</v>
      </c>
      <c r="V1439" s="1">
        <v>35658500</v>
      </c>
      <c r="W1439" s="1">
        <v>33485000</v>
      </c>
      <c r="X1439" s="1">
        <v>31406400</v>
      </c>
      <c r="Y1439" s="1">
        <v>29319400</v>
      </c>
      <c r="Z1439" s="1">
        <v>27322200</v>
      </c>
      <c r="AA1439" s="1">
        <v>25321400</v>
      </c>
      <c r="AB1439" s="1">
        <v>23403000</v>
      </c>
      <c r="AC1439" s="1">
        <v>21487400</v>
      </c>
      <c r="AD1439" s="1">
        <v>19647800</v>
      </c>
      <c r="AE1439" s="1">
        <v>17815300</v>
      </c>
      <c r="AF1439" s="1">
        <v>16052000</v>
      </c>
      <c r="AG1439" s="1">
        <v>14348400</v>
      </c>
      <c r="AH1439" s="1">
        <v>12653600</v>
      </c>
      <c r="AI1439" s="1">
        <v>11013000</v>
      </c>
      <c r="AJ1439" s="1">
        <v>9401790</v>
      </c>
      <c r="AK1439" s="1">
        <v>7806200</v>
      </c>
      <c r="AL1439" s="1">
        <v>6255160</v>
      </c>
      <c r="AM1439" s="1">
        <v>4723990</v>
      </c>
      <c r="AN1439" s="1">
        <v>3225510</v>
      </c>
      <c r="AO1439" s="1">
        <v>1762270</v>
      </c>
      <c r="AP1439">
        <v>325202</v>
      </c>
    </row>
    <row r="1440" spans="2:42" x14ac:dyDescent="0.2">
      <c r="B1440" t="str">
        <f t="shared" si="62"/>
        <v>road vehicles 29</v>
      </c>
      <c r="C1440" t="str">
        <f t="shared" si="61"/>
        <v>cement and other nonmetallic minerals 239,N2O</v>
      </c>
      <c r="D1440" t="s">
        <v>1997</v>
      </c>
      <c r="E1440" s="1">
        <v>75600500</v>
      </c>
      <c r="F1440" s="1">
        <v>78388300</v>
      </c>
      <c r="G1440" s="1">
        <v>80802700</v>
      </c>
      <c r="H1440" s="1">
        <v>79716200</v>
      </c>
      <c r="I1440" s="1">
        <v>78421500</v>
      </c>
      <c r="J1440" s="1">
        <v>77183200</v>
      </c>
      <c r="K1440" s="1">
        <v>75735200</v>
      </c>
      <c r="L1440" s="1">
        <v>74214300</v>
      </c>
      <c r="M1440" s="1">
        <v>72045000</v>
      </c>
      <c r="N1440" s="1">
        <v>69963500</v>
      </c>
      <c r="O1440" s="1">
        <v>67748100</v>
      </c>
      <c r="P1440" s="1">
        <v>65504600</v>
      </c>
      <c r="Q1440" s="1">
        <v>63332000</v>
      </c>
      <c r="R1440" s="1">
        <v>60106200</v>
      </c>
      <c r="S1440" s="1">
        <v>56942700</v>
      </c>
      <c r="T1440" s="1">
        <v>53929300</v>
      </c>
      <c r="U1440" s="1">
        <v>50887100</v>
      </c>
      <c r="V1440" s="1">
        <v>47980300</v>
      </c>
      <c r="W1440" s="1">
        <v>45055800</v>
      </c>
      <c r="X1440" s="1">
        <v>42259000</v>
      </c>
      <c r="Y1440" s="1">
        <v>39450800</v>
      </c>
      <c r="Z1440" s="1">
        <v>36763500</v>
      </c>
      <c r="AA1440" s="1">
        <v>34071200</v>
      </c>
      <c r="AB1440" s="1">
        <v>31490000</v>
      </c>
      <c r="AC1440" s="1">
        <v>28912400</v>
      </c>
      <c r="AD1440" s="1">
        <v>26437200</v>
      </c>
      <c r="AE1440" s="1">
        <v>23971400</v>
      </c>
      <c r="AF1440" s="1">
        <v>21598900</v>
      </c>
      <c r="AG1440" s="1">
        <v>19306600</v>
      </c>
      <c r="AH1440" s="1">
        <v>17026100</v>
      </c>
      <c r="AI1440" s="1">
        <v>14818500</v>
      </c>
      <c r="AJ1440" s="1">
        <v>12650600</v>
      </c>
      <c r="AK1440" s="1">
        <v>10503600</v>
      </c>
      <c r="AL1440" s="1">
        <v>8416650</v>
      </c>
      <c r="AM1440" s="1">
        <v>6356380</v>
      </c>
      <c r="AN1440" s="1">
        <v>4340090</v>
      </c>
      <c r="AO1440" s="1">
        <v>2371230</v>
      </c>
      <c r="AP1440">
        <v>437576</v>
      </c>
    </row>
    <row r="1441" spans="2:42" x14ac:dyDescent="0.2">
      <c r="B1441" t="str">
        <f t="shared" si="62"/>
        <v>road vehicles 29</v>
      </c>
      <c r="C1441" t="str">
        <f t="shared" si="61"/>
        <v>cement and other nonmetallic minerals 239,F gases</v>
      </c>
      <c r="D1441" t="s">
        <v>1998</v>
      </c>
      <c r="E1441" s="1">
        <v>65067800</v>
      </c>
      <c r="F1441" s="1">
        <v>67467200</v>
      </c>
      <c r="G1441" s="1">
        <v>69545300</v>
      </c>
      <c r="H1441" s="1">
        <v>68610100</v>
      </c>
      <c r="I1441" s="1">
        <v>67495800</v>
      </c>
      <c r="J1441" s="1">
        <v>66430000</v>
      </c>
      <c r="K1441" s="1">
        <v>65183800</v>
      </c>
      <c r="L1441" s="1">
        <v>63874700</v>
      </c>
      <c r="M1441" s="1">
        <v>62007700</v>
      </c>
      <c r="N1441" s="1">
        <v>60216200</v>
      </c>
      <c r="O1441" s="1">
        <v>58309400</v>
      </c>
      <c r="P1441" s="1">
        <v>56378500</v>
      </c>
      <c r="Q1441" s="1">
        <v>54508600</v>
      </c>
      <c r="R1441" s="1">
        <v>51732200</v>
      </c>
      <c r="S1441" s="1">
        <v>49009500</v>
      </c>
      <c r="T1441" s="1">
        <v>46415800</v>
      </c>
      <c r="U1441" s="1">
        <v>43797500</v>
      </c>
      <c r="V1441" s="1">
        <v>41295700</v>
      </c>
      <c r="W1441" s="1">
        <v>38778600</v>
      </c>
      <c r="X1441" s="1">
        <v>36371400</v>
      </c>
      <c r="Y1441" s="1">
        <v>33954500</v>
      </c>
      <c r="Z1441" s="1">
        <v>31641600</v>
      </c>
      <c r="AA1441" s="1">
        <v>29324400</v>
      </c>
      <c r="AB1441" s="1">
        <v>27102800</v>
      </c>
      <c r="AC1441" s="1">
        <v>24884300</v>
      </c>
      <c r="AD1441" s="1">
        <v>22753900</v>
      </c>
      <c r="AE1441" s="1">
        <v>20631700</v>
      </c>
      <c r="AF1441" s="1">
        <v>18589700</v>
      </c>
      <c r="AG1441" s="1">
        <v>16616800</v>
      </c>
      <c r="AH1441" s="1">
        <v>14654000</v>
      </c>
      <c r="AI1441" s="1">
        <v>12754000</v>
      </c>
      <c r="AJ1441" s="1">
        <v>10888100</v>
      </c>
      <c r="AK1441" s="1">
        <v>9040280</v>
      </c>
      <c r="AL1441" s="1">
        <v>7244040</v>
      </c>
      <c r="AM1441" s="1">
        <v>5470810</v>
      </c>
      <c r="AN1441" s="1">
        <v>3735430</v>
      </c>
      <c r="AO1441" s="1">
        <v>2040870</v>
      </c>
      <c r="AP1441">
        <v>376613</v>
      </c>
    </row>
    <row r="1442" spans="2:42" x14ac:dyDescent="0.2">
      <c r="B1442" t="str">
        <f t="shared" si="62"/>
        <v>road vehicles 29</v>
      </c>
      <c r="C1442" t="str">
        <f t="shared" si="61"/>
        <v>iron and steel 241,CO2</v>
      </c>
      <c r="D1442" t="s">
        <v>1999</v>
      </c>
      <c r="E1442" s="1">
        <v>9535910</v>
      </c>
      <c r="F1442" s="1">
        <v>9887550</v>
      </c>
      <c r="G1442" s="1">
        <v>10192100</v>
      </c>
      <c r="H1442" s="1">
        <v>10055100</v>
      </c>
      <c r="I1442" s="1">
        <v>9891740</v>
      </c>
      <c r="J1442" s="1">
        <v>9735550</v>
      </c>
      <c r="K1442" s="1">
        <v>9552910</v>
      </c>
      <c r="L1442" s="1">
        <v>9361070</v>
      </c>
      <c r="M1442" s="1">
        <v>9087450</v>
      </c>
      <c r="N1442" s="1">
        <v>8824890</v>
      </c>
      <c r="O1442" s="1">
        <v>8545450</v>
      </c>
      <c r="P1442" s="1">
        <v>8262470</v>
      </c>
      <c r="Q1442" s="1">
        <v>7988430</v>
      </c>
      <c r="R1442" s="1">
        <v>7581530</v>
      </c>
      <c r="S1442" s="1">
        <v>7182510</v>
      </c>
      <c r="T1442" s="1">
        <v>6802400</v>
      </c>
      <c r="U1442" s="1">
        <v>6418680</v>
      </c>
      <c r="V1442" s="1">
        <v>6052030</v>
      </c>
      <c r="W1442" s="1">
        <v>5683150</v>
      </c>
      <c r="X1442" s="1">
        <v>5330360</v>
      </c>
      <c r="Y1442" s="1">
        <v>4976150</v>
      </c>
      <c r="Z1442" s="1">
        <v>4637180</v>
      </c>
      <c r="AA1442" s="1">
        <v>4297600</v>
      </c>
      <c r="AB1442" s="1">
        <v>3972010</v>
      </c>
      <c r="AC1442" s="1">
        <v>3646880</v>
      </c>
      <c r="AD1442" s="1">
        <v>3334670</v>
      </c>
      <c r="AE1442" s="1">
        <v>3023640</v>
      </c>
      <c r="AF1442" s="1">
        <v>2724390</v>
      </c>
      <c r="AG1442" s="1">
        <v>2435240</v>
      </c>
      <c r="AH1442" s="1">
        <v>2147600</v>
      </c>
      <c r="AI1442" s="1">
        <v>1869140</v>
      </c>
      <c r="AJ1442" s="1">
        <v>1595690</v>
      </c>
      <c r="AK1442" s="1">
        <v>1324880</v>
      </c>
      <c r="AL1442" s="1">
        <v>1061640</v>
      </c>
      <c r="AM1442">
        <v>801766</v>
      </c>
      <c r="AN1442">
        <v>547440</v>
      </c>
      <c r="AO1442">
        <v>299096</v>
      </c>
      <c r="AP1442">
        <v>55193.9</v>
      </c>
    </row>
    <row r="1443" spans="2:42" x14ac:dyDescent="0.2">
      <c r="B1443" t="str">
        <f t="shared" si="62"/>
        <v>road vehicles 29</v>
      </c>
      <c r="C1443" t="str">
        <f t="shared" si="61"/>
        <v>iron and steel 241,VOC</v>
      </c>
      <c r="D1443" t="s">
        <v>2000</v>
      </c>
      <c r="E1443" s="1">
        <v>2414160</v>
      </c>
      <c r="F1443" s="1">
        <v>2503180</v>
      </c>
      <c r="G1443" s="1">
        <v>2580290</v>
      </c>
      <c r="H1443" s="1">
        <v>2545590</v>
      </c>
      <c r="I1443" s="1">
        <v>2504240</v>
      </c>
      <c r="J1443" s="1">
        <v>2464700</v>
      </c>
      <c r="K1443" s="1">
        <v>2418460</v>
      </c>
      <c r="L1443" s="1">
        <v>2369900</v>
      </c>
      <c r="M1443" s="1">
        <v>2300630</v>
      </c>
      <c r="N1443" s="1">
        <v>2234160</v>
      </c>
      <c r="O1443" s="1">
        <v>2163410</v>
      </c>
      <c r="P1443" s="1">
        <v>2091770</v>
      </c>
      <c r="Q1443" s="1">
        <v>2022390</v>
      </c>
      <c r="R1443" s="1">
        <v>1919380</v>
      </c>
      <c r="S1443" s="1">
        <v>1818360</v>
      </c>
      <c r="T1443" s="1">
        <v>1722130</v>
      </c>
      <c r="U1443" s="1">
        <v>1624990</v>
      </c>
      <c r="V1443" s="1">
        <v>1532160</v>
      </c>
      <c r="W1443" s="1">
        <v>1438770</v>
      </c>
      <c r="X1443" s="1">
        <v>1349460</v>
      </c>
      <c r="Y1443" s="1">
        <v>1259790</v>
      </c>
      <c r="Z1443" s="1">
        <v>1173970</v>
      </c>
      <c r="AA1443" s="1">
        <v>1088000</v>
      </c>
      <c r="AB1443" s="1">
        <v>1005570</v>
      </c>
      <c r="AC1443">
        <v>923263</v>
      </c>
      <c r="AD1443">
        <v>844222</v>
      </c>
      <c r="AE1443">
        <v>765481</v>
      </c>
      <c r="AF1443">
        <v>689720</v>
      </c>
      <c r="AG1443">
        <v>616519</v>
      </c>
      <c r="AH1443">
        <v>543698</v>
      </c>
      <c r="AI1443">
        <v>473202</v>
      </c>
      <c r="AJ1443">
        <v>403973</v>
      </c>
      <c r="AK1443">
        <v>335414</v>
      </c>
      <c r="AL1443">
        <v>268770</v>
      </c>
      <c r="AM1443">
        <v>202979</v>
      </c>
      <c r="AN1443">
        <v>138593</v>
      </c>
      <c r="AO1443">
        <v>75720.800000000003</v>
      </c>
      <c r="AP1443">
        <v>13973.2</v>
      </c>
    </row>
    <row r="1444" spans="2:42" x14ac:dyDescent="0.2">
      <c r="B1444" t="str">
        <f t="shared" si="62"/>
        <v>road vehicles 29</v>
      </c>
      <c r="C1444" t="str">
        <f t="shared" si="61"/>
        <v>iron and steel 241,CO</v>
      </c>
      <c r="D1444" t="s">
        <v>2001</v>
      </c>
      <c r="E1444" s="1">
        <v>22836900</v>
      </c>
      <c r="F1444" s="1">
        <v>23679000</v>
      </c>
      <c r="G1444" s="1">
        <v>24408300</v>
      </c>
      <c r="H1444" s="1">
        <v>24080100</v>
      </c>
      <c r="I1444" s="1">
        <v>23689000</v>
      </c>
      <c r="J1444" s="1">
        <v>23314900</v>
      </c>
      <c r="K1444" s="1">
        <v>22877600</v>
      </c>
      <c r="L1444" s="1">
        <v>22418100</v>
      </c>
      <c r="M1444" s="1">
        <v>21762900</v>
      </c>
      <c r="N1444" s="1">
        <v>21134100</v>
      </c>
      <c r="O1444" s="1">
        <v>20464900</v>
      </c>
      <c r="P1444" s="1">
        <v>19787200</v>
      </c>
      <c r="Q1444" s="1">
        <v>19130900</v>
      </c>
      <c r="R1444" s="1">
        <v>18156500</v>
      </c>
      <c r="S1444" s="1">
        <v>17200900</v>
      </c>
      <c r="T1444" s="1">
        <v>16290600</v>
      </c>
      <c r="U1444" s="1">
        <v>15371600</v>
      </c>
      <c r="V1444" s="1">
        <v>14493600</v>
      </c>
      <c r="W1444" s="1">
        <v>13610100</v>
      </c>
      <c r="X1444" s="1">
        <v>12765300</v>
      </c>
      <c r="Y1444" s="1">
        <v>11917000</v>
      </c>
      <c r="Z1444" s="1">
        <v>11105300</v>
      </c>
      <c r="AA1444" s="1">
        <v>10292000</v>
      </c>
      <c r="AB1444" s="1">
        <v>9512270</v>
      </c>
      <c r="AC1444" s="1">
        <v>8733640</v>
      </c>
      <c r="AD1444" s="1">
        <v>7985960</v>
      </c>
      <c r="AE1444" s="1">
        <v>7241100</v>
      </c>
      <c r="AF1444" s="1">
        <v>6524430</v>
      </c>
      <c r="AG1444" s="1">
        <v>5831990</v>
      </c>
      <c r="AH1444" s="1">
        <v>5143130</v>
      </c>
      <c r="AI1444" s="1">
        <v>4476270</v>
      </c>
      <c r="AJ1444" s="1">
        <v>3821400</v>
      </c>
      <c r="AK1444" s="1">
        <v>3172870</v>
      </c>
      <c r="AL1444" s="1">
        <v>2542440</v>
      </c>
      <c r="AM1444" s="1">
        <v>1920090</v>
      </c>
      <c r="AN1444" s="1">
        <v>1311020</v>
      </c>
      <c r="AO1444">
        <v>716284</v>
      </c>
      <c r="AP1444">
        <v>132180</v>
      </c>
    </row>
    <row r="1445" spans="2:42" x14ac:dyDescent="0.2">
      <c r="B1445" t="str">
        <f t="shared" si="62"/>
        <v>road vehicles 29</v>
      </c>
      <c r="C1445" t="str">
        <f t="shared" si="61"/>
        <v>iron and steel 241,NOx</v>
      </c>
      <c r="D1445" t="s">
        <v>2002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</row>
    <row r="1446" spans="2:42" x14ac:dyDescent="0.2">
      <c r="B1446" t="str">
        <f t="shared" si="62"/>
        <v>road vehicles 29</v>
      </c>
      <c r="C1446" t="str">
        <f t="shared" si="61"/>
        <v>iron and steel 241,PM10</v>
      </c>
      <c r="D1446" t="s">
        <v>2003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</row>
    <row r="1447" spans="2:42" x14ac:dyDescent="0.2">
      <c r="B1447" t="str">
        <f t="shared" si="62"/>
        <v>road vehicles 29</v>
      </c>
      <c r="C1447" t="str">
        <f t="shared" si="61"/>
        <v>iron and steel 241,PM25</v>
      </c>
      <c r="D1447" t="s">
        <v>2004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</row>
    <row r="1448" spans="2:42" x14ac:dyDescent="0.2">
      <c r="B1448" t="str">
        <f t="shared" si="62"/>
        <v>nonroad vehicles 30</v>
      </c>
      <c r="C1448" t="str">
        <f t="shared" si="61"/>
        <v>iron and steel 241,SOx</v>
      </c>
      <c r="D1448" t="s">
        <v>2005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</row>
    <row r="1449" spans="2:42" x14ac:dyDescent="0.2">
      <c r="B1449" t="str">
        <f t="shared" si="62"/>
        <v>nonroad vehicles 30</v>
      </c>
      <c r="C1449" t="str">
        <f t="shared" si="61"/>
        <v>iron and steel 241,BC</v>
      </c>
      <c r="D1449" t="s">
        <v>2006</v>
      </c>
      <c r="E1449">
        <v>571223</v>
      </c>
      <c r="F1449">
        <v>565415</v>
      </c>
      <c r="G1449">
        <v>554931</v>
      </c>
      <c r="H1449">
        <v>548757</v>
      </c>
      <c r="I1449">
        <v>538190</v>
      </c>
      <c r="J1449">
        <v>527158</v>
      </c>
      <c r="K1449">
        <v>514825</v>
      </c>
      <c r="L1449">
        <v>502922</v>
      </c>
      <c r="M1449">
        <v>488269</v>
      </c>
      <c r="N1449">
        <v>474882</v>
      </c>
      <c r="O1449">
        <v>459741</v>
      </c>
      <c r="P1449">
        <v>444396</v>
      </c>
      <c r="Q1449">
        <v>426922</v>
      </c>
      <c r="R1449">
        <v>410067</v>
      </c>
      <c r="S1449">
        <v>391988</v>
      </c>
      <c r="T1449">
        <v>372870</v>
      </c>
      <c r="U1449">
        <v>353947</v>
      </c>
      <c r="V1449">
        <v>334228</v>
      </c>
      <c r="W1449">
        <v>314354</v>
      </c>
      <c r="X1449">
        <v>294406</v>
      </c>
      <c r="Y1449">
        <v>274055</v>
      </c>
      <c r="Z1449">
        <v>254228</v>
      </c>
      <c r="AA1449">
        <v>234204</v>
      </c>
      <c r="AB1449">
        <v>214792</v>
      </c>
      <c r="AC1449">
        <v>195681</v>
      </c>
      <c r="AD1449">
        <v>176936</v>
      </c>
      <c r="AE1449">
        <v>158622</v>
      </c>
      <c r="AF1449">
        <v>141028</v>
      </c>
      <c r="AG1449">
        <v>123935</v>
      </c>
      <c r="AH1449">
        <v>107583</v>
      </c>
      <c r="AI1449">
        <v>91803.4</v>
      </c>
      <c r="AJ1449">
        <v>76781</v>
      </c>
      <c r="AK1449">
        <v>62500.2</v>
      </c>
      <c r="AL1449">
        <v>48858.1</v>
      </c>
      <c r="AM1449">
        <v>35970.6</v>
      </c>
      <c r="AN1449">
        <v>23821.599999999999</v>
      </c>
      <c r="AO1449">
        <v>12394.5</v>
      </c>
      <c r="AP1449">
        <v>1670.08</v>
      </c>
    </row>
    <row r="1450" spans="2:42" x14ac:dyDescent="0.2">
      <c r="B1450" t="str">
        <f t="shared" si="62"/>
        <v>nonroad vehicles 30</v>
      </c>
      <c r="C1450" t="str">
        <f t="shared" si="61"/>
        <v>iron and steel 241,OC</v>
      </c>
      <c r="D1450" t="s">
        <v>2007</v>
      </c>
      <c r="E1450" s="1">
        <v>15147000</v>
      </c>
      <c r="F1450" s="1">
        <v>14993000</v>
      </c>
      <c r="G1450" s="1">
        <v>14715000</v>
      </c>
      <c r="H1450" s="1">
        <v>14551300</v>
      </c>
      <c r="I1450" s="1">
        <v>14271100</v>
      </c>
      <c r="J1450" s="1">
        <v>13978500</v>
      </c>
      <c r="K1450" s="1">
        <v>13651500</v>
      </c>
      <c r="L1450" s="1">
        <v>13335900</v>
      </c>
      <c r="M1450" s="1">
        <v>12947300</v>
      </c>
      <c r="N1450" s="1">
        <v>12592300</v>
      </c>
      <c r="O1450" s="1">
        <v>12190900</v>
      </c>
      <c r="P1450" s="1">
        <v>11784000</v>
      </c>
      <c r="Q1450" s="1">
        <v>11320600</v>
      </c>
      <c r="R1450" s="1">
        <v>10873600</v>
      </c>
      <c r="S1450" s="1">
        <v>10394300</v>
      </c>
      <c r="T1450" s="1">
        <v>9887300</v>
      </c>
      <c r="U1450" s="1">
        <v>9385530</v>
      </c>
      <c r="V1450" s="1">
        <v>8862660</v>
      </c>
      <c r="W1450" s="1">
        <v>8335670</v>
      </c>
      <c r="X1450" s="1">
        <v>7806700</v>
      </c>
      <c r="Y1450" s="1">
        <v>7267060</v>
      </c>
      <c r="Z1450" s="1">
        <v>6741310</v>
      </c>
      <c r="AA1450" s="1">
        <v>6210330</v>
      </c>
      <c r="AB1450" s="1">
        <v>5695600</v>
      </c>
      <c r="AC1450" s="1">
        <v>5188830</v>
      </c>
      <c r="AD1450" s="1">
        <v>4691780</v>
      </c>
      <c r="AE1450" s="1">
        <v>4206130</v>
      </c>
      <c r="AF1450" s="1">
        <v>3739610</v>
      </c>
      <c r="AG1450" s="1">
        <v>3286360</v>
      </c>
      <c r="AH1450" s="1">
        <v>2852760</v>
      </c>
      <c r="AI1450" s="1">
        <v>2434330</v>
      </c>
      <c r="AJ1450" s="1">
        <v>2035980</v>
      </c>
      <c r="AK1450" s="1">
        <v>1657300</v>
      </c>
      <c r="AL1450" s="1">
        <v>1295560</v>
      </c>
      <c r="AM1450">
        <v>953824</v>
      </c>
      <c r="AN1450">
        <v>631673</v>
      </c>
      <c r="AO1450">
        <v>328662</v>
      </c>
      <c r="AP1450">
        <v>44285.1</v>
      </c>
    </row>
    <row r="1451" spans="2:42" x14ac:dyDescent="0.2">
      <c r="B1451" t="str">
        <f t="shared" si="62"/>
        <v>nonroad vehicles 30</v>
      </c>
      <c r="C1451" t="str">
        <f t="shared" si="61"/>
        <v>iron and steel 241,CH4</v>
      </c>
      <c r="D1451" t="s">
        <v>2008</v>
      </c>
      <c r="E1451" s="1">
        <v>6174800</v>
      </c>
      <c r="F1451" s="1">
        <v>6112020</v>
      </c>
      <c r="G1451" s="1">
        <v>5998690</v>
      </c>
      <c r="H1451" s="1">
        <v>5931950</v>
      </c>
      <c r="I1451" s="1">
        <v>5817720</v>
      </c>
      <c r="J1451" s="1">
        <v>5698470</v>
      </c>
      <c r="K1451" s="1">
        <v>5565150</v>
      </c>
      <c r="L1451" s="1">
        <v>5436470</v>
      </c>
      <c r="M1451" s="1">
        <v>5278080</v>
      </c>
      <c r="N1451" s="1">
        <v>5133370</v>
      </c>
      <c r="O1451" s="1">
        <v>4969700</v>
      </c>
      <c r="P1451" s="1">
        <v>4803820</v>
      </c>
      <c r="Q1451" s="1">
        <v>4614940</v>
      </c>
      <c r="R1451" s="1">
        <v>4432730</v>
      </c>
      <c r="S1451" s="1">
        <v>4237310</v>
      </c>
      <c r="T1451" s="1">
        <v>4030640</v>
      </c>
      <c r="U1451" s="1">
        <v>3826090</v>
      </c>
      <c r="V1451" s="1">
        <v>3612930</v>
      </c>
      <c r="W1451" s="1">
        <v>3398100</v>
      </c>
      <c r="X1451" s="1">
        <v>3182470</v>
      </c>
      <c r="Y1451" s="1">
        <v>2962480</v>
      </c>
      <c r="Z1451" s="1">
        <v>2748150</v>
      </c>
      <c r="AA1451" s="1">
        <v>2531690</v>
      </c>
      <c r="AB1451" s="1">
        <v>2321860</v>
      </c>
      <c r="AC1451" s="1">
        <v>2115270</v>
      </c>
      <c r="AD1451" s="1">
        <v>1912640</v>
      </c>
      <c r="AE1451" s="1">
        <v>1714670</v>
      </c>
      <c r="AF1451" s="1">
        <v>1524480</v>
      </c>
      <c r="AG1451" s="1">
        <v>1339710</v>
      </c>
      <c r="AH1451" s="1">
        <v>1162950</v>
      </c>
      <c r="AI1451">
        <v>992375</v>
      </c>
      <c r="AJ1451">
        <v>829986</v>
      </c>
      <c r="AK1451">
        <v>675613</v>
      </c>
      <c r="AL1451">
        <v>528145</v>
      </c>
      <c r="AM1451">
        <v>388834</v>
      </c>
      <c r="AN1451">
        <v>257507</v>
      </c>
      <c r="AO1451">
        <v>133982</v>
      </c>
      <c r="AP1451">
        <v>18053.2</v>
      </c>
    </row>
    <row r="1452" spans="2:42" x14ac:dyDescent="0.2">
      <c r="B1452" t="str">
        <f t="shared" si="62"/>
        <v>nonroad vehicles 30</v>
      </c>
      <c r="C1452" t="str">
        <f t="shared" si="61"/>
        <v>iron and steel 241,N2O</v>
      </c>
      <c r="D1452" t="s">
        <v>2009</v>
      </c>
      <c r="E1452" s="1">
        <v>8308510</v>
      </c>
      <c r="F1452" s="1">
        <v>8224040</v>
      </c>
      <c r="G1452" s="1">
        <v>8071550</v>
      </c>
      <c r="H1452" s="1">
        <v>7981740</v>
      </c>
      <c r="I1452" s="1">
        <v>7828050</v>
      </c>
      <c r="J1452" s="1">
        <v>7667590</v>
      </c>
      <c r="K1452" s="1">
        <v>7488200</v>
      </c>
      <c r="L1452" s="1">
        <v>7315060</v>
      </c>
      <c r="M1452" s="1">
        <v>7101940</v>
      </c>
      <c r="N1452" s="1">
        <v>6907220</v>
      </c>
      <c r="O1452" s="1">
        <v>6687000</v>
      </c>
      <c r="P1452" s="1">
        <v>6463800</v>
      </c>
      <c r="Q1452" s="1">
        <v>6209640</v>
      </c>
      <c r="R1452" s="1">
        <v>5964470</v>
      </c>
      <c r="S1452" s="1">
        <v>5701520</v>
      </c>
      <c r="T1452" s="1">
        <v>5423440</v>
      </c>
      <c r="U1452" s="1">
        <v>5148200</v>
      </c>
      <c r="V1452" s="1">
        <v>4861390</v>
      </c>
      <c r="W1452" s="1">
        <v>4572330</v>
      </c>
      <c r="X1452" s="1">
        <v>4282170</v>
      </c>
      <c r="Y1452" s="1">
        <v>3986170</v>
      </c>
      <c r="Z1452" s="1">
        <v>3697780</v>
      </c>
      <c r="AA1452" s="1">
        <v>3406520</v>
      </c>
      <c r="AB1452" s="1">
        <v>3124180</v>
      </c>
      <c r="AC1452" s="1">
        <v>2846200</v>
      </c>
      <c r="AD1452" s="1">
        <v>2573560</v>
      </c>
      <c r="AE1452" s="1">
        <v>2307170</v>
      </c>
      <c r="AF1452" s="1">
        <v>2051270</v>
      </c>
      <c r="AG1452" s="1">
        <v>1802650</v>
      </c>
      <c r="AH1452" s="1">
        <v>1564810</v>
      </c>
      <c r="AI1452" s="1">
        <v>1335290</v>
      </c>
      <c r="AJ1452" s="1">
        <v>1116790</v>
      </c>
      <c r="AK1452">
        <v>909073</v>
      </c>
      <c r="AL1452">
        <v>710647</v>
      </c>
      <c r="AM1452">
        <v>523197</v>
      </c>
      <c r="AN1452">
        <v>346489</v>
      </c>
      <c r="AO1452">
        <v>180279</v>
      </c>
      <c r="AP1452">
        <v>24291.5</v>
      </c>
    </row>
    <row r="1453" spans="2:42" x14ac:dyDescent="0.2">
      <c r="B1453" t="str">
        <f t="shared" si="62"/>
        <v>nonroad vehicles 30</v>
      </c>
      <c r="C1453" t="str">
        <f t="shared" si="61"/>
        <v>iron and steel 241,F gases</v>
      </c>
      <c r="D1453" t="s">
        <v>2010</v>
      </c>
      <c r="E1453" s="1">
        <v>7150970</v>
      </c>
      <c r="F1453" s="1">
        <v>7078260</v>
      </c>
      <c r="G1453" s="1">
        <v>6947020</v>
      </c>
      <c r="H1453" s="1">
        <v>6869730</v>
      </c>
      <c r="I1453" s="1">
        <v>6737440</v>
      </c>
      <c r="J1453" s="1">
        <v>6599340</v>
      </c>
      <c r="K1453" s="1">
        <v>6444940</v>
      </c>
      <c r="L1453" s="1">
        <v>6295930</v>
      </c>
      <c r="M1453" s="1">
        <v>6112500</v>
      </c>
      <c r="N1453" s="1">
        <v>5944900</v>
      </c>
      <c r="O1453" s="1">
        <v>5755360</v>
      </c>
      <c r="P1453" s="1">
        <v>5563260</v>
      </c>
      <c r="Q1453" s="1">
        <v>5344510</v>
      </c>
      <c r="R1453" s="1">
        <v>5133500</v>
      </c>
      <c r="S1453" s="1">
        <v>4907180</v>
      </c>
      <c r="T1453" s="1">
        <v>4667840</v>
      </c>
      <c r="U1453" s="1">
        <v>4430960</v>
      </c>
      <c r="V1453" s="1">
        <v>4184100</v>
      </c>
      <c r="W1453" s="1">
        <v>3935310</v>
      </c>
      <c r="X1453" s="1">
        <v>3685580</v>
      </c>
      <c r="Y1453" s="1">
        <v>3430820</v>
      </c>
      <c r="Z1453" s="1">
        <v>3182600</v>
      </c>
      <c r="AA1453" s="1">
        <v>2931920</v>
      </c>
      <c r="AB1453" s="1">
        <v>2688920</v>
      </c>
      <c r="AC1453" s="1">
        <v>2449670</v>
      </c>
      <c r="AD1453" s="1">
        <v>2215010</v>
      </c>
      <c r="AE1453" s="1">
        <v>1985740</v>
      </c>
      <c r="AF1453" s="1">
        <v>1765490</v>
      </c>
      <c r="AG1453" s="1">
        <v>1551510</v>
      </c>
      <c r="AH1453" s="1">
        <v>1346800</v>
      </c>
      <c r="AI1453" s="1">
        <v>1149260</v>
      </c>
      <c r="AJ1453">
        <v>961198</v>
      </c>
      <c r="AK1453">
        <v>782421</v>
      </c>
      <c r="AL1453">
        <v>611639</v>
      </c>
      <c r="AM1453">
        <v>450305</v>
      </c>
      <c r="AN1453">
        <v>298216</v>
      </c>
      <c r="AO1453">
        <v>155163</v>
      </c>
      <c r="AP1453">
        <v>20907.2</v>
      </c>
    </row>
    <row r="1454" spans="2:42" x14ac:dyDescent="0.2">
      <c r="B1454" t="str">
        <f t="shared" si="62"/>
        <v>nonroad vehicles 30</v>
      </c>
      <c r="C1454" t="str">
        <f t="shared" si="61"/>
        <v>other metals 242,CO2</v>
      </c>
      <c r="D1454" t="s">
        <v>2011</v>
      </c>
      <c r="E1454" s="1">
        <v>1048000</v>
      </c>
      <c r="F1454" s="1">
        <v>1037340</v>
      </c>
      <c r="G1454" s="1">
        <v>1018110</v>
      </c>
      <c r="H1454" s="1">
        <v>1006780</v>
      </c>
      <c r="I1454">
        <v>987396</v>
      </c>
      <c r="J1454">
        <v>967156</v>
      </c>
      <c r="K1454">
        <v>944529</v>
      </c>
      <c r="L1454">
        <v>922690</v>
      </c>
      <c r="M1454">
        <v>895808</v>
      </c>
      <c r="N1454">
        <v>871246</v>
      </c>
      <c r="O1454">
        <v>843469</v>
      </c>
      <c r="P1454">
        <v>815315</v>
      </c>
      <c r="Q1454">
        <v>783257</v>
      </c>
      <c r="R1454">
        <v>752333</v>
      </c>
      <c r="S1454">
        <v>719165</v>
      </c>
      <c r="T1454">
        <v>684089</v>
      </c>
      <c r="U1454">
        <v>649372</v>
      </c>
      <c r="V1454">
        <v>613195</v>
      </c>
      <c r="W1454">
        <v>576733</v>
      </c>
      <c r="X1454">
        <v>540135</v>
      </c>
      <c r="Y1454">
        <v>502798</v>
      </c>
      <c r="Z1454">
        <v>466422</v>
      </c>
      <c r="AA1454">
        <v>429684</v>
      </c>
      <c r="AB1454">
        <v>394071</v>
      </c>
      <c r="AC1454">
        <v>359008</v>
      </c>
      <c r="AD1454">
        <v>324618</v>
      </c>
      <c r="AE1454">
        <v>291017</v>
      </c>
      <c r="AF1454">
        <v>258738</v>
      </c>
      <c r="AG1454">
        <v>227379</v>
      </c>
      <c r="AH1454">
        <v>197378</v>
      </c>
      <c r="AI1454">
        <v>168428</v>
      </c>
      <c r="AJ1454">
        <v>140867</v>
      </c>
      <c r="AK1454">
        <v>114666</v>
      </c>
      <c r="AL1454">
        <v>89637.9</v>
      </c>
      <c r="AM1454">
        <v>65993.8</v>
      </c>
      <c r="AN1454">
        <v>43704.6</v>
      </c>
      <c r="AO1454">
        <v>22739.599999999999</v>
      </c>
      <c r="AP1454">
        <v>3064.03</v>
      </c>
    </row>
    <row r="1455" spans="2:42" x14ac:dyDescent="0.2">
      <c r="B1455" t="str">
        <f t="shared" si="62"/>
        <v>nonroad vehicles 30</v>
      </c>
      <c r="C1455" t="str">
        <f t="shared" si="61"/>
        <v>other metals 242,VOC</v>
      </c>
      <c r="D1455" t="s">
        <v>2012</v>
      </c>
      <c r="E1455">
        <v>265317</v>
      </c>
      <c r="F1455">
        <v>262619</v>
      </c>
      <c r="G1455">
        <v>257750</v>
      </c>
      <c r="H1455">
        <v>254882</v>
      </c>
      <c r="I1455">
        <v>249974</v>
      </c>
      <c r="J1455">
        <v>244850</v>
      </c>
      <c r="K1455">
        <v>239122</v>
      </c>
      <c r="L1455">
        <v>233593</v>
      </c>
      <c r="M1455">
        <v>226787</v>
      </c>
      <c r="N1455">
        <v>220569</v>
      </c>
      <c r="O1455">
        <v>213537</v>
      </c>
      <c r="P1455">
        <v>206409</v>
      </c>
      <c r="Q1455">
        <v>198293</v>
      </c>
      <c r="R1455">
        <v>190464</v>
      </c>
      <c r="S1455">
        <v>182067</v>
      </c>
      <c r="T1455">
        <v>173187</v>
      </c>
      <c r="U1455">
        <v>164398</v>
      </c>
      <c r="V1455">
        <v>155240</v>
      </c>
      <c r="W1455">
        <v>146009</v>
      </c>
      <c r="X1455">
        <v>136743</v>
      </c>
      <c r="Y1455">
        <v>127291</v>
      </c>
      <c r="Z1455">
        <v>118082</v>
      </c>
      <c r="AA1455">
        <v>108781</v>
      </c>
      <c r="AB1455">
        <v>99765</v>
      </c>
      <c r="AC1455">
        <v>90888.3</v>
      </c>
      <c r="AD1455">
        <v>82181.899999999994</v>
      </c>
      <c r="AE1455">
        <v>73675.3</v>
      </c>
      <c r="AF1455">
        <v>65503.5</v>
      </c>
      <c r="AG1455">
        <v>57564.4</v>
      </c>
      <c r="AH1455">
        <v>49969.3</v>
      </c>
      <c r="AI1455">
        <v>42640.1</v>
      </c>
      <c r="AJ1455">
        <v>35662.6</v>
      </c>
      <c r="AK1455">
        <v>29029.599999999999</v>
      </c>
      <c r="AL1455">
        <v>22693.200000000001</v>
      </c>
      <c r="AM1455">
        <v>16707.3</v>
      </c>
      <c r="AN1455">
        <v>11064.5</v>
      </c>
      <c r="AO1455">
        <v>5756.89</v>
      </c>
      <c r="AP1455">
        <v>775.70500000000004</v>
      </c>
    </row>
    <row r="1456" spans="2:42" x14ac:dyDescent="0.2">
      <c r="B1456" t="str">
        <f t="shared" si="62"/>
        <v>nonroad vehicles 30</v>
      </c>
      <c r="C1456" t="str">
        <f t="shared" si="61"/>
        <v>other metals 242,CO</v>
      </c>
      <c r="D1456" t="s">
        <v>2013</v>
      </c>
      <c r="E1456" s="1">
        <v>2509780</v>
      </c>
      <c r="F1456" s="1">
        <v>2484260</v>
      </c>
      <c r="G1456" s="1">
        <v>2438200</v>
      </c>
      <c r="H1456" s="1">
        <v>2411070</v>
      </c>
      <c r="I1456" s="1">
        <v>2364640</v>
      </c>
      <c r="J1456" s="1">
        <v>2316170</v>
      </c>
      <c r="K1456" s="1">
        <v>2261980</v>
      </c>
      <c r="L1456" s="1">
        <v>2209680</v>
      </c>
      <c r="M1456" s="1">
        <v>2145300</v>
      </c>
      <c r="N1456" s="1">
        <v>2086480</v>
      </c>
      <c r="O1456" s="1">
        <v>2019960</v>
      </c>
      <c r="P1456" s="1">
        <v>1952540</v>
      </c>
      <c r="Q1456" s="1">
        <v>1875760</v>
      </c>
      <c r="R1456" s="1">
        <v>1801710</v>
      </c>
      <c r="S1456" s="1">
        <v>1722270</v>
      </c>
      <c r="T1456" s="1">
        <v>1638270</v>
      </c>
      <c r="U1456" s="1">
        <v>1555130</v>
      </c>
      <c r="V1456" s="1">
        <v>1468500</v>
      </c>
      <c r="W1456" s="1">
        <v>1381180</v>
      </c>
      <c r="X1456" s="1">
        <v>1293530</v>
      </c>
      <c r="Y1456" s="1">
        <v>1204110</v>
      </c>
      <c r="Z1456" s="1">
        <v>1117000</v>
      </c>
      <c r="AA1456" s="1">
        <v>1029020</v>
      </c>
      <c r="AB1456">
        <v>943731</v>
      </c>
      <c r="AC1456">
        <v>859761</v>
      </c>
      <c r="AD1456">
        <v>777403</v>
      </c>
      <c r="AE1456">
        <v>696934</v>
      </c>
      <c r="AF1456">
        <v>619633</v>
      </c>
      <c r="AG1456">
        <v>544533</v>
      </c>
      <c r="AH1456">
        <v>472687</v>
      </c>
      <c r="AI1456">
        <v>403356</v>
      </c>
      <c r="AJ1456">
        <v>337352</v>
      </c>
      <c r="AK1456">
        <v>274606</v>
      </c>
      <c r="AL1456">
        <v>214667</v>
      </c>
      <c r="AM1456">
        <v>158044</v>
      </c>
      <c r="AN1456">
        <v>104665</v>
      </c>
      <c r="AO1456">
        <v>54457.5</v>
      </c>
      <c r="AP1456">
        <v>7337.81</v>
      </c>
    </row>
    <row r="1457" spans="2:42" x14ac:dyDescent="0.2">
      <c r="B1457" t="str">
        <f t="shared" si="62"/>
        <v>nonroad vehicles 30</v>
      </c>
      <c r="C1457" t="str">
        <f t="shared" si="61"/>
        <v>other metals 242,NOx</v>
      </c>
      <c r="D1457" t="s">
        <v>2014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</row>
    <row r="1458" spans="2:42" x14ac:dyDescent="0.2">
      <c r="B1458" t="str">
        <f t="shared" si="62"/>
        <v>nonroad vehicles 30</v>
      </c>
      <c r="C1458" t="str">
        <f t="shared" si="61"/>
        <v>other metals 242,PM10</v>
      </c>
      <c r="D1458" t="s">
        <v>2015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</row>
    <row r="1459" spans="2:42" x14ac:dyDescent="0.2">
      <c r="B1459" t="str">
        <f t="shared" si="62"/>
        <v>nonroad vehicles 30</v>
      </c>
      <c r="C1459" t="str">
        <f t="shared" si="61"/>
        <v>other metals 242,PM25</v>
      </c>
      <c r="D1459" t="s">
        <v>2016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</row>
    <row r="1460" spans="2:42" x14ac:dyDescent="0.2">
      <c r="B1460" t="str">
        <f t="shared" si="62"/>
        <v>other manufacturing 31T33</v>
      </c>
      <c r="C1460" t="str">
        <f t="shared" ref="C1460:C1523" si="63">MID(D1382, FIND(",", D1382) + 1, FIND("]", D1382) - FIND(",", D1382) - 1)</f>
        <v>other metals 242,SOx</v>
      </c>
      <c r="D1460" t="s">
        <v>2017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</row>
    <row r="1461" spans="2:42" x14ac:dyDescent="0.2">
      <c r="B1461" t="str">
        <f t="shared" ref="B1461:B1524" si="64">TRIM(MID(D1461, FIND(",",D1461) + 1, FIND(",", D1461, FIND(",", D1461) + 1) - FIND(",", D1461) - 1))</f>
        <v>other manufacturing 31T33</v>
      </c>
      <c r="C1461" t="str">
        <f t="shared" si="63"/>
        <v>other metals 242,BC</v>
      </c>
      <c r="D1461" t="s">
        <v>2018</v>
      </c>
      <c r="E1461" s="1">
        <v>18138800</v>
      </c>
      <c r="F1461" s="1">
        <v>18146700</v>
      </c>
      <c r="G1461" s="1">
        <v>18073200</v>
      </c>
      <c r="H1461" s="1">
        <v>18071400</v>
      </c>
      <c r="I1461" s="1">
        <v>17855200</v>
      </c>
      <c r="J1461" s="1">
        <v>17705900</v>
      </c>
      <c r="K1461" s="1">
        <v>17442600</v>
      </c>
      <c r="L1461" s="1">
        <v>17242900</v>
      </c>
      <c r="M1461" s="1">
        <v>16936200</v>
      </c>
      <c r="N1461" s="1">
        <v>16687300</v>
      </c>
      <c r="O1461" s="1">
        <v>16339900</v>
      </c>
      <c r="P1461" s="1">
        <v>15971200</v>
      </c>
      <c r="Q1461" s="1">
        <v>15514400</v>
      </c>
      <c r="R1461" s="1">
        <v>15110600</v>
      </c>
      <c r="S1461" s="1">
        <v>14625000</v>
      </c>
      <c r="T1461" s="1">
        <v>14065200</v>
      </c>
      <c r="U1461" s="1">
        <v>13499000</v>
      </c>
      <c r="V1461" s="1">
        <v>12871400</v>
      </c>
      <c r="W1461" s="1">
        <v>12243100</v>
      </c>
      <c r="X1461" s="1">
        <v>11565600</v>
      </c>
      <c r="Y1461" s="1">
        <v>10938100</v>
      </c>
      <c r="Z1461" s="1">
        <v>10224800</v>
      </c>
      <c r="AA1461" s="1">
        <v>9521410</v>
      </c>
      <c r="AB1461" s="1">
        <v>8828080</v>
      </c>
      <c r="AC1461" s="1">
        <v>8145150</v>
      </c>
      <c r="AD1461" s="1">
        <v>7440940</v>
      </c>
      <c r="AE1461" s="1">
        <v>6751750</v>
      </c>
      <c r="AF1461" s="1">
        <v>6078120</v>
      </c>
      <c r="AG1461" s="1">
        <v>5419460</v>
      </c>
      <c r="AH1461" s="1">
        <v>4754780</v>
      </c>
      <c r="AI1461" s="1">
        <v>4110490</v>
      </c>
      <c r="AJ1461" s="1">
        <v>3486330</v>
      </c>
      <c r="AK1461" s="1">
        <v>2882060</v>
      </c>
      <c r="AL1461" s="1">
        <v>2297630</v>
      </c>
      <c r="AM1461" s="1">
        <v>1724600</v>
      </c>
      <c r="AN1461" s="1">
        <v>1181970</v>
      </c>
      <c r="AO1461">
        <v>655598</v>
      </c>
      <c r="AP1461">
        <v>153625</v>
      </c>
    </row>
    <row r="1462" spans="2:42" x14ac:dyDescent="0.2">
      <c r="B1462" t="str">
        <f t="shared" si="64"/>
        <v>other manufacturing 31T33</v>
      </c>
      <c r="C1462" t="str">
        <f t="shared" si="63"/>
        <v>other metals 242,OC</v>
      </c>
      <c r="D1462" t="s">
        <v>2019</v>
      </c>
      <c r="E1462" s="1">
        <v>480982000</v>
      </c>
      <c r="F1462" s="1">
        <v>481192000</v>
      </c>
      <c r="G1462" s="1">
        <v>479243000</v>
      </c>
      <c r="H1462" s="1">
        <v>479197000</v>
      </c>
      <c r="I1462" s="1">
        <v>473462000</v>
      </c>
      <c r="J1462" s="1">
        <v>469503000</v>
      </c>
      <c r="K1462" s="1">
        <v>462522000</v>
      </c>
      <c r="L1462" s="1">
        <v>457225000</v>
      </c>
      <c r="M1462" s="1">
        <v>449092000</v>
      </c>
      <c r="N1462" s="1">
        <v>442493000</v>
      </c>
      <c r="O1462" s="1">
        <v>433281000</v>
      </c>
      <c r="P1462" s="1">
        <v>423505000</v>
      </c>
      <c r="Q1462" s="1">
        <v>411392000</v>
      </c>
      <c r="R1462" s="1">
        <v>400684000</v>
      </c>
      <c r="S1462" s="1">
        <v>387808000</v>
      </c>
      <c r="T1462" s="1">
        <v>372964000</v>
      </c>
      <c r="U1462" s="1">
        <v>357949000</v>
      </c>
      <c r="V1462" s="1">
        <v>341307000</v>
      </c>
      <c r="W1462" s="1">
        <v>324648000</v>
      </c>
      <c r="X1462" s="1">
        <v>306682000</v>
      </c>
      <c r="Y1462" s="1">
        <v>290043000</v>
      </c>
      <c r="Z1462" s="1">
        <v>271129000</v>
      </c>
      <c r="AA1462" s="1">
        <v>252477000</v>
      </c>
      <c r="AB1462" s="1">
        <v>234092000</v>
      </c>
      <c r="AC1462" s="1">
        <v>215983000</v>
      </c>
      <c r="AD1462" s="1">
        <v>197310000</v>
      </c>
      <c r="AE1462" s="1">
        <v>179035000</v>
      </c>
      <c r="AF1462" s="1">
        <v>161172000</v>
      </c>
      <c r="AG1462" s="1">
        <v>143707000</v>
      </c>
      <c r="AH1462" s="1">
        <v>126082000</v>
      </c>
      <c r="AI1462" s="1">
        <v>108997000</v>
      </c>
      <c r="AJ1462" s="1">
        <v>92446200</v>
      </c>
      <c r="AK1462" s="1">
        <v>76423000</v>
      </c>
      <c r="AL1462" s="1">
        <v>60925800</v>
      </c>
      <c r="AM1462" s="1">
        <v>45730700</v>
      </c>
      <c r="AN1462" s="1">
        <v>31342000</v>
      </c>
      <c r="AO1462" s="1">
        <v>17384400</v>
      </c>
      <c r="AP1462" s="1">
        <v>4073650</v>
      </c>
    </row>
    <row r="1463" spans="2:42" x14ac:dyDescent="0.2">
      <c r="B1463" t="str">
        <f t="shared" si="64"/>
        <v>other manufacturing 31T33</v>
      </c>
      <c r="C1463" t="str">
        <f t="shared" si="63"/>
        <v>other metals 242,CH4</v>
      </c>
      <c r="D1463" t="s">
        <v>2020</v>
      </c>
      <c r="E1463" s="1">
        <v>196076000</v>
      </c>
      <c r="F1463" s="1">
        <v>196162000</v>
      </c>
      <c r="G1463" s="1">
        <v>195367000</v>
      </c>
      <c r="H1463" s="1">
        <v>195348000</v>
      </c>
      <c r="I1463" s="1">
        <v>193011000</v>
      </c>
      <c r="J1463" s="1">
        <v>191397000</v>
      </c>
      <c r="K1463" s="1">
        <v>188551000</v>
      </c>
      <c r="L1463" s="1">
        <v>186392000</v>
      </c>
      <c r="M1463" s="1">
        <v>183076000</v>
      </c>
      <c r="N1463" s="1">
        <v>180386000</v>
      </c>
      <c r="O1463" s="1">
        <v>176630000</v>
      </c>
      <c r="P1463" s="1">
        <v>172646000</v>
      </c>
      <c r="Q1463" s="1">
        <v>167707000</v>
      </c>
      <c r="R1463" s="1">
        <v>163342000</v>
      </c>
      <c r="S1463" s="1">
        <v>158093000</v>
      </c>
      <c r="T1463" s="1">
        <v>152042000</v>
      </c>
      <c r="U1463" s="1">
        <v>145921000</v>
      </c>
      <c r="V1463" s="1">
        <v>139137000</v>
      </c>
      <c r="W1463" s="1">
        <v>132346000</v>
      </c>
      <c r="X1463" s="1">
        <v>125021000</v>
      </c>
      <c r="Y1463" s="1">
        <v>118238000</v>
      </c>
      <c r="Z1463" s="1">
        <v>110528000</v>
      </c>
      <c r="AA1463" s="1">
        <v>102924000</v>
      </c>
      <c r="AB1463" s="1">
        <v>95429600</v>
      </c>
      <c r="AC1463" s="1">
        <v>88047400</v>
      </c>
      <c r="AD1463" s="1">
        <v>80434900</v>
      </c>
      <c r="AE1463" s="1">
        <v>72984900</v>
      </c>
      <c r="AF1463" s="1">
        <v>65703200</v>
      </c>
      <c r="AG1463" s="1">
        <v>58583200</v>
      </c>
      <c r="AH1463" s="1">
        <v>51398200</v>
      </c>
      <c r="AI1463" s="1">
        <v>44433500</v>
      </c>
      <c r="AJ1463" s="1">
        <v>37686400</v>
      </c>
      <c r="AK1463" s="1">
        <v>31154500</v>
      </c>
      <c r="AL1463" s="1">
        <v>24836900</v>
      </c>
      <c r="AM1463" s="1">
        <v>18642500</v>
      </c>
      <c r="AN1463" s="1">
        <v>12776800</v>
      </c>
      <c r="AO1463" s="1">
        <v>7086870</v>
      </c>
      <c r="AP1463" s="1">
        <v>1660660</v>
      </c>
    </row>
    <row r="1464" spans="2:42" x14ac:dyDescent="0.2">
      <c r="B1464" t="str">
        <f t="shared" si="64"/>
        <v>other manufacturing 31T33</v>
      </c>
      <c r="C1464" t="str">
        <f t="shared" si="63"/>
        <v>other metals 242,N2O</v>
      </c>
      <c r="D1464" t="s">
        <v>2021</v>
      </c>
      <c r="E1464" s="1">
        <v>263831000</v>
      </c>
      <c r="F1464" s="1">
        <v>263946000</v>
      </c>
      <c r="G1464" s="1">
        <v>262877000</v>
      </c>
      <c r="H1464" s="1">
        <v>262852000</v>
      </c>
      <c r="I1464" s="1">
        <v>259706000</v>
      </c>
      <c r="J1464" s="1">
        <v>257534000</v>
      </c>
      <c r="K1464" s="1">
        <v>253705000</v>
      </c>
      <c r="L1464" s="1">
        <v>250800000</v>
      </c>
      <c r="M1464" s="1">
        <v>246339000</v>
      </c>
      <c r="N1464" s="1">
        <v>242718000</v>
      </c>
      <c r="O1464" s="1">
        <v>237665000</v>
      </c>
      <c r="P1464" s="1">
        <v>232304000</v>
      </c>
      <c r="Q1464" s="1">
        <v>225659000</v>
      </c>
      <c r="R1464" s="1">
        <v>219785000</v>
      </c>
      <c r="S1464" s="1">
        <v>212723000</v>
      </c>
      <c r="T1464" s="1">
        <v>204580000</v>
      </c>
      <c r="U1464" s="1">
        <v>196344000</v>
      </c>
      <c r="V1464" s="1">
        <v>187216000</v>
      </c>
      <c r="W1464" s="1">
        <v>178078000</v>
      </c>
      <c r="X1464" s="1">
        <v>168223000</v>
      </c>
      <c r="Y1464" s="1">
        <v>159096000</v>
      </c>
      <c r="Z1464" s="1">
        <v>148721000</v>
      </c>
      <c r="AA1464" s="1">
        <v>138490000</v>
      </c>
      <c r="AB1464" s="1">
        <v>128406000</v>
      </c>
      <c r="AC1464" s="1">
        <v>118472000</v>
      </c>
      <c r="AD1464" s="1">
        <v>108229000</v>
      </c>
      <c r="AE1464" s="1">
        <v>98205000</v>
      </c>
      <c r="AF1464" s="1">
        <v>88407000</v>
      </c>
      <c r="AG1464" s="1">
        <v>78826700</v>
      </c>
      <c r="AH1464" s="1">
        <v>69158900</v>
      </c>
      <c r="AI1464" s="1">
        <v>59787600</v>
      </c>
      <c r="AJ1464" s="1">
        <v>50709100</v>
      </c>
      <c r="AK1464" s="1">
        <v>41920000</v>
      </c>
      <c r="AL1464" s="1">
        <v>33419300</v>
      </c>
      <c r="AM1464" s="1">
        <v>25084500</v>
      </c>
      <c r="AN1464" s="1">
        <v>17191900</v>
      </c>
      <c r="AO1464" s="1">
        <v>9535760</v>
      </c>
      <c r="AP1464" s="1">
        <v>2234500</v>
      </c>
    </row>
    <row r="1465" spans="2:42" x14ac:dyDescent="0.2">
      <c r="B1465" t="str">
        <f t="shared" si="64"/>
        <v>other manufacturing 31T33</v>
      </c>
      <c r="C1465" t="str">
        <f t="shared" si="63"/>
        <v>other metals 242,F gases</v>
      </c>
      <c r="D1465" t="s">
        <v>2022</v>
      </c>
      <c r="E1465" s="1">
        <v>227074000</v>
      </c>
      <c r="F1465" s="1">
        <v>227173000</v>
      </c>
      <c r="G1465" s="1">
        <v>226253000</v>
      </c>
      <c r="H1465" s="1">
        <v>226231000</v>
      </c>
      <c r="I1465" s="1">
        <v>223524000</v>
      </c>
      <c r="J1465" s="1">
        <v>221655000</v>
      </c>
      <c r="K1465" s="1">
        <v>218359000</v>
      </c>
      <c r="L1465" s="1">
        <v>215858000</v>
      </c>
      <c r="M1465" s="1">
        <v>212019000</v>
      </c>
      <c r="N1465" s="1">
        <v>208903000</v>
      </c>
      <c r="O1465" s="1">
        <v>204554000</v>
      </c>
      <c r="P1465" s="1">
        <v>199939000</v>
      </c>
      <c r="Q1465" s="1">
        <v>194220000</v>
      </c>
      <c r="R1465" s="1">
        <v>189165000</v>
      </c>
      <c r="S1465" s="1">
        <v>183086000</v>
      </c>
      <c r="T1465" s="1">
        <v>176078000</v>
      </c>
      <c r="U1465" s="1">
        <v>168990000</v>
      </c>
      <c r="V1465" s="1">
        <v>161133000</v>
      </c>
      <c r="W1465" s="1">
        <v>153268000</v>
      </c>
      <c r="X1465" s="1">
        <v>144786000</v>
      </c>
      <c r="Y1465" s="1">
        <v>136931000</v>
      </c>
      <c r="Z1465" s="1">
        <v>128001000</v>
      </c>
      <c r="AA1465" s="1">
        <v>119196000</v>
      </c>
      <c r="AB1465" s="1">
        <v>110516000</v>
      </c>
      <c r="AC1465" s="1">
        <v>101967000</v>
      </c>
      <c r="AD1465" s="1">
        <v>93150800</v>
      </c>
      <c r="AE1465" s="1">
        <v>84523100</v>
      </c>
      <c r="AF1465" s="1">
        <v>76090200</v>
      </c>
      <c r="AG1465" s="1">
        <v>67844600</v>
      </c>
      <c r="AH1465" s="1">
        <v>59523700</v>
      </c>
      <c r="AI1465" s="1">
        <v>51458000</v>
      </c>
      <c r="AJ1465" s="1">
        <v>43644300</v>
      </c>
      <c r="AK1465" s="1">
        <v>36079700</v>
      </c>
      <c r="AL1465" s="1">
        <v>28763400</v>
      </c>
      <c r="AM1465" s="1">
        <v>21589700</v>
      </c>
      <c r="AN1465" s="1">
        <v>14796700</v>
      </c>
      <c r="AO1465" s="1">
        <v>8207240</v>
      </c>
      <c r="AP1465" s="1">
        <v>1923190</v>
      </c>
    </row>
    <row r="1466" spans="2:42" x14ac:dyDescent="0.2">
      <c r="B1466" t="str">
        <f t="shared" si="64"/>
        <v>other manufacturing 31T33</v>
      </c>
      <c r="C1466" t="str">
        <f t="shared" si="63"/>
        <v>metal products except machinery and vehicles 25,CO2</v>
      </c>
      <c r="D1466" t="s">
        <v>2023</v>
      </c>
      <c r="E1466" s="1">
        <v>33278500</v>
      </c>
      <c r="F1466" s="1">
        <v>33293000</v>
      </c>
      <c r="G1466" s="1">
        <v>33158200</v>
      </c>
      <c r="H1466" s="1">
        <v>33155000</v>
      </c>
      <c r="I1466" s="1">
        <v>32758200</v>
      </c>
      <c r="J1466" s="1">
        <v>32484300</v>
      </c>
      <c r="K1466" s="1">
        <v>32001300</v>
      </c>
      <c r="L1466" s="1">
        <v>31634800</v>
      </c>
      <c r="M1466" s="1">
        <v>31072100</v>
      </c>
      <c r="N1466" s="1">
        <v>30615500</v>
      </c>
      <c r="O1466" s="1">
        <v>29978100</v>
      </c>
      <c r="P1466" s="1">
        <v>29301800</v>
      </c>
      <c r="Q1466" s="1">
        <v>28463600</v>
      </c>
      <c r="R1466" s="1">
        <v>27722800</v>
      </c>
      <c r="S1466" s="1">
        <v>26831900</v>
      </c>
      <c r="T1466" s="1">
        <v>25804900</v>
      </c>
      <c r="U1466" s="1">
        <v>24766000</v>
      </c>
      <c r="V1466" s="1">
        <v>23614600</v>
      </c>
      <c r="W1466" s="1">
        <v>22462000</v>
      </c>
      <c r="X1466" s="1">
        <v>21218900</v>
      </c>
      <c r="Y1466" s="1">
        <v>20067700</v>
      </c>
      <c r="Z1466" s="1">
        <v>18759100</v>
      </c>
      <c r="AA1466" s="1">
        <v>17468500</v>
      </c>
      <c r="AB1466" s="1">
        <v>16196500</v>
      </c>
      <c r="AC1466" s="1">
        <v>14943600</v>
      </c>
      <c r="AD1466" s="1">
        <v>13651600</v>
      </c>
      <c r="AE1466" s="1">
        <v>12387200</v>
      </c>
      <c r="AF1466" s="1">
        <v>11151300</v>
      </c>
      <c r="AG1466" s="1">
        <v>9942860</v>
      </c>
      <c r="AH1466" s="1">
        <v>8723410</v>
      </c>
      <c r="AI1466" s="1">
        <v>7541350</v>
      </c>
      <c r="AJ1466" s="1">
        <v>6396220</v>
      </c>
      <c r="AK1466" s="1">
        <v>5287600</v>
      </c>
      <c r="AL1466" s="1">
        <v>4215370</v>
      </c>
      <c r="AM1466" s="1">
        <v>3164040</v>
      </c>
      <c r="AN1466" s="1">
        <v>2168510</v>
      </c>
      <c r="AO1466" s="1">
        <v>1202800</v>
      </c>
      <c r="AP1466">
        <v>281850</v>
      </c>
    </row>
    <row r="1467" spans="2:42" x14ac:dyDescent="0.2">
      <c r="B1467" t="str">
        <f t="shared" si="64"/>
        <v>other manufacturing 31T33</v>
      </c>
      <c r="C1467" t="str">
        <f t="shared" si="63"/>
        <v>metal products except machinery and vehicles 25,VOC</v>
      </c>
      <c r="D1467" t="s">
        <v>2024</v>
      </c>
      <c r="E1467" s="1">
        <v>8424950</v>
      </c>
      <c r="F1467" s="1">
        <v>8428620</v>
      </c>
      <c r="G1467" s="1">
        <v>8394500</v>
      </c>
      <c r="H1467" s="1">
        <v>8393680</v>
      </c>
      <c r="I1467" s="1">
        <v>8293240</v>
      </c>
      <c r="J1467" s="1">
        <v>8223880</v>
      </c>
      <c r="K1467" s="1">
        <v>8101610</v>
      </c>
      <c r="L1467" s="1">
        <v>8008830</v>
      </c>
      <c r="M1467" s="1">
        <v>7866370</v>
      </c>
      <c r="N1467" s="1">
        <v>7750770</v>
      </c>
      <c r="O1467" s="1">
        <v>7589410</v>
      </c>
      <c r="P1467" s="1">
        <v>7418180</v>
      </c>
      <c r="Q1467" s="1">
        <v>7206000</v>
      </c>
      <c r="R1467" s="1">
        <v>7018440</v>
      </c>
      <c r="S1467" s="1">
        <v>6792900</v>
      </c>
      <c r="T1467" s="1">
        <v>6532890</v>
      </c>
      <c r="U1467" s="1">
        <v>6269890</v>
      </c>
      <c r="V1467" s="1">
        <v>5978380</v>
      </c>
      <c r="W1467" s="1">
        <v>5686590</v>
      </c>
      <c r="X1467" s="1">
        <v>5371880</v>
      </c>
      <c r="Y1467" s="1">
        <v>5080440</v>
      </c>
      <c r="Z1467" s="1">
        <v>4749140</v>
      </c>
      <c r="AA1467" s="1">
        <v>4422430</v>
      </c>
      <c r="AB1467" s="1">
        <v>4100400</v>
      </c>
      <c r="AC1467" s="1">
        <v>3783190</v>
      </c>
      <c r="AD1467" s="1">
        <v>3456100</v>
      </c>
      <c r="AE1467" s="1">
        <v>3136000</v>
      </c>
      <c r="AF1467" s="1">
        <v>2823120</v>
      </c>
      <c r="AG1467" s="1">
        <v>2517190</v>
      </c>
      <c r="AH1467" s="1">
        <v>2208460</v>
      </c>
      <c r="AI1467" s="1">
        <v>1909210</v>
      </c>
      <c r="AJ1467" s="1">
        <v>1619300</v>
      </c>
      <c r="AK1467" s="1">
        <v>1338640</v>
      </c>
      <c r="AL1467" s="1">
        <v>1067180</v>
      </c>
      <c r="AM1467">
        <v>801026</v>
      </c>
      <c r="AN1467">
        <v>548991</v>
      </c>
      <c r="AO1467">
        <v>304507</v>
      </c>
      <c r="AP1467">
        <v>71354.7</v>
      </c>
    </row>
    <row r="1468" spans="2:42" x14ac:dyDescent="0.2">
      <c r="B1468" t="str">
        <f t="shared" si="64"/>
        <v>other manufacturing 31T33</v>
      </c>
      <c r="C1468" t="str">
        <f t="shared" si="63"/>
        <v>metal products except machinery and vehicles 25,CO</v>
      </c>
      <c r="D1468" t="s">
        <v>2025</v>
      </c>
      <c r="E1468" s="1">
        <v>79696200</v>
      </c>
      <c r="F1468" s="1">
        <v>79730900</v>
      </c>
      <c r="G1468" s="1">
        <v>79408100</v>
      </c>
      <c r="H1468" s="1">
        <v>79400300</v>
      </c>
      <c r="I1468" s="1">
        <v>78450200</v>
      </c>
      <c r="J1468" s="1">
        <v>77794100</v>
      </c>
      <c r="K1468" s="1">
        <v>76637500</v>
      </c>
      <c r="L1468" s="1">
        <v>75759800</v>
      </c>
      <c r="M1468" s="1">
        <v>74412200</v>
      </c>
      <c r="N1468" s="1">
        <v>73318700</v>
      </c>
      <c r="O1468" s="1">
        <v>71792300</v>
      </c>
      <c r="P1468" s="1">
        <v>70172600</v>
      </c>
      <c r="Q1468" s="1">
        <v>68165500</v>
      </c>
      <c r="R1468" s="1">
        <v>66391200</v>
      </c>
      <c r="S1468" s="1">
        <v>64257700</v>
      </c>
      <c r="T1468" s="1">
        <v>61798200</v>
      </c>
      <c r="U1468" s="1">
        <v>59310300</v>
      </c>
      <c r="V1468" s="1">
        <v>56552800</v>
      </c>
      <c r="W1468" s="1">
        <v>53792500</v>
      </c>
      <c r="X1468" s="1">
        <v>50815600</v>
      </c>
      <c r="Y1468" s="1">
        <v>48058600</v>
      </c>
      <c r="Z1468" s="1">
        <v>44924700</v>
      </c>
      <c r="AA1468" s="1">
        <v>41834100</v>
      </c>
      <c r="AB1468" s="1">
        <v>38787800</v>
      </c>
      <c r="AC1468" s="1">
        <v>35787300</v>
      </c>
      <c r="AD1468" s="1">
        <v>32693200</v>
      </c>
      <c r="AE1468" s="1">
        <v>29665100</v>
      </c>
      <c r="AF1468" s="1">
        <v>26705400</v>
      </c>
      <c r="AG1468" s="1">
        <v>23811400</v>
      </c>
      <c r="AH1468" s="1">
        <v>20891000</v>
      </c>
      <c r="AI1468" s="1">
        <v>18060200</v>
      </c>
      <c r="AJ1468" s="1">
        <v>15317800</v>
      </c>
      <c r="AK1468" s="1">
        <v>12662900</v>
      </c>
      <c r="AL1468" s="1">
        <v>10095100</v>
      </c>
      <c r="AM1468" s="1">
        <v>7577340</v>
      </c>
      <c r="AN1468" s="1">
        <v>5193200</v>
      </c>
      <c r="AO1468" s="1">
        <v>2880490</v>
      </c>
      <c r="AP1468">
        <v>674983</v>
      </c>
    </row>
    <row r="1469" spans="2:42" x14ac:dyDescent="0.2">
      <c r="B1469" t="str">
        <f t="shared" si="64"/>
        <v>other manufacturing 31T33</v>
      </c>
      <c r="C1469" t="str">
        <f t="shared" si="63"/>
        <v>metal products except machinery and vehicles 25,NOx</v>
      </c>
      <c r="D1469" t="s">
        <v>2026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</row>
    <row r="1470" spans="2:42" x14ac:dyDescent="0.2">
      <c r="B1470" t="str">
        <f t="shared" si="64"/>
        <v>other manufacturing 31T33</v>
      </c>
      <c r="C1470" t="str">
        <f t="shared" si="63"/>
        <v>metal products except machinery and vehicles 25,PM10</v>
      </c>
      <c r="D1470" t="s">
        <v>2027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</row>
    <row r="1471" spans="2:42" x14ac:dyDescent="0.2">
      <c r="B1471" t="str">
        <f t="shared" si="64"/>
        <v>other manufacturing 31T33</v>
      </c>
      <c r="C1471" t="str">
        <f t="shared" si="63"/>
        <v>metal products except machinery and vehicles 25,PM25</v>
      </c>
      <c r="D1471" t="s">
        <v>2028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</row>
    <row r="1472" spans="2:42" x14ac:dyDescent="0.2">
      <c r="B1472" t="str">
        <f t="shared" si="64"/>
        <v>energy pipelines and gas processing 352T353</v>
      </c>
      <c r="C1472" t="str">
        <f t="shared" si="63"/>
        <v>metal products except machinery and vehicles 25,SOx</v>
      </c>
      <c r="D1472" t="s">
        <v>2029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</row>
    <row r="1473" spans="2:42" x14ac:dyDescent="0.2">
      <c r="B1473" t="str">
        <f t="shared" si="64"/>
        <v>energy pipelines and gas processing 352T353</v>
      </c>
      <c r="C1473" t="str">
        <f t="shared" si="63"/>
        <v>metal products except machinery and vehicles 25,BC</v>
      </c>
      <c r="D1473" t="s">
        <v>2030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</row>
    <row r="1474" spans="2:42" x14ac:dyDescent="0.2">
      <c r="B1474" t="str">
        <f t="shared" si="64"/>
        <v>energy pipelines and gas processing 352T353</v>
      </c>
      <c r="C1474" t="str">
        <f t="shared" si="63"/>
        <v>metal products except machinery and vehicles 25,OC</v>
      </c>
      <c r="D1474" t="s">
        <v>2031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</row>
    <row r="1475" spans="2:42" x14ac:dyDescent="0.2">
      <c r="B1475" t="str">
        <f t="shared" si="64"/>
        <v>energy pipelines and gas processing 352T353</v>
      </c>
      <c r="C1475" t="str">
        <f t="shared" si="63"/>
        <v>metal products except machinery and vehicles 25,CH4</v>
      </c>
      <c r="D1475" t="s">
        <v>2032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</row>
    <row r="1476" spans="2:42" x14ac:dyDescent="0.2">
      <c r="B1476" t="str">
        <f t="shared" si="64"/>
        <v>energy pipelines and gas processing 352T353</v>
      </c>
      <c r="C1476" t="str">
        <f t="shared" si="63"/>
        <v>metal products except machinery and vehicles 25,N2O</v>
      </c>
      <c r="D1476" t="s">
        <v>2033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</row>
    <row r="1477" spans="2:42" x14ac:dyDescent="0.2">
      <c r="B1477" t="str">
        <f t="shared" si="64"/>
        <v>energy pipelines and gas processing 352T353</v>
      </c>
      <c r="C1477" t="str">
        <f t="shared" si="63"/>
        <v>metal products except machinery and vehicles 25,F gases</v>
      </c>
      <c r="D1477" t="s">
        <v>2034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</row>
    <row r="1478" spans="2:42" x14ac:dyDescent="0.2">
      <c r="B1478" t="str">
        <f t="shared" si="64"/>
        <v>energy pipelines and gas processing 352T353</v>
      </c>
      <c r="C1478" t="str">
        <f t="shared" si="63"/>
        <v>computers and electronics 26,CO2</v>
      </c>
      <c r="D1478" t="s">
        <v>2035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</row>
    <row r="1479" spans="2:42" x14ac:dyDescent="0.2">
      <c r="B1479" t="str">
        <f t="shared" si="64"/>
        <v>energy pipelines and gas processing 352T353</v>
      </c>
      <c r="C1479" t="str">
        <f t="shared" si="63"/>
        <v>computers and electronics 26,VOC</v>
      </c>
      <c r="D1479" t="s">
        <v>2036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</row>
    <row r="1480" spans="2:42" x14ac:dyDescent="0.2">
      <c r="B1480" t="str">
        <f t="shared" si="64"/>
        <v>energy pipelines and gas processing 352T353</v>
      </c>
      <c r="C1480" t="str">
        <f t="shared" si="63"/>
        <v>computers and electronics 26,CO</v>
      </c>
      <c r="D1480" t="s">
        <v>2037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</row>
    <row r="1481" spans="2:42" x14ac:dyDescent="0.2">
      <c r="B1481" t="str">
        <f t="shared" si="64"/>
        <v>energy pipelines and gas processing 352T353</v>
      </c>
      <c r="C1481" t="str">
        <f t="shared" si="63"/>
        <v>computers and electronics 26,NOx</v>
      </c>
      <c r="D1481" t="s">
        <v>2038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</row>
    <row r="1482" spans="2:42" x14ac:dyDescent="0.2">
      <c r="B1482" t="str">
        <f t="shared" si="64"/>
        <v>energy pipelines and gas processing 352T353</v>
      </c>
      <c r="C1482" t="str">
        <f t="shared" si="63"/>
        <v>computers and electronics 26,PM10</v>
      </c>
      <c r="D1482" t="s">
        <v>2039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</row>
    <row r="1483" spans="2:42" x14ac:dyDescent="0.2">
      <c r="B1483" t="str">
        <f t="shared" si="64"/>
        <v>energy pipelines and gas processing 352T353</v>
      </c>
      <c r="C1483" t="str">
        <f t="shared" si="63"/>
        <v>computers and electronics 26,PM25</v>
      </c>
      <c r="D1483" t="s">
        <v>2040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</row>
    <row r="1484" spans="2:42" x14ac:dyDescent="0.2">
      <c r="B1484" t="str">
        <f t="shared" si="64"/>
        <v>water and waste 36T39</v>
      </c>
      <c r="C1484" t="str">
        <f t="shared" si="63"/>
        <v>computers and electronics 26,SOx</v>
      </c>
      <c r="D1484" t="s">
        <v>2041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</row>
    <row r="1485" spans="2:42" x14ac:dyDescent="0.2">
      <c r="B1485" t="str">
        <f t="shared" si="64"/>
        <v>water and waste 36T39</v>
      </c>
      <c r="C1485" t="str">
        <f t="shared" si="63"/>
        <v>computers and electronics 26,BC</v>
      </c>
      <c r="D1485" t="s">
        <v>2042</v>
      </c>
      <c r="E1485" s="1">
        <v>23100300</v>
      </c>
      <c r="F1485" s="1">
        <v>23818200</v>
      </c>
      <c r="G1485" s="1">
        <v>24562000</v>
      </c>
      <c r="H1485" s="1">
        <v>25518500</v>
      </c>
      <c r="I1485" s="1">
        <v>26472000</v>
      </c>
      <c r="J1485" s="1">
        <v>27322000</v>
      </c>
      <c r="K1485" s="1">
        <v>28157600</v>
      </c>
      <c r="L1485" s="1">
        <v>28970400</v>
      </c>
      <c r="M1485" s="1">
        <v>29501700</v>
      </c>
      <c r="N1485" s="1">
        <v>30010200</v>
      </c>
      <c r="O1485" s="1">
        <v>30332300</v>
      </c>
      <c r="P1485" s="1">
        <v>30402100</v>
      </c>
      <c r="Q1485" s="1">
        <v>30308700</v>
      </c>
      <c r="R1485" s="1">
        <v>30129700</v>
      </c>
      <c r="S1485" s="1">
        <v>29799100</v>
      </c>
      <c r="T1485" s="1">
        <v>29262500</v>
      </c>
      <c r="U1485" s="1">
        <v>28657800</v>
      </c>
      <c r="V1485" s="1">
        <v>27870100</v>
      </c>
      <c r="W1485" s="1">
        <v>27080500</v>
      </c>
      <c r="X1485" s="1">
        <v>26125200</v>
      </c>
      <c r="Y1485" s="1">
        <v>25168100</v>
      </c>
      <c r="Z1485" s="1">
        <v>24108600</v>
      </c>
      <c r="AA1485" s="1">
        <v>23041700</v>
      </c>
      <c r="AB1485" s="1">
        <v>21918500</v>
      </c>
      <c r="AC1485" s="1">
        <v>20776500</v>
      </c>
      <c r="AD1485" s="1">
        <v>19607300</v>
      </c>
      <c r="AE1485" s="1">
        <v>18402300</v>
      </c>
      <c r="AF1485" s="1">
        <v>17181800</v>
      </c>
      <c r="AG1485" s="1">
        <v>15928900</v>
      </c>
      <c r="AH1485" s="1">
        <v>14649700</v>
      </c>
      <c r="AI1485" s="1">
        <v>13318700</v>
      </c>
      <c r="AJ1485" s="1">
        <v>11910400</v>
      </c>
      <c r="AK1485" s="1">
        <v>10428700</v>
      </c>
      <c r="AL1485" s="1">
        <v>8830970</v>
      </c>
      <c r="AM1485" s="1">
        <v>7083840</v>
      </c>
      <c r="AN1485" s="1">
        <v>5136500</v>
      </c>
      <c r="AO1485" s="1">
        <v>2947810</v>
      </c>
      <c r="AP1485">
        <v>442042</v>
      </c>
    </row>
    <row r="1486" spans="2:42" x14ac:dyDescent="0.2">
      <c r="B1486" t="str">
        <f t="shared" si="64"/>
        <v>water and waste 36T39</v>
      </c>
      <c r="C1486" t="str">
        <f t="shared" si="63"/>
        <v>computers and electronics 26,OC</v>
      </c>
      <c r="D1486" t="s">
        <v>2043</v>
      </c>
      <c r="E1486" s="1">
        <v>612545000</v>
      </c>
      <c r="F1486" s="1">
        <v>631583000</v>
      </c>
      <c r="G1486" s="1">
        <v>651306000</v>
      </c>
      <c r="H1486" s="1">
        <v>676669000</v>
      </c>
      <c r="I1486" s="1">
        <v>701953000</v>
      </c>
      <c r="J1486" s="1">
        <v>724492000</v>
      </c>
      <c r="K1486" s="1">
        <v>746650000</v>
      </c>
      <c r="L1486" s="1">
        <v>768202000</v>
      </c>
      <c r="M1486" s="1">
        <v>782289000</v>
      </c>
      <c r="N1486" s="1">
        <v>795774000</v>
      </c>
      <c r="O1486" s="1">
        <v>804316000</v>
      </c>
      <c r="P1486" s="1">
        <v>806166000</v>
      </c>
      <c r="Q1486" s="1">
        <v>803688000</v>
      </c>
      <c r="R1486" s="1">
        <v>798942000</v>
      </c>
      <c r="S1486" s="1">
        <v>790176000</v>
      </c>
      <c r="T1486" s="1">
        <v>775947000</v>
      </c>
      <c r="U1486" s="1">
        <v>759913000</v>
      </c>
      <c r="V1486" s="1">
        <v>739025000</v>
      </c>
      <c r="W1486" s="1">
        <v>718087000</v>
      </c>
      <c r="X1486" s="1">
        <v>692756000</v>
      </c>
      <c r="Y1486" s="1">
        <v>667376000</v>
      </c>
      <c r="Z1486" s="1">
        <v>639284000</v>
      </c>
      <c r="AA1486" s="1">
        <v>610992000</v>
      </c>
      <c r="AB1486" s="1">
        <v>581209000</v>
      </c>
      <c r="AC1486" s="1">
        <v>550927000</v>
      </c>
      <c r="AD1486" s="1">
        <v>519922000</v>
      </c>
      <c r="AE1486" s="1">
        <v>487969000</v>
      </c>
      <c r="AF1486" s="1">
        <v>455605000</v>
      </c>
      <c r="AG1486" s="1">
        <v>422382000</v>
      </c>
      <c r="AH1486" s="1">
        <v>388462000</v>
      </c>
      <c r="AI1486" s="1">
        <v>353170000</v>
      </c>
      <c r="AJ1486" s="1">
        <v>315827000</v>
      </c>
      <c r="AK1486" s="1">
        <v>276535000</v>
      </c>
      <c r="AL1486" s="1">
        <v>234169000</v>
      </c>
      <c r="AM1486" s="1">
        <v>187841000</v>
      </c>
      <c r="AN1486" s="1">
        <v>136203000</v>
      </c>
      <c r="AO1486" s="1">
        <v>78166400</v>
      </c>
      <c r="AP1486" s="1">
        <v>11721500</v>
      </c>
    </row>
    <row r="1487" spans="2:42" x14ac:dyDescent="0.2">
      <c r="B1487" t="str">
        <f t="shared" si="64"/>
        <v>water and waste 36T39</v>
      </c>
      <c r="C1487" t="str">
        <f t="shared" si="63"/>
        <v>computers and electronics 26,CH4</v>
      </c>
      <c r="D1487" t="s">
        <v>2044</v>
      </c>
      <c r="E1487" s="1">
        <v>249709000</v>
      </c>
      <c r="F1487" s="1">
        <v>257470000</v>
      </c>
      <c r="G1487" s="1">
        <v>265510000</v>
      </c>
      <c r="H1487" s="1">
        <v>275850000</v>
      </c>
      <c r="I1487" s="1">
        <v>286157000</v>
      </c>
      <c r="J1487" s="1">
        <v>295345000</v>
      </c>
      <c r="K1487" s="1">
        <v>304378000</v>
      </c>
      <c r="L1487" s="1">
        <v>313164000</v>
      </c>
      <c r="M1487" s="1">
        <v>318907000</v>
      </c>
      <c r="N1487" s="1">
        <v>324404000</v>
      </c>
      <c r="O1487" s="1">
        <v>327886000</v>
      </c>
      <c r="P1487" s="1">
        <v>328640000</v>
      </c>
      <c r="Q1487" s="1">
        <v>327630000</v>
      </c>
      <c r="R1487" s="1">
        <v>325695000</v>
      </c>
      <c r="S1487" s="1">
        <v>322122000</v>
      </c>
      <c r="T1487" s="1">
        <v>316321000</v>
      </c>
      <c r="U1487" s="1">
        <v>309785000</v>
      </c>
      <c r="V1487" s="1">
        <v>301270000</v>
      </c>
      <c r="W1487" s="1">
        <v>292734000</v>
      </c>
      <c r="X1487" s="1">
        <v>282408000</v>
      </c>
      <c r="Y1487" s="1">
        <v>272062000</v>
      </c>
      <c r="Z1487" s="1">
        <v>260609000</v>
      </c>
      <c r="AA1487" s="1">
        <v>249076000</v>
      </c>
      <c r="AB1487" s="1">
        <v>236934000</v>
      </c>
      <c r="AC1487" s="1">
        <v>224590000</v>
      </c>
      <c r="AD1487" s="1">
        <v>211950000</v>
      </c>
      <c r="AE1487" s="1">
        <v>198924000</v>
      </c>
      <c r="AF1487" s="1">
        <v>185731000</v>
      </c>
      <c r="AG1487" s="1">
        <v>172187000</v>
      </c>
      <c r="AH1487" s="1">
        <v>158360000</v>
      </c>
      <c r="AI1487" s="1">
        <v>143973000</v>
      </c>
      <c r="AJ1487" s="1">
        <v>128749000</v>
      </c>
      <c r="AK1487" s="1">
        <v>112732000</v>
      </c>
      <c r="AL1487" s="1">
        <v>95460900</v>
      </c>
      <c r="AM1487" s="1">
        <v>76574800</v>
      </c>
      <c r="AN1487" s="1">
        <v>55524400</v>
      </c>
      <c r="AO1487" s="1">
        <v>31865200</v>
      </c>
      <c r="AP1487" s="1">
        <v>4778380</v>
      </c>
    </row>
    <row r="1488" spans="2:42" x14ac:dyDescent="0.2">
      <c r="B1488" t="str">
        <f t="shared" si="64"/>
        <v>water and waste 36T39</v>
      </c>
      <c r="C1488" t="str">
        <f t="shared" si="63"/>
        <v>computers and electronics 26,N2O</v>
      </c>
      <c r="D1488" t="s">
        <v>2045</v>
      </c>
      <c r="E1488" s="1">
        <v>335997000</v>
      </c>
      <c r="F1488" s="1">
        <v>346439000</v>
      </c>
      <c r="G1488" s="1">
        <v>357258000</v>
      </c>
      <c r="H1488" s="1">
        <v>371170000</v>
      </c>
      <c r="I1488" s="1">
        <v>385039000</v>
      </c>
      <c r="J1488" s="1">
        <v>397402000</v>
      </c>
      <c r="K1488" s="1">
        <v>409557000</v>
      </c>
      <c r="L1488" s="1">
        <v>421378000</v>
      </c>
      <c r="M1488" s="1">
        <v>429105000</v>
      </c>
      <c r="N1488" s="1">
        <v>436502000</v>
      </c>
      <c r="O1488" s="1">
        <v>441188000</v>
      </c>
      <c r="P1488" s="1">
        <v>442203000</v>
      </c>
      <c r="Q1488" s="1">
        <v>440843000</v>
      </c>
      <c r="R1488" s="1">
        <v>438240000</v>
      </c>
      <c r="S1488" s="1">
        <v>433432000</v>
      </c>
      <c r="T1488" s="1">
        <v>425626000</v>
      </c>
      <c r="U1488" s="1">
        <v>416831000</v>
      </c>
      <c r="V1488" s="1">
        <v>405374000</v>
      </c>
      <c r="W1488" s="1">
        <v>393889000</v>
      </c>
      <c r="X1488" s="1">
        <v>379994000</v>
      </c>
      <c r="Y1488" s="1">
        <v>366073000</v>
      </c>
      <c r="Z1488" s="1">
        <v>350663000</v>
      </c>
      <c r="AA1488" s="1">
        <v>335145000</v>
      </c>
      <c r="AB1488" s="1">
        <v>318808000</v>
      </c>
      <c r="AC1488" s="1">
        <v>302197000</v>
      </c>
      <c r="AD1488" s="1">
        <v>285190000</v>
      </c>
      <c r="AE1488" s="1">
        <v>267663000</v>
      </c>
      <c r="AF1488" s="1">
        <v>249911000</v>
      </c>
      <c r="AG1488" s="1">
        <v>231687000</v>
      </c>
      <c r="AH1488" s="1">
        <v>213081000</v>
      </c>
      <c r="AI1488" s="1">
        <v>193723000</v>
      </c>
      <c r="AJ1488" s="1">
        <v>173239000</v>
      </c>
      <c r="AK1488" s="1">
        <v>151687000</v>
      </c>
      <c r="AL1488" s="1">
        <v>128448000</v>
      </c>
      <c r="AM1488" s="1">
        <v>103035000</v>
      </c>
      <c r="AN1488" s="1">
        <v>74711000</v>
      </c>
      <c r="AO1488" s="1">
        <v>42876200</v>
      </c>
      <c r="AP1488" s="1">
        <v>6429560</v>
      </c>
    </row>
    <row r="1489" spans="2:42" x14ac:dyDescent="0.2">
      <c r="B1489" t="str">
        <f t="shared" si="64"/>
        <v>water and waste 36T39</v>
      </c>
      <c r="C1489" t="str">
        <f t="shared" si="63"/>
        <v>computers and electronics 26,F gases</v>
      </c>
      <c r="D1489" t="s">
        <v>2046</v>
      </c>
      <c r="E1489" s="1">
        <v>289186000</v>
      </c>
      <c r="F1489" s="1">
        <v>298173000</v>
      </c>
      <c r="G1489" s="1">
        <v>307485000</v>
      </c>
      <c r="H1489" s="1">
        <v>319459000</v>
      </c>
      <c r="I1489" s="1">
        <v>331395000</v>
      </c>
      <c r="J1489" s="1">
        <v>342036000</v>
      </c>
      <c r="K1489" s="1">
        <v>352497000</v>
      </c>
      <c r="L1489" s="1">
        <v>362672000</v>
      </c>
      <c r="M1489" s="1">
        <v>369322000</v>
      </c>
      <c r="N1489" s="1">
        <v>375689000</v>
      </c>
      <c r="O1489" s="1">
        <v>379721000</v>
      </c>
      <c r="P1489" s="1">
        <v>380595000</v>
      </c>
      <c r="Q1489" s="1">
        <v>379425000</v>
      </c>
      <c r="R1489" s="1">
        <v>377184000</v>
      </c>
      <c r="S1489" s="1">
        <v>373046000</v>
      </c>
      <c r="T1489" s="1">
        <v>366328000</v>
      </c>
      <c r="U1489" s="1">
        <v>358758000</v>
      </c>
      <c r="V1489" s="1">
        <v>348897000</v>
      </c>
      <c r="W1489" s="1">
        <v>339012000</v>
      </c>
      <c r="X1489" s="1">
        <v>327053000</v>
      </c>
      <c r="Y1489" s="1">
        <v>315072000</v>
      </c>
      <c r="Z1489" s="1">
        <v>301809000</v>
      </c>
      <c r="AA1489" s="1">
        <v>288452000</v>
      </c>
      <c r="AB1489" s="1">
        <v>274391000</v>
      </c>
      <c r="AC1489" s="1">
        <v>260095000</v>
      </c>
      <c r="AD1489" s="1">
        <v>245457000</v>
      </c>
      <c r="AE1489" s="1">
        <v>230372000</v>
      </c>
      <c r="AF1489" s="1">
        <v>215094000</v>
      </c>
      <c r="AG1489" s="1">
        <v>199409000</v>
      </c>
      <c r="AH1489" s="1">
        <v>183395000</v>
      </c>
      <c r="AI1489" s="1">
        <v>166733000</v>
      </c>
      <c r="AJ1489" s="1">
        <v>149103000</v>
      </c>
      <c r="AK1489" s="1">
        <v>130554000</v>
      </c>
      <c r="AL1489" s="1">
        <v>110552000</v>
      </c>
      <c r="AM1489" s="1">
        <v>88680500</v>
      </c>
      <c r="AN1489" s="1">
        <v>64302200</v>
      </c>
      <c r="AO1489" s="1">
        <v>36902700</v>
      </c>
      <c r="AP1489" s="1">
        <v>5533800</v>
      </c>
    </row>
    <row r="1490" spans="2:42" x14ac:dyDescent="0.2">
      <c r="B1490" t="str">
        <f t="shared" si="64"/>
        <v>water and waste 36T39</v>
      </c>
      <c r="C1490" t="str">
        <f t="shared" si="63"/>
        <v>appliances and electrical equipment 27,CO2</v>
      </c>
      <c r="D1490" t="s">
        <v>2047</v>
      </c>
      <c r="E1490" s="1">
        <v>42381200</v>
      </c>
      <c r="F1490" s="1">
        <v>43698400</v>
      </c>
      <c r="G1490" s="1">
        <v>45062900</v>
      </c>
      <c r="H1490" s="1">
        <v>46817800</v>
      </c>
      <c r="I1490" s="1">
        <v>48567200</v>
      </c>
      <c r="J1490" s="1">
        <v>50126600</v>
      </c>
      <c r="K1490" s="1">
        <v>51659700</v>
      </c>
      <c r="L1490" s="1">
        <v>53150800</v>
      </c>
      <c r="M1490" s="1">
        <v>54125500</v>
      </c>
      <c r="N1490" s="1">
        <v>55058500</v>
      </c>
      <c r="O1490" s="1">
        <v>55649500</v>
      </c>
      <c r="P1490" s="1">
        <v>55777500</v>
      </c>
      <c r="Q1490" s="1">
        <v>55606100</v>
      </c>
      <c r="R1490" s="1">
        <v>55277700</v>
      </c>
      <c r="S1490" s="1">
        <v>54671200</v>
      </c>
      <c r="T1490" s="1">
        <v>53686700</v>
      </c>
      <c r="U1490" s="1">
        <v>52577300</v>
      </c>
      <c r="V1490" s="1">
        <v>51132100</v>
      </c>
      <c r="W1490" s="1">
        <v>49683400</v>
      </c>
      <c r="X1490" s="1">
        <v>47930800</v>
      </c>
      <c r="Y1490" s="1">
        <v>46174800</v>
      </c>
      <c r="Z1490" s="1">
        <v>44231200</v>
      </c>
      <c r="AA1490" s="1">
        <v>42273700</v>
      </c>
      <c r="AB1490" s="1">
        <v>40213000</v>
      </c>
      <c r="AC1490" s="1">
        <v>38117900</v>
      </c>
      <c r="AD1490" s="1">
        <v>35972600</v>
      </c>
      <c r="AE1490" s="1">
        <v>33761900</v>
      </c>
      <c r="AF1490" s="1">
        <v>31522700</v>
      </c>
      <c r="AG1490" s="1">
        <v>29224000</v>
      </c>
      <c r="AH1490" s="1">
        <v>26877100</v>
      </c>
      <c r="AI1490" s="1">
        <v>24435300</v>
      </c>
      <c r="AJ1490" s="1">
        <v>21851600</v>
      </c>
      <c r="AK1490" s="1">
        <v>19133100</v>
      </c>
      <c r="AL1490" s="1">
        <v>16201800</v>
      </c>
      <c r="AM1490" s="1">
        <v>12996400</v>
      </c>
      <c r="AN1490" s="1">
        <v>9423720</v>
      </c>
      <c r="AO1490" s="1">
        <v>5408220</v>
      </c>
      <c r="AP1490">
        <v>810997</v>
      </c>
    </row>
    <row r="1491" spans="2:42" x14ac:dyDescent="0.2">
      <c r="B1491" t="str">
        <f t="shared" si="64"/>
        <v>water and waste 36T39</v>
      </c>
      <c r="C1491" t="str">
        <f t="shared" si="63"/>
        <v>appliances and electrical equipment 27,VOC</v>
      </c>
      <c r="D1491" t="s">
        <v>2048</v>
      </c>
      <c r="E1491" s="1">
        <v>10729400</v>
      </c>
      <c r="F1491" s="1">
        <v>11062900</v>
      </c>
      <c r="G1491" s="1">
        <v>11408400</v>
      </c>
      <c r="H1491" s="1">
        <v>11852600</v>
      </c>
      <c r="I1491" s="1">
        <v>12295500</v>
      </c>
      <c r="J1491" s="1">
        <v>12690300</v>
      </c>
      <c r="K1491" s="1">
        <v>13078400</v>
      </c>
      <c r="L1491" s="1">
        <v>13455900</v>
      </c>
      <c r="M1491" s="1">
        <v>13702700</v>
      </c>
      <c r="N1491" s="1">
        <v>13938900</v>
      </c>
      <c r="O1491" s="1">
        <v>14088500</v>
      </c>
      <c r="P1491" s="1">
        <v>14120900</v>
      </c>
      <c r="Q1491" s="1">
        <v>14077500</v>
      </c>
      <c r="R1491" s="1">
        <v>13994400</v>
      </c>
      <c r="S1491" s="1">
        <v>13840800</v>
      </c>
      <c r="T1491" s="1">
        <v>13591600</v>
      </c>
      <c r="U1491" s="1">
        <v>13310700</v>
      </c>
      <c r="V1491" s="1">
        <v>12944900</v>
      </c>
      <c r="W1491" s="1">
        <v>12578100</v>
      </c>
      <c r="X1491" s="1">
        <v>12134400</v>
      </c>
      <c r="Y1491" s="1">
        <v>11689900</v>
      </c>
      <c r="Z1491" s="1">
        <v>11197800</v>
      </c>
      <c r="AA1491" s="1">
        <v>10702200</v>
      </c>
      <c r="AB1491" s="1">
        <v>10180500</v>
      </c>
      <c r="AC1491" s="1">
        <v>9650120</v>
      </c>
      <c r="AD1491" s="1">
        <v>9107020</v>
      </c>
      <c r="AE1491" s="1">
        <v>8547330</v>
      </c>
      <c r="AF1491" s="1">
        <v>7980450</v>
      </c>
      <c r="AG1491" s="1">
        <v>7398500</v>
      </c>
      <c r="AH1491" s="1">
        <v>6804350</v>
      </c>
      <c r="AI1491" s="1">
        <v>6186180</v>
      </c>
      <c r="AJ1491" s="1">
        <v>5532070</v>
      </c>
      <c r="AK1491" s="1">
        <v>4843830</v>
      </c>
      <c r="AL1491" s="1">
        <v>4101740</v>
      </c>
      <c r="AM1491" s="1">
        <v>3290250</v>
      </c>
      <c r="AN1491" s="1">
        <v>2385760</v>
      </c>
      <c r="AO1491" s="1">
        <v>1369170</v>
      </c>
      <c r="AP1491">
        <v>205316</v>
      </c>
    </row>
    <row r="1492" spans="2:42" x14ac:dyDescent="0.2">
      <c r="B1492" t="str">
        <f t="shared" si="64"/>
        <v>water and waste 36T39</v>
      </c>
      <c r="C1492" t="str">
        <f t="shared" si="63"/>
        <v>appliances and electrical equipment 27,CO</v>
      </c>
      <c r="D1492" t="s">
        <v>2049</v>
      </c>
      <c r="E1492" s="1">
        <v>101495000</v>
      </c>
      <c r="F1492" s="1">
        <v>104650000</v>
      </c>
      <c r="G1492" s="1">
        <v>107918000</v>
      </c>
      <c r="H1492" s="1">
        <v>112120000</v>
      </c>
      <c r="I1492" s="1">
        <v>116310000</v>
      </c>
      <c r="J1492" s="1">
        <v>120044000</v>
      </c>
      <c r="K1492" s="1">
        <v>123716000</v>
      </c>
      <c r="L1492" s="1">
        <v>127287000</v>
      </c>
      <c r="M1492" s="1">
        <v>129621000</v>
      </c>
      <c r="N1492" s="1">
        <v>131856000</v>
      </c>
      <c r="O1492" s="1">
        <v>133271000</v>
      </c>
      <c r="P1492" s="1">
        <v>133577000</v>
      </c>
      <c r="Q1492" s="1">
        <v>133167000</v>
      </c>
      <c r="R1492" s="1">
        <v>132380000</v>
      </c>
      <c r="S1492" s="1">
        <v>130928000</v>
      </c>
      <c r="T1492" s="1">
        <v>128570000</v>
      </c>
      <c r="U1492" s="1">
        <v>125913000</v>
      </c>
      <c r="V1492" s="1">
        <v>122453000</v>
      </c>
      <c r="W1492" s="1">
        <v>118983000</v>
      </c>
      <c r="X1492" s="1">
        <v>114786000</v>
      </c>
      <c r="Y1492" s="1">
        <v>110581000</v>
      </c>
      <c r="Z1492" s="1">
        <v>105926000</v>
      </c>
      <c r="AA1492" s="1">
        <v>101238000</v>
      </c>
      <c r="AB1492" s="1">
        <v>96303200</v>
      </c>
      <c r="AC1492" s="1">
        <v>91285700</v>
      </c>
      <c r="AD1492" s="1">
        <v>86148200</v>
      </c>
      <c r="AE1492" s="1">
        <v>80853800</v>
      </c>
      <c r="AF1492" s="1">
        <v>75491400</v>
      </c>
      <c r="AG1492" s="1">
        <v>69986400</v>
      </c>
      <c r="AH1492" s="1">
        <v>64366000</v>
      </c>
      <c r="AI1492" s="1">
        <v>58518400</v>
      </c>
      <c r="AJ1492" s="1">
        <v>52330800</v>
      </c>
      <c r="AK1492" s="1">
        <v>45820400</v>
      </c>
      <c r="AL1492" s="1">
        <v>38800500</v>
      </c>
      <c r="AM1492" s="1">
        <v>31124200</v>
      </c>
      <c r="AN1492" s="1">
        <v>22568200</v>
      </c>
      <c r="AO1492" s="1">
        <v>12951800</v>
      </c>
      <c r="AP1492" s="1">
        <v>1942200</v>
      </c>
    </row>
    <row r="1493" spans="2:42" x14ac:dyDescent="0.2">
      <c r="B1493" t="str">
        <f t="shared" si="64"/>
        <v>water and waste 36T39</v>
      </c>
      <c r="C1493" t="str">
        <f t="shared" si="63"/>
        <v>appliances and electrical equipment 27,NOx</v>
      </c>
      <c r="D1493" t="s">
        <v>2050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</row>
    <row r="1494" spans="2:42" x14ac:dyDescent="0.2">
      <c r="B1494" t="str">
        <f t="shared" si="64"/>
        <v>water and waste 36T39</v>
      </c>
      <c r="C1494" t="str">
        <f t="shared" si="63"/>
        <v>appliances and electrical equipment 27,PM10</v>
      </c>
      <c r="D1494" t="s">
        <v>2051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</row>
    <row r="1495" spans="2:42" x14ac:dyDescent="0.2">
      <c r="B1495" t="str">
        <f t="shared" si="64"/>
        <v>water and waste 36T39</v>
      </c>
      <c r="C1495" t="str">
        <f t="shared" si="63"/>
        <v>appliances and electrical equipment 27,PM25</v>
      </c>
      <c r="D1495" t="s">
        <v>2052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</row>
    <row r="1496" spans="2:42" x14ac:dyDescent="0.2">
      <c r="B1496" t="str">
        <f t="shared" si="64"/>
        <v>construction 41T43</v>
      </c>
      <c r="C1496" t="str">
        <f t="shared" si="63"/>
        <v>appliances and electrical equipment 27,SOx</v>
      </c>
      <c r="D1496" t="s">
        <v>2053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</row>
    <row r="1497" spans="2:42" x14ac:dyDescent="0.2">
      <c r="B1497" t="str">
        <f t="shared" si="64"/>
        <v>construction 41T43</v>
      </c>
      <c r="C1497" t="str">
        <f t="shared" si="63"/>
        <v>appliances and electrical equipment 27,BC</v>
      </c>
      <c r="D1497" t="s">
        <v>2054</v>
      </c>
      <c r="E1497" s="1">
        <v>71114000</v>
      </c>
      <c r="F1497" s="1">
        <v>72394300</v>
      </c>
      <c r="G1497" s="1">
        <v>72488300</v>
      </c>
      <c r="H1497" s="1">
        <v>73830800</v>
      </c>
      <c r="I1497" s="1">
        <v>74023300</v>
      </c>
      <c r="J1497" s="1">
        <v>73888200</v>
      </c>
      <c r="K1497" s="1">
        <v>73442800</v>
      </c>
      <c r="L1497" s="1">
        <v>73394500</v>
      </c>
      <c r="M1497" s="1">
        <v>72107300</v>
      </c>
      <c r="N1497" s="1">
        <v>71222800</v>
      </c>
      <c r="O1497" s="1">
        <v>70068800</v>
      </c>
      <c r="P1497" s="1">
        <v>68662100</v>
      </c>
      <c r="Q1497" s="1">
        <v>66804500</v>
      </c>
      <c r="R1497" s="1">
        <v>65229000</v>
      </c>
      <c r="S1497" s="1">
        <v>63165500</v>
      </c>
      <c r="T1497" s="1">
        <v>61044700</v>
      </c>
      <c r="U1497" s="1">
        <v>58746300</v>
      </c>
      <c r="V1497" s="1">
        <v>56287500</v>
      </c>
      <c r="W1497" s="1">
        <v>53794900</v>
      </c>
      <c r="X1497" s="1">
        <v>51216500</v>
      </c>
      <c r="Y1497" s="1">
        <v>48561300</v>
      </c>
      <c r="Z1497" s="1">
        <v>45838000</v>
      </c>
      <c r="AA1497" s="1">
        <v>43054800</v>
      </c>
      <c r="AB1497" s="1">
        <v>40180300</v>
      </c>
      <c r="AC1497" s="1">
        <v>37679600</v>
      </c>
      <c r="AD1497" s="1">
        <v>34777700</v>
      </c>
      <c r="AE1497" s="1">
        <v>32192100</v>
      </c>
      <c r="AF1497" s="1">
        <v>29262700</v>
      </c>
      <c r="AG1497" s="1">
        <v>26591900</v>
      </c>
      <c r="AH1497" s="1">
        <v>23634900</v>
      </c>
      <c r="AI1497" s="1">
        <v>20879400</v>
      </c>
      <c r="AJ1497" s="1">
        <v>18067000</v>
      </c>
      <c r="AK1497" s="1">
        <v>15197800</v>
      </c>
      <c r="AL1497" s="1">
        <v>12386400</v>
      </c>
      <c r="AM1497" s="1">
        <v>9374950</v>
      </c>
      <c r="AN1497" s="1">
        <v>6364130</v>
      </c>
      <c r="AO1497" s="1">
        <v>3239100</v>
      </c>
      <c r="AP1497">
        <v>0</v>
      </c>
    </row>
    <row r="1498" spans="2:42" x14ac:dyDescent="0.2">
      <c r="B1498" t="str">
        <f t="shared" si="64"/>
        <v>construction 41T43</v>
      </c>
      <c r="C1498" t="str">
        <f t="shared" si="63"/>
        <v>appliances and electrical equipment 27,OC</v>
      </c>
      <c r="D1498" t="s">
        <v>2055</v>
      </c>
      <c r="E1498" s="1">
        <v>1885720000</v>
      </c>
      <c r="F1498" s="1">
        <v>1919660000</v>
      </c>
      <c r="G1498" s="1">
        <v>1922160000</v>
      </c>
      <c r="H1498" s="1">
        <v>1957760000</v>
      </c>
      <c r="I1498" s="1">
        <v>1962860000</v>
      </c>
      <c r="J1498" s="1">
        <v>1959280000</v>
      </c>
      <c r="K1498" s="1">
        <v>1947470000</v>
      </c>
      <c r="L1498" s="1">
        <v>1946190000</v>
      </c>
      <c r="M1498" s="1">
        <v>1912050000</v>
      </c>
      <c r="N1498" s="1">
        <v>1888600000</v>
      </c>
      <c r="O1498" s="1">
        <v>1858000000</v>
      </c>
      <c r="P1498" s="1">
        <v>1820700000</v>
      </c>
      <c r="Q1498" s="1">
        <v>1771440000</v>
      </c>
      <c r="R1498" s="1">
        <v>1729660000</v>
      </c>
      <c r="S1498" s="1">
        <v>1674950000</v>
      </c>
      <c r="T1498" s="1">
        <v>1618710000</v>
      </c>
      <c r="U1498" s="1">
        <v>1557760000</v>
      </c>
      <c r="V1498" s="1">
        <v>1492560000</v>
      </c>
      <c r="W1498" s="1">
        <v>1426470000</v>
      </c>
      <c r="X1498" s="1">
        <v>1358100000</v>
      </c>
      <c r="Y1498" s="1">
        <v>1287690000</v>
      </c>
      <c r="Z1498" s="1">
        <v>1215480000</v>
      </c>
      <c r="AA1498" s="1">
        <v>1141670000</v>
      </c>
      <c r="AB1498" s="1">
        <v>1065450000</v>
      </c>
      <c r="AC1498" s="1">
        <v>999141000</v>
      </c>
      <c r="AD1498" s="1">
        <v>922192000</v>
      </c>
      <c r="AE1498" s="1">
        <v>853631000</v>
      </c>
      <c r="AF1498" s="1">
        <v>775951000</v>
      </c>
      <c r="AG1498" s="1">
        <v>705132000</v>
      </c>
      <c r="AH1498" s="1">
        <v>626721000</v>
      </c>
      <c r="AI1498" s="1">
        <v>553655000</v>
      </c>
      <c r="AJ1498" s="1">
        <v>479079000</v>
      </c>
      <c r="AK1498" s="1">
        <v>402996000</v>
      </c>
      <c r="AL1498" s="1">
        <v>328448000</v>
      </c>
      <c r="AM1498" s="1">
        <v>248593000</v>
      </c>
      <c r="AN1498" s="1">
        <v>168756000</v>
      </c>
      <c r="AO1498" s="1">
        <v>85890500</v>
      </c>
      <c r="AP1498">
        <v>0</v>
      </c>
    </row>
    <row r="1499" spans="2:42" x14ac:dyDescent="0.2">
      <c r="B1499" t="str">
        <f t="shared" si="64"/>
        <v>construction 41T43</v>
      </c>
      <c r="C1499" t="str">
        <f t="shared" si="63"/>
        <v>appliances and electrical equipment 27,CH4</v>
      </c>
      <c r="D1499" t="s">
        <v>2056</v>
      </c>
      <c r="E1499" s="1">
        <v>768727000</v>
      </c>
      <c r="F1499" s="1">
        <v>782567000</v>
      </c>
      <c r="G1499" s="1">
        <v>783583000</v>
      </c>
      <c r="H1499" s="1">
        <v>798095000</v>
      </c>
      <c r="I1499" s="1">
        <v>800176000</v>
      </c>
      <c r="J1499" s="1">
        <v>798715000</v>
      </c>
      <c r="K1499" s="1">
        <v>793901000</v>
      </c>
      <c r="L1499" s="1">
        <v>793379000</v>
      </c>
      <c r="M1499" s="1">
        <v>779465000</v>
      </c>
      <c r="N1499" s="1">
        <v>769904000</v>
      </c>
      <c r="O1499" s="1">
        <v>757429000</v>
      </c>
      <c r="P1499" s="1">
        <v>742222000</v>
      </c>
      <c r="Q1499" s="1">
        <v>722143000</v>
      </c>
      <c r="R1499" s="1">
        <v>705112000</v>
      </c>
      <c r="S1499" s="1">
        <v>682805000</v>
      </c>
      <c r="T1499" s="1">
        <v>659880000</v>
      </c>
      <c r="U1499" s="1">
        <v>635035000</v>
      </c>
      <c r="V1499" s="1">
        <v>608456000</v>
      </c>
      <c r="W1499" s="1">
        <v>581511000</v>
      </c>
      <c r="X1499" s="1">
        <v>553639000</v>
      </c>
      <c r="Y1499" s="1">
        <v>524938000</v>
      </c>
      <c r="Z1499" s="1">
        <v>495499000</v>
      </c>
      <c r="AA1499" s="1">
        <v>465413000</v>
      </c>
      <c r="AB1499" s="1">
        <v>434341000</v>
      </c>
      <c r="AC1499" s="1">
        <v>407308000</v>
      </c>
      <c r="AD1499" s="1">
        <v>375939000</v>
      </c>
      <c r="AE1499" s="1">
        <v>347990000</v>
      </c>
      <c r="AF1499" s="1">
        <v>316323000</v>
      </c>
      <c r="AG1499" s="1">
        <v>287453000</v>
      </c>
      <c r="AH1499" s="1">
        <v>255488000</v>
      </c>
      <c r="AI1499" s="1">
        <v>225702000</v>
      </c>
      <c r="AJ1499" s="1">
        <v>195300000</v>
      </c>
      <c r="AK1499" s="1">
        <v>164285000</v>
      </c>
      <c r="AL1499" s="1">
        <v>133895000</v>
      </c>
      <c r="AM1499" s="1">
        <v>101341000</v>
      </c>
      <c r="AN1499" s="1">
        <v>68794900</v>
      </c>
      <c r="AO1499" s="1">
        <v>35014000</v>
      </c>
      <c r="AP1499">
        <v>0</v>
      </c>
    </row>
    <row r="1500" spans="2:42" x14ac:dyDescent="0.2">
      <c r="B1500" t="str">
        <f t="shared" si="64"/>
        <v>construction 41T43</v>
      </c>
      <c r="C1500" t="str">
        <f t="shared" si="63"/>
        <v>appliances and electrical equipment 27,N2O</v>
      </c>
      <c r="D1500" t="s">
        <v>2057</v>
      </c>
      <c r="E1500" s="1">
        <v>1034360000</v>
      </c>
      <c r="F1500" s="1">
        <v>1052980000</v>
      </c>
      <c r="G1500" s="1">
        <v>1054350000</v>
      </c>
      <c r="H1500" s="1">
        <v>1073880000</v>
      </c>
      <c r="I1500" s="1">
        <v>1076680000</v>
      </c>
      <c r="J1500" s="1">
        <v>1074710000</v>
      </c>
      <c r="K1500" s="1">
        <v>1068230000</v>
      </c>
      <c r="L1500" s="1">
        <v>1067530000</v>
      </c>
      <c r="M1500" s="1">
        <v>1048810000</v>
      </c>
      <c r="N1500" s="1">
        <v>1035950000</v>
      </c>
      <c r="O1500" s="1">
        <v>1019160000</v>
      </c>
      <c r="P1500" s="1">
        <v>998699000</v>
      </c>
      <c r="Q1500" s="1">
        <v>971681000</v>
      </c>
      <c r="R1500" s="1">
        <v>948765000</v>
      </c>
      <c r="S1500" s="1">
        <v>918750000</v>
      </c>
      <c r="T1500" s="1">
        <v>887903000</v>
      </c>
      <c r="U1500" s="1">
        <v>854472000</v>
      </c>
      <c r="V1500" s="1">
        <v>818709000</v>
      </c>
      <c r="W1500" s="1">
        <v>782453000</v>
      </c>
      <c r="X1500" s="1">
        <v>744950000</v>
      </c>
      <c r="Y1500" s="1">
        <v>706331000</v>
      </c>
      <c r="Z1500" s="1">
        <v>666720000</v>
      </c>
      <c r="AA1500" s="1">
        <v>626238000</v>
      </c>
      <c r="AB1500" s="1">
        <v>584428000</v>
      </c>
      <c r="AC1500" s="1">
        <v>548054000</v>
      </c>
      <c r="AD1500" s="1">
        <v>505846000</v>
      </c>
      <c r="AE1500" s="1">
        <v>468238000</v>
      </c>
      <c r="AF1500" s="1">
        <v>425629000</v>
      </c>
      <c r="AG1500" s="1">
        <v>386783000</v>
      </c>
      <c r="AH1500" s="1">
        <v>343773000</v>
      </c>
      <c r="AI1500" s="1">
        <v>303694000</v>
      </c>
      <c r="AJ1500" s="1">
        <v>262787000</v>
      </c>
      <c r="AK1500" s="1">
        <v>221053000</v>
      </c>
      <c r="AL1500" s="1">
        <v>180162000</v>
      </c>
      <c r="AM1500" s="1">
        <v>136360000</v>
      </c>
      <c r="AN1500" s="1">
        <v>92567200</v>
      </c>
      <c r="AO1500" s="1">
        <v>47113100</v>
      </c>
      <c r="AP1500">
        <v>0</v>
      </c>
    </row>
    <row r="1501" spans="2:42" x14ac:dyDescent="0.2">
      <c r="B1501" t="str">
        <f t="shared" si="64"/>
        <v>construction 41T43</v>
      </c>
      <c r="C1501" t="str">
        <f t="shared" si="63"/>
        <v>appliances and electrical equipment 27,F gases</v>
      </c>
      <c r="D1501" t="s">
        <v>2058</v>
      </c>
      <c r="E1501" s="1">
        <v>890255000</v>
      </c>
      <c r="F1501" s="1">
        <v>906283000</v>
      </c>
      <c r="G1501" s="1">
        <v>907459000</v>
      </c>
      <c r="H1501" s="1">
        <v>924266000</v>
      </c>
      <c r="I1501" s="1">
        <v>926675000</v>
      </c>
      <c r="J1501" s="1">
        <v>924984000</v>
      </c>
      <c r="K1501" s="1">
        <v>919408000</v>
      </c>
      <c r="L1501" s="1">
        <v>918804000</v>
      </c>
      <c r="M1501" s="1">
        <v>902690000</v>
      </c>
      <c r="N1501" s="1">
        <v>891617000</v>
      </c>
      <c r="O1501" s="1">
        <v>877170000</v>
      </c>
      <c r="P1501" s="1">
        <v>859560000</v>
      </c>
      <c r="Q1501" s="1">
        <v>836306000</v>
      </c>
      <c r="R1501" s="1">
        <v>816583000</v>
      </c>
      <c r="S1501" s="1">
        <v>790750000</v>
      </c>
      <c r="T1501" s="1">
        <v>764200000</v>
      </c>
      <c r="U1501" s="1">
        <v>735427000</v>
      </c>
      <c r="V1501" s="1">
        <v>704647000</v>
      </c>
      <c r="W1501" s="1">
        <v>673442000</v>
      </c>
      <c r="X1501" s="1">
        <v>641164000</v>
      </c>
      <c r="Y1501" s="1">
        <v>607925000</v>
      </c>
      <c r="Z1501" s="1">
        <v>573832000</v>
      </c>
      <c r="AA1501" s="1">
        <v>538990000</v>
      </c>
      <c r="AB1501" s="1">
        <v>503006000</v>
      </c>
      <c r="AC1501" s="1">
        <v>471699000</v>
      </c>
      <c r="AD1501" s="1">
        <v>435371000</v>
      </c>
      <c r="AE1501" s="1">
        <v>403003000</v>
      </c>
      <c r="AF1501" s="1">
        <v>366330000</v>
      </c>
      <c r="AG1501" s="1">
        <v>332896000</v>
      </c>
      <c r="AH1501" s="1">
        <v>295878000</v>
      </c>
      <c r="AI1501" s="1">
        <v>261383000</v>
      </c>
      <c r="AJ1501" s="1">
        <v>226175000</v>
      </c>
      <c r="AK1501" s="1">
        <v>190256000</v>
      </c>
      <c r="AL1501" s="1">
        <v>155062000</v>
      </c>
      <c r="AM1501" s="1">
        <v>117362000</v>
      </c>
      <c r="AN1501" s="1">
        <v>79670700</v>
      </c>
      <c r="AO1501" s="1">
        <v>40549300</v>
      </c>
      <c r="AP1501">
        <v>0</v>
      </c>
    </row>
    <row r="1502" spans="2:42" x14ac:dyDescent="0.2">
      <c r="B1502" t="str">
        <f t="shared" si="64"/>
        <v>construction 41T43</v>
      </c>
      <c r="C1502" t="str">
        <f t="shared" si="63"/>
        <v>other machinery 28,CO2</v>
      </c>
      <c r="D1502" t="s">
        <v>2059</v>
      </c>
      <c r="E1502" s="1">
        <v>130470000</v>
      </c>
      <c r="F1502" s="1">
        <v>132819000</v>
      </c>
      <c r="G1502" s="1">
        <v>132991000</v>
      </c>
      <c r="H1502" s="1">
        <v>135454000</v>
      </c>
      <c r="I1502" s="1">
        <v>135807000</v>
      </c>
      <c r="J1502" s="1">
        <v>135560000</v>
      </c>
      <c r="K1502" s="1">
        <v>134742000</v>
      </c>
      <c r="L1502" s="1">
        <v>134654000</v>
      </c>
      <c r="M1502" s="1">
        <v>132292000</v>
      </c>
      <c r="N1502" s="1">
        <v>130670000</v>
      </c>
      <c r="O1502" s="1">
        <v>128552000</v>
      </c>
      <c r="P1502" s="1">
        <v>125972000</v>
      </c>
      <c r="Q1502" s="1">
        <v>122564000</v>
      </c>
      <c r="R1502" s="1">
        <v>119673000</v>
      </c>
      <c r="S1502" s="1">
        <v>115887000</v>
      </c>
      <c r="T1502" s="1">
        <v>111996000</v>
      </c>
      <c r="U1502" s="1">
        <v>107779000</v>
      </c>
      <c r="V1502" s="1">
        <v>103268000</v>
      </c>
      <c r="W1502" s="1">
        <v>98695300</v>
      </c>
      <c r="X1502" s="1">
        <v>93964800</v>
      </c>
      <c r="Y1502" s="1">
        <v>89093500</v>
      </c>
      <c r="Z1502" s="1">
        <v>84097100</v>
      </c>
      <c r="AA1502" s="1">
        <v>78990900</v>
      </c>
      <c r="AB1502" s="1">
        <v>73717200</v>
      </c>
      <c r="AC1502" s="1">
        <v>69129200</v>
      </c>
      <c r="AD1502" s="1">
        <v>63805200</v>
      </c>
      <c r="AE1502" s="1">
        <v>59061500</v>
      </c>
      <c r="AF1502" s="1">
        <v>53687000</v>
      </c>
      <c r="AG1502" s="1">
        <v>48787100</v>
      </c>
      <c r="AH1502" s="1">
        <v>43362000</v>
      </c>
      <c r="AI1502" s="1">
        <v>38306600</v>
      </c>
      <c r="AJ1502" s="1">
        <v>33146800</v>
      </c>
      <c r="AK1502" s="1">
        <v>27882700</v>
      </c>
      <c r="AL1502" s="1">
        <v>22724900</v>
      </c>
      <c r="AM1502" s="1">
        <v>17199800</v>
      </c>
      <c r="AN1502" s="1">
        <v>11676000</v>
      </c>
      <c r="AO1502" s="1">
        <v>5942650</v>
      </c>
      <c r="AP1502">
        <v>0</v>
      </c>
    </row>
    <row r="1503" spans="2:42" x14ac:dyDescent="0.2">
      <c r="B1503" t="str">
        <f t="shared" si="64"/>
        <v>construction 41T43</v>
      </c>
      <c r="C1503" t="str">
        <f t="shared" si="63"/>
        <v>other machinery 28,VOC</v>
      </c>
      <c r="D1503" t="s">
        <v>2060</v>
      </c>
      <c r="E1503" s="1">
        <v>33030500</v>
      </c>
      <c r="F1503" s="1">
        <v>33625100</v>
      </c>
      <c r="G1503" s="1">
        <v>33668800</v>
      </c>
      <c r="H1503" s="1">
        <v>34292300</v>
      </c>
      <c r="I1503" s="1">
        <v>34381700</v>
      </c>
      <c r="J1503" s="1">
        <v>34319000</v>
      </c>
      <c r="K1503" s="1">
        <v>34112100</v>
      </c>
      <c r="L1503" s="1">
        <v>34089700</v>
      </c>
      <c r="M1503" s="1">
        <v>33491800</v>
      </c>
      <c r="N1503" s="1">
        <v>33081000</v>
      </c>
      <c r="O1503" s="1">
        <v>32545000</v>
      </c>
      <c r="P1503" s="1">
        <v>31891600</v>
      </c>
      <c r="Q1503" s="1">
        <v>31028800</v>
      </c>
      <c r="R1503" s="1">
        <v>30297000</v>
      </c>
      <c r="S1503" s="1">
        <v>29338600</v>
      </c>
      <c r="T1503" s="1">
        <v>28353500</v>
      </c>
      <c r="U1503" s="1">
        <v>27286000</v>
      </c>
      <c r="V1503" s="1">
        <v>26144000</v>
      </c>
      <c r="W1503" s="1">
        <v>24986200</v>
      </c>
      <c r="X1503" s="1">
        <v>23788600</v>
      </c>
      <c r="Y1503" s="1">
        <v>22555400</v>
      </c>
      <c r="Z1503" s="1">
        <v>21290500</v>
      </c>
      <c r="AA1503" s="1">
        <v>19997700</v>
      </c>
      <c r="AB1503" s="1">
        <v>18662600</v>
      </c>
      <c r="AC1503" s="1">
        <v>17501100</v>
      </c>
      <c r="AD1503" s="1">
        <v>16153300</v>
      </c>
      <c r="AE1503" s="1">
        <v>14952300</v>
      </c>
      <c r="AF1503" s="1">
        <v>13591700</v>
      </c>
      <c r="AG1503" s="1">
        <v>12351200</v>
      </c>
      <c r="AH1503" s="1">
        <v>10977700</v>
      </c>
      <c r="AI1503" s="1">
        <v>9697900</v>
      </c>
      <c r="AJ1503" s="1">
        <v>8391610</v>
      </c>
      <c r="AK1503" s="1">
        <v>7058940</v>
      </c>
      <c r="AL1503" s="1">
        <v>5753150</v>
      </c>
      <c r="AM1503" s="1">
        <v>4354400</v>
      </c>
      <c r="AN1503" s="1">
        <v>2955960</v>
      </c>
      <c r="AO1503" s="1">
        <v>1504470</v>
      </c>
      <c r="AP1503">
        <v>0</v>
      </c>
    </row>
    <row r="1504" spans="2:42" x14ac:dyDescent="0.2">
      <c r="B1504" t="str">
        <f t="shared" si="64"/>
        <v>construction 41T43</v>
      </c>
      <c r="C1504" t="str">
        <f t="shared" si="63"/>
        <v>other machinery 28,CO</v>
      </c>
      <c r="D1504" t="s">
        <v>2061</v>
      </c>
      <c r="E1504" s="1">
        <v>312453000</v>
      </c>
      <c r="F1504" s="1">
        <v>318078000</v>
      </c>
      <c r="G1504" s="1">
        <v>318491000</v>
      </c>
      <c r="H1504" s="1">
        <v>324390000</v>
      </c>
      <c r="I1504" s="1">
        <v>325235000</v>
      </c>
      <c r="J1504" s="1">
        <v>324642000</v>
      </c>
      <c r="K1504" s="1">
        <v>322685000</v>
      </c>
      <c r="L1504" s="1">
        <v>322473000</v>
      </c>
      <c r="M1504" s="1">
        <v>316817000</v>
      </c>
      <c r="N1504" s="1">
        <v>312931000</v>
      </c>
      <c r="O1504" s="1">
        <v>307861000</v>
      </c>
      <c r="P1504" s="1">
        <v>301680000</v>
      </c>
      <c r="Q1504" s="1">
        <v>293518000</v>
      </c>
      <c r="R1504" s="1">
        <v>286596000</v>
      </c>
      <c r="S1504" s="1">
        <v>277530000</v>
      </c>
      <c r="T1504" s="1">
        <v>268211000</v>
      </c>
      <c r="U1504" s="1">
        <v>258113000</v>
      </c>
      <c r="V1504" s="1">
        <v>247310000</v>
      </c>
      <c r="W1504" s="1">
        <v>236358000</v>
      </c>
      <c r="X1504" s="1">
        <v>225029000</v>
      </c>
      <c r="Y1504" s="1">
        <v>213363000</v>
      </c>
      <c r="Z1504" s="1">
        <v>201398000</v>
      </c>
      <c r="AA1504" s="1">
        <v>189169000</v>
      </c>
      <c r="AB1504" s="1">
        <v>176540000</v>
      </c>
      <c r="AC1504" s="1">
        <v>165552000</v>
      </c>
      <c r="AD1504" s="1">
        <v>152802000</v>
      </c>
      <c r="AE1504" s="1">
        <v>141442000</v>
      </c>
      <c r="AF1504" s="1">
        <v>128571000</v>
      </c>
      <c r="AG1504" s="1">
        <v>116837000</v>
      </c>
      <c r="AH1504" s="1">
        <v>103844000</v>
      </c>
      <c r="AI1504" s="1">
        <v>91737600</v>
      </c>
      <c r="AJ1504" s="1">
        <v>79380800</v>
      </c>
      <c r="AK1504" s="1">
        <v>66774300</v>
      </c>
      <c r="AL1504" s="1">
        <v>54422200</v>
      </c>
      <c r="AM1504" s="1">
        <v>41190600</v>
      </c>
      <c r="AN1504" s="1">
        <v>27962000</v>
      </c>
      <c r="AO1504" s="1">
        <v>14231600</v>
      </c>
      <c r="AP1504">
        <v>0</v>
      </c>
    </row>
    <row r="1505" spans="2:42" x14ac:dyDescent="0.2">
      <c r="B1505" t="str">
        <f t="shared" si="64"/>
        <v>construction 41T43</v>
      </c>
      <c r="C1505" t="str">
        <f t="shared" si="63"/>
        <v>other machinery 28,NOx</v>
      </c>
      <c r="D1505" t="s">
        <v>2062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</row>
    <row r="1506" spans="2:42" x14ac:dyDescent="0.2">
      <c r="B1506" t="str">
        <f t="shared" si="64"/>
        <v>construction 41T43</v>
      </c>
      <c r="C1506" t="str">
        <f t="shared" si="63"/>
        <v>other machinery 28,PM10</v>
      </c>
      <c r="D1506" t="s">
        <v>2063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</row>
    <row r="1507" spans="2:42" x14ac:dyDescent="0.2">
      <c r="B1507" t="str">
        <f t="shared" si="64"/>
        <v>construction 41T43</v>
      </c>
      <c r="C1507" t="str">
        <f t="shared" si="63"/>
        <v>other machinery 28,PM25</v>
      </c>
      <c r="D1507" t="s">
        <v>2064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</row>
    <row r="1508" spans="2:42" x14ac:dyDescent="0.2">
      <c r="B1508" t="str">
        <f t="shared" si="64"/>
        <v>agriculture and forestry 01T03</v>
      </c>
      <c r="C1508" t="str">
        <f t="shared" si="63"/>
        <v>other machinery 28,SOx</v>
      </c>
      <c r="D1508" t="s">
        <v>2065</v>
      </c>
      <c r="E1508" s="1">
        <v>49822200000000</v>
      </c>
      <c r="F1508" s="1">
        <v>50819000000000</v>
      </c>
      <c r="G1508" s="1">
        <v>50366400000000</v>
      </c>
      <c r="H1508" s="1">
        <v>52076100000000</v>
      </c>
      <c r="I1508" s="1">
        <v>52300600000000</v>
      </c>
      <c r="J1508" s="1">
        <v>52357600000000</v>
      </c>
      <c r="K1508" s="1">
        <v>52129500000000</v>
      </c>
      <c r="L1508" s="1">
        <v>52759400000000</v>
      </c>
      <c r="M1508" s="1">
        <v>51232700000000</v>
      </c>
      <c r="N1508" s="1">
        <v>50574300000000</v>
      </c>
      <c r="O1508" s="1">
        <v>49734000000000</v>
      </c>
      <c r="P1508" s="1">
        <v>48718200000000</v>
      </c>
      <c r="Q1508" s="1">
        <v>47146000000000</v>
      </c>
      <c r="R1508" s="1">
        <v>46213900000000</v>
      </c>
      <c r="S1508" s="1">
        <v>44748900000000</v>
      </c>
      <c r="T1508" s="1">
        <v>43154500000000</v>
      </c>
      <c r="U1508" s="1">
        <v>41487200000000</v>
      </c>
      <c r="V1508" s="1">
        <v>39910600000000</v>
      </c>
      <c r="W1508" s="1">
        <v>37919000000000</v>
      </c>
      <c r="X1508" s="1">
        <v>35926400000000</v>
      </c>
      <c r="Y1508" s="1">
        <v>34270700000000</v>
      </c>
      <c r="Z1508" s="1">
        <v>32258900000000</v>
      </c>
      <c r="AA1508" s="1">
        <v>30246600000000</v>
      </c>
      <c r="AB1508" s="1">
        <v>28233900000000</v>
      </c>
      <c r="AC1508" s="1">
        <v>26477800000000</v>
      </c>
      <c r="AD1508" s="1">
        <v>24444800000000</v>
      </c>
      <c r="AE1508" s="1">
        <v>22411800000000</v>
      </c>
      <c r="AF1508" s="1">
        <v>20378000000000</v>
      </c>
      <c r="AG1508" s="1">
        <v>18521100000000</v>
      </c>
      <c r="AH1508" s="1">
        <v>16624100000000</v>
      </c>
      <c r="AI1508" s="1">
        <v>14549000000000</v>
      </c>
      <c r="AJ1508" s="1">
        <v>12592200000000</v>
      </c>
      <c r="AK1508" s="1">
        <v>10594600000000</v>
      </c>
      <c r="AL1508" s="1">
        <v>8556770000000</v>
      </c>
      <c r="AM1508" s="1">
        <v>6537820000000</v>
      </c>
      <c r="AN1508" s="1">
        <v>4438820000000</v>
      </c>
      <c r="AO1508" s="1">
        <v>2259570000000</v>
      </c>
      <c r="AP1508">
        <v>0</v>
      </c>
    </row>
    <row r="1509" spans="2:42" x14ac:dyDescent="0.2">
      <c r="B1509" t="str">
        <f t="shared" si="64"/>
        <v>agriculture and forestry 01T03</v>
      </c>
      <c r="C1509" t="str">
        <f t="shared" si="63"/>
        <v>other machinery 28,BC</v>
      </c>
      <c r="D1509" t="s">
        <v>2066</v>
      </c>
      <c r="E1509" s="1">
        <v>1417520000</v>
      </c>
      <c r="F1509" s="1">
        <v>1445880000</v>
      </c>
      <c r="G1509" s="1">
        <v>1433000000</v>
      </c>
      <c r="H1509" s="1">
        <v>1481640000</v>
      </c>
      <c r="I1509" s="1">
        <v>1488030000</v>
      </c>
      <c r="J1509" s="1">
        <v>1489650000</v>
      </c>
      <c r="K1509" s="1">
        <v>1483160000</v>
      </c>
      <c r="L1509" s="1">
        <v>1501080000</v>
      </c>
      <c r="M1509" s="1">
        <v>1457650000</v>
      </c>
      <c r="N1509" s="1">
        <v>1438910000</v>
      </c>
      <c r="O1509" s="1">
        <v>1415010000</v>
      </c>
      <c r="P1509" s="1">
        <v>1386110000</v>
      </c>
      <c r="Q1509" s="1">
        <v>1341370000</v>
      </c>
      <c r="R1509" s="1">
        <v>1314850000</v>
      </c>
      <c r="S1509" s="1">
        <v>1273170000</v>
      </c>
      <c r="T1509" s="1">
        <v>1227810000</v>
      </c>
      <c r="U1509" s="1">
        <v>1180370000</v>
      </c>
      <c r="V1509" s="1">
        <v>1135520000</v>
      </c>
      <c r="W1509" s="1">
        <v>1078850000</v>
      </c>
      <c r="X1509" s="1">
        <v>1022160000</v>
      </c>
      <c r="Y1509" s="1">
        <v>975051000</v>
      </c>
      <c r="Z1509" s="1">
        <v>917813000</v>
      </c>
      <c r="AA1509" s="1">
        <v>860562000</v>
      </c>
      <c r="AB1509" s="1">
        <v>803296000</v>
      </c>
      <c r="AC1509" s="1">
        <v>753332000</v>
      </c>
      <c r="AD1509" s="1">
        <v>695492000</v>
      </c>
      <c r="AE1509" s="1">
        <v>637650000</v>
      </c>
      <c r="AF1509" s="1">
        <v>579783000</v>
      </c>
      <c r="AG1509" s="1">
        <v>526953000</v>
      </c>
      <c r="AH1509" s="1">
        <v>472980000</v>
      </c>
      <c r="AI1509" s="1">
        <v>413942000</v>
      </c>
      <c r="AJ1509" s="1">
        <v>358266000</v>
      </c>
      <c r="AK1509" s="1">
        <v>301433000</v>
      </c>
      <c r="AL1509" s="1">
        <v>243453000</v>
      </c>
      <c r="AM1509" s="1">
        <v>186011000</v>
      </c>
      <c r="AN1509" s="1">
        <v>126291000</v>
      </c>
      <c r="AO1509" s="1">
        <v>64288100</v>
      </c>
      <c r="AP1509">
        <v>0</v>
      </c>
    </row>
    <row r="1510" spans="2:42" x14ac:dyDescent="0.2">
      <c r="B1510" t="str">
        <f t="shared" si="64"/>
        <v>agriculture and forestry 01T03</v>
      </c>
      <c r="C1510" t="str">
        <f t="shared" si="63"/>
        <v>other machinery 28,OC</v>
      </c>
      <c r="D1510" t="s">
        <v>2067</v>
      </c>
      <c r="E1510" s="1">
        <v>6546470000</v>
      </c>
      <c r="F1510" s="1">
        <v>6677440000</v>
      </c>
      <c r="G1510" s="1">
        <v>6617980000</v>
      </c>
      <c r="H1510" s="1">
        <v>6842620000</v>
      </c>
      <c r="I1510" s="1">
        <v>6872120000</v>
      </c>
      <c r="J1510" s="1">
        <v>6879610000</v>
      </c>
      <c r="K1510" s="1">
        <v>6849640000</v>
      </c>
      <c r="L1510" s="1">
        <v>6932400000</v>
      </c>
      <c r="M1510" s="1">
        <v>6731800000</v>
      </c>
      <c r="N1510" s="1">
        <v>6645290000</v>
      </c>
      <c r="O1510" s="1">
        <v>6534880000</v>
      </c>
      <c r="P1510" s="1">
        <v>6401410000</v>
      </c>
      <c r="Q1510" s="1">
        <v>6194830000</v>
      </c>
      <c r="R1510" s="1">
        <v>6072350000</v>
      </c>
      <c r="S1510" s="1">
        <v>5879850000</v>
      </c>
      <c r="T1510" s="1">
        <v>5670350000</v>
      </c>
      <c r="U1510" s="1">
        <v>5451270000</v>
      </c>
      <c r="V1510" s="1">
        <v>5244120000</v>
      </c>
      <c r="W1510" s="1">
        <v>4982430000</v>
      </c>
      <c r="X1510" s="1">
        <v>4720610000</v>
      </c>
      <c r="Y1510" s="1">
        <v>4503050000</v>
      </c>
      <c r="Z1510" s="1">
        <v>4238710000</v>
      </c>
      <c r="AA1510" s="1">
        <v>3974300000</v>
      </c>
      <c r="AB1510" s="1">
        <v>3709830000</v>
      </c>
      <c r="AC1510" s="1">
        <v>3479090000</v>
      </c>
      <c r="AD1510" s="1">
        <v>3211970000</v>
      </c>
      <c r="AE1510" s="1">
        <v>2944840000</v>
      </c>
      <c r="AF1510" s="1">
        <v>2677590000</v>
      </c>
      <c r="AG1510" s="1">
        <v>2433610000</v>
      </c>
      <c r="AH1510" s="1">
        <v>2184350000</v>
      </c>
      <c r="AI1510" s="1">
        <v>1911690000</v>
      </c>
      <c r="AJ1510" s="1">
        <v>1654570000</v>
      </c>
      <c r="AK1510" s="1">
        <v>1392100000</v>
      </c>
      <c r="AL1510" s="1">
        <v>1124330000</v>
      </c>
      <c r="AM1510" s="1">
        <v>859048000</v>
      </c>
      <c r="AN1510" s="1">
        <v>583246000</v>
      </c>
      <c r="AO1510" s="1">
        <v>296899000</v>
      </c>
      <c r="AP1510">
        <v>0</v>
      </c>
    </row>
    <row r="1511" spans="2:42" x14ac:dyDescent="0.2">
      <c r="B1511" t="str">
        <f t="shared" si="64"/>
        <v>agriculture and forestry 01T03</v>
      </c>
      <c r="C1511" t="str">
        <f t="shared" si="63"/>
        <v>other machinery 28,CH4</v>
      </c>
      <c r="D1511" t="s">
        <v>2068</v>
      </c>
      <c r="E1511" s="1">
        <v>22405400000</v>
      </c>
      <c r="F1511" s="1">
        <v>22853700000</v>
      </c>
      <c r="G1511" s="1">
        <v>22650100000</v>
      </c>
      <c r="H1511" s="1">
        <v>23419000000</v>
      </c>
      <c r="I1511" s="1">
        <v>23519900000</v>
      </c>
      <c r="J1511" s="1">
        <v>23545600000</v>
      </c>
      <c r="K1511" s="1">
        <v>23443000000</v>
      </c>
      <c r="L1511" s="1">
        <v>23726300000</v>
      </c>
      <c r="M1511" s="1">
        <v>23039700000</v>
      </c>
      <c r="N1511" s="1">
        <v>22743600000</v>
      </c>
      <c r="O1511" s="1">
        <v>22365700000</v>
      </c>
      <c r="P1511" s="1">
        <v>21908900000</v>
      </c>
      <c r="Q1511" s="1">
        <v>21201900000</v>
      </c>
      <c r="R1511" s="1">
        <v>20782700000</v>
      </c>
      <c r="S1511" s="1">
        <v>20123900000</v>
      </c>
      <c r="T1511" s="1">
        <v>19406900000</v>
      </c>
      <c r="U1511" s="1">
        <v>18657100000</v>
      </c>
      <c r="V1511" s="1">
        <v>17948100000</v>
      </c>
      <c r="W1511" s="1">
        <v>17052400000</v>
      </c>
      <c r="X1511" s="1">
        <v>16156400000</v>
      </c>
      <c r="Y1511" s="1">
        <v>15411700000</v>
      </c>
      <c r="Z1511" s="1">
        <v>14507000000</v>
      </c>
      <c r="AA1511" s="1">
        <v>13602100000</v>
      </c>
      <c r="AB1511" s="1">
        <v>12697000000</v>
      </c>
      <c r="AC1511" s="1">
        <v>11907200000</v>
      </c>
      <c r="AD1511" s="1">
        <v>10993000000</v>
      </c>
      <c r="AE1511" s="1">
        <v>10078800000</v>
      </c>
      <c r="AF1511" s="1">
        <v>9164110000</v>
      </c>
      <c r="AG1511" s="1">
        <v>8329060000</v>
      </c>
      <c r="AH1511" s="1">
        <v>7475960000</v>
      </c>
      <c r="AI1511" s="1">
        <v>6542800000</v>
      </c>
      <c r="AJ1511" s="1">
        <v>5662780000</v>
      </c>
      <c r="AK1511" s="1">
        <v>4764480000</v>
      </c>
      <c r="AL1511" s="1">
        <v>3848040000</v>
      </c>
      <c r="AM1511" s="1">
        <v>2940100000</v>
      </c>
      <c r="AN1511" s="1">
        <v>1996170000</v>
      </c>
      <c r="AO1511" s="1">
        <v>1016140000</v>
      </c>
      <c r="AP1511">
        <v>0</v>
      </c>
    </row>
    <row r="1512" spans="2:42" x14ac:dyDescent="0.2">
      <c r="B1512" t="str">
        <f t="shared" si="64"/>
        <v>agriculture and forestry 01T03</v>
      </c>
      <c r="C1512" t="str">
        <f t="shared" si="63"/>
        <v>other machinery 28,N2O</v>
      </c>
      <c r="D1512" t="s">
        <v>2069</v>
      </c>
      <c r="E1512" s="1">
        <v>1768740000</v>
      </c>
      <c r="F1512" s="1">
        <v>1804130000</v>
      </c>
      <c r="G1512" s="1">
        <v>1788060000</v>
      </c>
      <c r="H1512" s="1">
        <v>1848760000</v>
      </c>
      <c r="I1512" s="1">
        <v>1856730000</v>
      </c>
      <c r="J1512" s="1">
        <v>1858750000</v>
      </c>
      <c r="K1512" s="1">
        <v>1850650000</v>
      </c>
      <c r="L1512" s="1">
        <v>1873010000</v>
      </c>
      <c r="M1512" s="1">
        <v>1818810000</v>
      </c>
      <c r="N1512" s="1">
        <v>1795440000</v>
      </c>
      <c r="O1512" s="1">
        <v>1765610000</v>
      </c>
      <c r="P1512" s="1">
        <v>1729550000</v>
      </c>
      <c r="Q1512" s="1">
        <v>1673730000</v>
      </c>
      <c r="R1512" s="1">
        <v>1640640000</v>
      </c>
      <c r="S1512" s="1">
        <v>1588630000</v>
      </c>
      <c r="T1512" s="1">
        <v>1532030000</v>
      </c>
      <c r="U1512" s="1">
        <v>1472840000</v>
      </c>
      <c r="V1512" s="1">
        <v>1416870000</v>
      </c>
      <c r="W1512" s="1">
        <v>1346160000</v>
      </c>
      <c r="X1512" s="1">
        <v>1275430000</v>
      </c>
      <c r="Y1512" s="1">
        <v>1216640000</v>
      </c>
      <c r="Z1512" s="1">
        <v>1145220000</v>
      </c>
      <c r="AA1512" s="1">
        <v>1073790000</v>
      </c>
      <c r="AB1512" s="1">
        <v>1002330000</v>
      </c>
      <c r="AC1512" s="1">
        <v>939989000</v>
      </c>
      <c r="AD1512" s="1">
        <v>867817000</v>
      </c>
      <c r="AE1512" s="1">
        <v>795644000</v>
      </c>
      <c r="AF1512" s="1">
        <v>723439000</v>
      </c>
      <c r="AG1512" s="1">
        <v>657519000</v>
      </c>
      <c r="AH1512" s="1">
        <v>590172000</v>
      </c>
      <c r="AI1512" s="1">
        <v>516506000</v>
      </c>
      <c r="AJ1512" s="1">
        <v>447035000</v>
      </c>
      <c r="AK1512" s="1">
        <v>376121000</v>
      </c>
      <c r="AL1512" s="1">
        <v>303775000</v>
      </c>
      <c r="AM1512" s="1">
        <v>232100000</v>
      </c>
      <c r="AN1512" s="1">
        <v>157583000</v>
      </c>
      <c r="AO1512" s="1">
        <v>80217000</v>
      </c>
      <c r="AP1512">
        <v>0</v>
      </c>
    </row>
    <row r="1513" spans="2:42" x14ac:dyDescent="0.2">
      <c r="B1513" t="str">
        <f t="shared" si="64"/>
        <v>agriculture and forestry 01T03</v>
      </c>
      <c r="C1513" t="str">
        <f t="shared" si="63"/>
        <v>other machinery 28,F gases</v>
      </c>
      <c r="D1513" t="s">
        <v>2070</v>
      </c>
      <c r="E1513" s="1">
        <v>1572880000</v>
      </c>
      <c r="F1513" s="1">
        <v>1604350000</v>
      </c>
      <c r="G1513" s="1">
        <v>1590060000</v>
      </c>
      <c r="H1513" s="1">
        <v>1644030000</v>
      </c>
      <c r="I1513" s="1">
        <v>1651120000</v>
      </c>
      <c r="J1513" s="1">
        <v>1652920000</v>
      </c>
      <c r="K1513" s="1">
        <v>1645720000</v>
      </c>
      <c r="L1513" s="1">
        <v>1665600000</v>
      </c>
      <c r="M1513" s="1">
        <v>1617410000</v>
      </c>
      <c r="N1513" s="1">
        <v>1596620000</v>
      </c>
      <c r="O1513" s="1">
        <v>1570090000</v>
      </c>
      <c r="P1513" s="1">
        <v>1538030000</v>
      </c>
      <c r="Q1513" s="1">
        <v>1488390000</v>
      </c>
      <c r="R1513" s="1">
        <v>1458960000</v>
      </c>
      <c r="S1513" s="1">
        <v>1412710000</v>
      </c>
      <c r="T1513" s="1">
        <v>1362380000</v>
      </c>
      <c r="U1513" s="1">
        <v>1309740000</v>
      </c>
      <c r="V1513" s="1">
        <v>1259970000</v>
      </c>
      <c r="W1513" s="1">
        <v>1197100000</v>
      </c>
      <c r="X1513" s="1">
        <v>1134190000</v>
      </c>
      <c r="Y1513" s="1">
        <v>1081920000</v>
      </c>
      <c r="Z1513" s="1">
        <v>1018410000</v>
      </c>
      <c r="AA1513" s="1">
        <v>954881000</v>
      </c>
      <c r="AB1513" s="1">
        <v>891338000</v>
      </c>
      <c r="AC1513" s="1">
        <v>835899000</v>
      </c>
      <c r="AD1513" s="1">
        <v>771719000</v>
      </c>
      <c r="AE1513" s="1">
        <v>707538000</v>
      </c>
      <c r="AF1513" s="1">
        <v>643329000</v>
      </c>
      <c r="AG1513" s="1">
        <v>584708000</v>
      </c>
      <c r="AH1513" s="1">
        <v>524819000</v>
      </c>
      <c r="AI1513" s="1">
        <v>459311000</v>
      </c>
      <c r="AJ1513" s="1">
        <v>397533000</v>
      </c>
      <c r="AK1513" s="1">
        <v>334471000</v>
      </c>
      <c r="AL1513" s="1">
        <v>270136000</v>
      </c>
      <c r="AM1513" s="1">
        <v>206398000</v>
      </c>
      <c r="AN1513" s="1">
        <v>140133000</v>
      </c>
      <c r="AO1513" s="1">
        <v>71334200</v>
      </c>
      <c r="AP1513">
        <v>0</v>
      </c>
    </row>
    <row r="1514" spans="2:42" x14ac:dyDescent="0.2">
      <c r="B1514" t="str">
        <f t="shared" si="64"/>
        <v>agriculture and forestry 01T03</v>
      </c>
      <c r="C1514" t="str">
        <f t="shared" si="63"/>
        <v>road vehicles 29,CO2</v>
      </c>
      <c r="D1514" t="s">
        <v>2071</v>
      </c>
      <c r="E1514" s="1">
        <v>4763120000</v>
      </c>
      <c r="F1514" s="1">
        <v>4858420000</v>
      </c>
      <c r="G1514" s="1">
        <v>4815150000</v>
      </c>
      <c r="H1514" s="1">
        <v>4978590000</v>
      </c>
      <c r="I1514" s="1">
        <v>5000060000</v>
      </c>
      <c r="J1514" s="1">
        <v>5005510000</v>
      </c>
      <c r="K1514" s="1">
        <v>4983700000</v>
      </c>
      <c r="L1514" s="1">
        <v>5043920000</v>
      </c>
      <c r="M1514" s="1">
        <v>4897960000</v>
      </c>
      <c r="N1514" s="1">
        <v>4835020000</v>
      </c>
      <c r="O1514" s="1">
        <v>4754690000</v>
      </c>
      <c r="P1514" s="1">
        <v>4657570000</v>
      </c>
      <c r="Q1514" s="1">
        <v>4507270000</v>
      </c>
      <c r="R1514" s="1">
        <v>4418160000</v>
      </c>
      <c r="S1514" s="1">
        <v>4278100000</v>
      </c>
      <c r="T1514" s="1">
        <v>4125670000</v>
      </c>
      <c r="U1514" s="1">
        <v>3966270000</v>
      </c>
      <c r="V1514" s="1">
        <v>3815550000</v>
      </c>
      <c r="W1514" s="1">
        <v>3625140000</v>
      </c>
      <c r="X1514" s="1">
        <v>3434650000</v>
      </c>
      <c r="Y1514" s="1">
        <v>3276350000</v>
      </c>
      <c r="Z1514" s="1">
        <v>3084020000</v>
      </c>
      <c r="AA1514" s="1">
        <v>2891650000</v>
      </c>
      <c r="AB1514" s="1">
        <v>2699220000</v>
      </c>
      <c r="AC1514" s="1">
        <v>2531340000</v>
      </c>
      <c r="AD1514" s="1">
        <v>2336980000</v>
      </c>
      <c r="AE1514" s="1">
        <v>2142620000</v>
      </c>
      <c r="AF1514" s="1">
        <v>1948180000</v>
      </c>
      <c r="AG1514" s="1">
        <v>1770660000</v>
      </c>
      <c r="AH1514" s="1">
        <v>1589300000</v>
      </c>
      <c r="AI1514" s="1">
        <v>1390920000</v>
      </c>
      <c r="AJ1514" s="1">
        <v>1203840000</v>
      </c>
      <c r="AK1514" s="1">
        <v>1012870000</v>
      </c>
      <c r="AL1514" s="1">
        <v>818048000</v>
      </c>
      <c r="AM1514" s="1">
        <v>625031000</v>
      </c>
      <c r="AN1514" s="1">
        <v>424362000</v>
      </c>
      <c r="AO1514" s="1">
        <v>216020000</v>
      </c>
      <c r="AP1514">
        <v>0</v>
      </c>
    </row>
    <row r="1515" spans="2:42" x14ac:dyDescent="0.2">
      <c r="B1515" t="str">
        <f t="shared" si="64"/>
        <v>agriculture and forestry 01T03</v>
      </c>
      <c r="C1515" t="str">
        <f t="shared" si="63"/>
        <v>road vehicles 29,VOC</v>
      </c>
      <c r="D1515" t="s">
        <v>2072</v>
      </c>
      <c r="E1515" s="1">
        <v>367824000</v>
      </c>
      <c r="F1515" s="1">
        <v>375183000</v>
      </c>
      <c r="G1515" s="1">
        <v>371842000</v>
      </c>
      <c r="H1515" s="1">
        <v>384463000</v>
      </c>
      <c r="I1515" s="1">
        <v>386121000</v>
      </c>
      <c r="J1515" s="1">
        <v>386542000</v>
      </c>
      <c r="K1515" s="1">
        <v>384858000</v>
      </c>
      <c r="L1515" s="1">
        <v>389508000</v>
      </c>
      <c r="M1515" s="1">
        <v>378237000</v>
      </c>
      <c r="N1515" s="1">
        <v>373376000</v>
      </c>
      <c r="O1515" s="1">
        <v>367173000</v>
      </c>
      <c r="P1515" s="1">
        <v>359673000</v>
      </c>
      <c r="Q1515" s="1">
        <v>348066000</v>
      </c>
      <c r="R1515" s="1">
        <v>341185000</v>
      </c>
      <c r="S1515" s="1">
        <v>330369000</v>
      </c>
      <c r="T1515" s="1">
        <v>318598000</v>
      </c>
      <c r="U1515" s="1">
        <v>306289000</v>
      </c>
      <c r="V1515" s="1">
        <v>294649000</v>
      </c>
      <c r="W1515" s="1">
        <v>279946000</v>
      </c>
      <c r="X1515" s="1">
        <v>265235000</v>
      </c>
      <c r="Y1515" s="1">
        <v>253011000</v>
      </c>
      <c r="Z1515" s="1">
        <v>238159000</v>
      </c>
      <c r="AA1515" s="1">
        <v>223303000</v>
      </c>
      <c r="AB1515" s="1">
        <v>208443000</v>
      </c>
      <c r="AC1515" s="1">
        <v>195478000</v>
      </c>
      <c r="AD1515" s="1">
        <v>180470000</v>
      </c>
      <c r="AE1515" s="1">
        <v>165461000</v>
      </c>
      <c r="AF1515" s="1">
        <v>150445000</v>
      </c>
      <c r="AG1515" s="1">
        <v>136736000</v>
      </c>
      <c r="AH1515" s="1">
        <v>122731000</v>
      </c>
      <c r="AI1515" s="1">
        <v>107412000</v>
      </c>
      <c r="AJ1515" s="1">
        <v>92964600</v>
      </c>
      <c r="AK1515" s="1">
        <v>78217300</v>
      </c>
      <c r="AL1515" s="1">
        <v>63172300</v>
      </c>
      <c r="AM1515" s="1">
        <v>48267000</v>
      </c>
      <c r="AN1515" s="1">
        <v>32770600</v>
      </c>
      <c r="AO1515" s="1">
        <v>16681800</v>
      </c>
      <c r="AP1515">
        <v>0</v>
      </c>
    </row>
    <row r="1516" spans="2:42" x14ac:dyDescent="0.2">
      <c r="B1516" t="str">
        <f t="shared" si="64"/>
        <v>agriculture and forestry 01T03</v>
      </c>
      <c r="C1516" t="str">
        <f t="shared" si="63"/>
        <v>road vehicles 29,CO</v>
      </c>
      <c r="D1516" t="s">
        <v>2073</v>
      </c>
      <c r="E1516" s="1">
        <v>314044000</v>
      </c>
      <c r="F1516" s="1">
        <v>320328000</v>
      </c>
      <c r="G1516" s="1">
        <v>317475000</v>
      </c>
      <c r="H1516" s="1">
        <v>328251000</v>
      </c>
      <c r="I1516" s="1">
        <v>329667000</v>
      </c>
      <c r="J1516" s="1">
        <v>330026000</v>
      </c>
      <c r="K1516" s="1">
        <v>328588000</v>
      </c>
      <c r="L1516" s="1">
        <v>332559000</v>
      </c>
      <c r="M1516" s="1">
        <v>322935000</v>
      </c>
      <c r="N1516" s="1">
        <v>318785000</v>
      </c>
      <c r="O1516" s="1">
        <v>313489000</v>
      </c>
      <c r="P1516" s="1">
        <v>307086000</v>
      </c>
      <c r="Q1516" s="1">
        <v>297176000</v>
      </c>
      <c r="R1516" s="1">
        <v>291300000</v>
      </c>
      <c r="S1516" s="1">
        <v>282066000</v>
      </c>
      <c r="T1516" s="1">
        <v>272016000</v>
      </c>
      <c r="U1516" s="1">
        <v>261506000</v>
      </c>
      <c r="V1516" s="1">
        <v>251569000</v>
      </c>
      <c r="W1516" s="1">
        <v>239015000</v>
      </c>
      <c r="X1516" s="1">
        <v>226455000</v>
      </c>
      <c r="Y1516" s="1">
        <v>216018000</v>
      </c>
      <c r="Z1516" s="1">
        <v>203338000</v>
      </c>
      <c r="AA1516" s="1">
        <v>190654000</v>
      </c>
      <c r="AB1516" s="1">
        <v>177967000</v>
      </c>
      <c r="AC1516" s="1">
        <v>166897000</v>
      </c>
      <c r="AD1516" s="1">
        <v>154083000</v>
      </c>
      <c r="AE1516" s="1">
        <v>141269000</v>
      </c>
      <c r="AF1516" s="1">
        <v>128448000</v>
      </c>
      <c r="AG1516" s="1">
        <v>116744000</v>
      </c>
      <c r="AH1516" s="1">
        <v>104787000</v>
      </c>
      <c r="AI1516" s="1">
        <v>91707000</v>
      </c>
      <c r="AJ1516" s="1">
        <v>79372300</v>
      </c>
      <c r="AK1516" s="1">
        <v>66781200</v>
      </c>
      <c r="AL1516" s="1">
        <v>53936000</v>
      </c>
      <c r="AM1516" s="1">
        <v>41209900</v>
      </c>
      <c r="AN1516" s="1">
        <v>27979200</v>
      </c>
      <c r="AO1516" s="1">
        <v>14242700</v>
      </c>
      <c r="AP1516">
        <v>0</v>
      </c>
    </row>
    <row r="1517" spans="2:42" x14ac:dyDescent="0.2">
      <c r="B1517" t="str">
        <f t="shared" si="64"/>
        <v>agriculture and forestry 01T03</v>
      </c>
      <c r="C1517" t="str">
        <f t="shared" si="63"/>
        <v>road vehicles 29,NOx</v>
      </c>
      <c r="D1517" t="s">
        <v>2074</v>
      </c>
      <c r="E1517" s="1">
        <v>1991830000</v>
      </c>
      <c r="F1517" s="1">
        <v>2031680000</v>
      </c>
      <c r="G1517" s="1">
        <v>2013580000</v>
      </c>
      <c r="H1517" s="1">
        <v>2081930000</v>
      </c>
      <c r="I1517" s="1">
        <v>2090910000</v>
      </c>
      <c r="J1517" s="1">
        <v>2093190000</v>
      </c>
      <c r="K1517" s="1">
        <v>2084070000</v>
      </c>
      <c r="L1517" s="1">
        <v>2109250000</v>
      </c>
      <c r="M1517" s="1">
        <v>2048210000</v>
      </c>
      <c r="N1517" s="1">
        <v>2021890000</v>
      </c>
      <c r="O1517" s="1">
        <v>1988300000</v>
      </c>
      <c r="P1517" s="1">
        <v>1947690000</v>
      </c>
      <c r="Q1517" s="1">
        <v>1884840000</v>
      </c>
      <c r="R1517" s="1">
        <v>1847570000</v>
      </c>
      <c r="S1517" s="1">
        <v>1789000000</v>
      </c>
      <c r="T1517" s="1">
        <v>1725260000</v>
      </c>
      <c r="U1517" s="1">
        <v>1658600000</v>
      </c>
      <c r="V1517" s="1">
        <v>1595570000</v>
      </c>
      <c r="W1517" s="1">
        <v>1515950000</v>
      </c>
      <c r="X1517" s="1">
        <v>1436290000</v>
      </c>
      <c r="Y1517" s="1">
        <v>1370100000</v>
      </c>
      <c r="Z1517" s="1">
        <v>1289670000</v>
      </c>
      <c r="AA1517" s="1">
        <v>1209220000</v>
      </c>
      <c r="AB1517" s="1">
        <v>1128750000</v>
      </c>
      <c r="AC1517" s="1">
        <v>1058550000</v>
      </c>
      <c r="AD1517" s="1">
        <v>977272000</v>
      </c>
      <c r="AE1517" s="1">
        <v>895996000</v>
      </c>
      <c r="AF1517" s="1">
        <v>814684000</v>
      </c>
      <c r="AG1517" s="1">
        <v>740449000</v>
      </c>
      <c r="AH1517" s="1">
        <v>664609000</v>
      </c>
      <c r="AI1517" s="1">
        <v>581651000</v>
      </c>
      <c r="AJ1517" s="1">
        <v>503418000</v>
      </c>
      <c r="AK1517" s="1">
        <v>423559000</v>
      </c>
      <c r="AL1517" s="1">
        <v>342089000</v>
      </c>
      <c r="AM1517" s="1">
        <v>261374000</v>
      </c>
      <c r="AN1517" s="1">
        <v>177458000</v>
      </c>
      <c r="AO1517" s="1">
        <v>90334500</v>
      </c>
      <c r="AP1517">
        <v>0</v>
      </c>
    </row>
    <row r="1518" spans="2:42" x14ac:dyDescent="0.2">
      <c r="B1518" t="str">
        <f t="shared" si="64"/>
        <v>agriculture and forestry 01T03</v>
      </c>
      <c r="C1518" t="str">
        <f t="shared" si="63"/>
        <v>road vehicles 29,PM10</v>
      </c>
      <c r="D1518" t="s">
        <v>2075</v>
      </c>
      <c r="E1518" s="1">
        <v>398365000</v>
      </c>
      <c r="F1518" s="1">
        <v>406335000</v>
      </c>
      <c r="G1518" s="1">
        <v>402717000</v>
      </c>
      <c r="H1518" s="1">
        <v>416386000</v>
      </c>
      <c r="I1518" s="1">
        <v>418182000</v>
      </c>
      <c r="J1518" s="1">
        <v>418638000</v>
      </c>
      <c r="K1518" s="1">
        <v>416814000</v>
      </c>
      <c r="L1518" s="1">
        <v>421850000</v>
      </c>
      <c r="M1518" s="1">
        <v>409643000</v>
      </c>
      <c r="N1518" s="1">
        <v>404379000</v>
      </c>
      <c r="O1518" s="1">
        <v>397660000</v>
      </c>
      <c r="P1518" s="1">
        <v>389538000</v>
      </c>
      <c r="Q1518" s="1">
        <v>376967000</v>
      </c>
      <c r="R1518" s="1">
        <v>369514000</v>
      </c>
      <c r="S1518" s="1">
        <v>357800000</v>
      </c>
      <c r="T1518" s="1">
        <v>345052000</v>
      </c>
      <c r="U1518" s="1">
        <v>331720000</v>
      </c>
      <c r="V1518" s="1">
        <v>319115000</v>
      </c>
      <c r="W1518" s="1">
        <v>303190000</v>
      </c>
      <c r="X1518" s="1">
        <v>287258000</v>
      </c>
      <c r="Y1518" s="1">
        <v>274019000</v>
      </c>
      <c r="Z1518" s="1">
        <v>257933000</v>
      </c>
      <c r="AA1518" s="1">
        <v>241844000</v>
      </c>
      <c r="AB1518" s="1">
        <v>225751000</v>
      </c>
      <c r="AC1518" s="1">
        <v>211709000</v>
      </c>
      <c r="AD1518" s="1">
        <v>195454000</v>
      </c>
      <c r="AE1518" s="1">
        <v>179199000</v>
      </c>
      <c r="AF1518" s="1">
        <v>162937000</v>
      </c>
      <c r="AG1518" s="1">
        <v>148090000</v>
      </c>
      <c r="AH1518" s="1">
        <v>132922000</v>
      </c>
      <c r="AI1518" s="1">
        <v>116330000</v>
      </c>
      <c r="AJ1518" s="1">
        <v>100684000</v>
      </c>
      <c r="AK1518" s="1">
        <v>84711900</v>
      </c>
      <c r="AL1518" s="1">
        <v>68417700</v>
      </c>
      <c r="AM1518" s="1">
        <v>52274700</v>
      </c>
      <c r="AN1518" s="1">
        <v>35491600</v>
      </c>
      <c r="AO1518" s="1">
        <v>18066900</v>
      </c>
      <c r="AP1518">
        <v>0</v>
      </c>
    </row>
    <row r="1519" spans="2:42" x14ac:dyDescent="0.2">
      <c r="B1519" t="str">
        <f t="shared" si="64"/>
        <v>agriculture and forestry 01T03</v>
      </c>
      <c r="C1519" t="str">
        <f t="shared" si="63"/>
        <v>road vehicles 29,PM25</v>
      </c>
      <c r="D1519" t="s">
        <v>2076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</row>
    <row r="1520" spans="2:42" x14ac:dyDescent="0.2">
      <c r="B1520" t="str">
        <f t="shared" si="64"/>
        <v>coal mining 05</v>
      </c>
      <c r="C1520" t="str">
        <f t="shared" si="63"/>
        <v>road vehicles 29,SOx</v>
      </c>
      <c r="D1520" t="s">
        <v>2077</v>
      </c>
      <c r="E1520" s="1">
        <v>5570770000000</v>
      </c>
      <c r="F1520" s="1">
        <v>5446140000000</v>
      </c>
      <c r="G1520" s="1">
        <v>5210440000000</v>
      </c>
      <c r="H1520" s="1">
        <v>4939070000000</v>
      </c>
      <c r="I1520" s="1">
        <v>4702910000000</v>
      </c>
      <c r="J1520" s="1">
        <v>4477210000000</v>
      </c>
      <c r="K1520" s="1">
        <v>4247050000000</v>
      </c>
      <c r="L1520" s="1">
        <v>4017780000000</v>
      </c>
      <c r="M1520" s="1">
        <v>3716820000000</v>
      </c>
      <c r="N1520" s="1">
        <v>3440440000000</v>
      </c>
      <c r="O1520" s="1">
        <v>3175280000000</v>
      </c>
      <c r="P1520" s="1">
        <v>2901930000000</v>
      </c>
      <c r="Q1520" s="1">
        <v>2660050000000</v>
      </c>
      <c r="R1520" s="1">
        <v>2429440000000</v>
      </c>
      <c r="S1520" s="1">
        <v>2213360000000</v>
      </c>
      <c r="T1520" s="1">
        <v>2012610000000</v>
      </c>
      <c r="U1520" s="1">
        <v>1819580000000</v>
      </c>
      <c r="V1520" s="1">
        <v>1639380000000</v>
      </c>
      <c r="W1520" s="1">
        <v>1468050000000</v>
      </c>
      <c r="X1520" s="1">
        <v>1304890000000</v>
      </c>
      <c r="Y1520" s="1">
        <v>1156690000000</v>
      </c>
      <c r="Z1520" s="1">
        <v>1013620000000</v>
      </c>
      <c r="AA1520" s="1">
        <v>880598000000</v>
      </c>
      <c r="AB1520" s="1">
        <v>754859000000</v>
      </c>
      <c r="AC1520" s="1">
        <v>639352000000</v>
      </c>
      <c r="AD1520" s="1">
        <v>533546000000</v>
      </c>
      <c r="AE1520" s="1">
        <v>437797000000</v>
      </c>
      <c r="AF1520" s="1">
        <v>352441000000</v>
      </c>
      <c r="AG1520" s="1">
        <v>283054000000</v>
      </c>
      <c r="AH1520" s="1">
        <v>222413000000</v>
      </c>
      <c r="AI1520" s="1">
        <v>169899000000</v>
      </c>
      <c r="AJ1520" s="1">
        <v>125403000000</v>
      </c>
      <c r="AK1520" s="1">
        <v>88575900000</v>
      </c>
      <c r="AL1520" s="1">
        <v>60144100000</v>
      </c>
      <c r="AM1520" s="1">
        <v>37602500000</v>
      </c>
      <c r="AN1520" s="1">
        <v>20541200000</v>
      </c>
      <c r="AO1520" s="1">
        <v>8536750000</v>
      </c>
      <c r="AP1520" s="1">
        <v>875119000</v>
      </c>
    </row>
    <row r="1521" spans="2:42" x14ac:dyDescent="0.2">
      <c r="B1521" t="str">
        <f t="shared" si="64"/>
        <v>coal mining 05</v>
      </c>
      <c r="C1521" t="str">
        <f t="shared" si="63"/>
        <v>road vehicles 29,BC</v>
      </c>
      <c r="D1521" t="s">
        <v>2078</v>
      </c>
      <c r="E1521" s="1">
        <v>158497000</v>
      </c>
      <c r="F1521" s="1">
        <v>154951000</v>
      </c>
      <c r="G1521" s="1">
        <v>148245000</v>
      </c>
      <c r="H1521" s="1">
        <v>140524000</v>
      </c>
      <c r="I1521" s="1">
        <v>133805000</v>
      </c>
      <c r="J1521" s="1">
        <v>127383000</v>
      </c>
      <c r="K1521" s="1">
        <v>120835000</v>
      </c>
      <c r="L1521" s="1">
        <v>114312000</v>
      </c>
      <c r="M1521" s="1">
        <v>105749000</v>
      </c>
      <c r="N1521" s="1">
        <v>97885700</v>
      </c>
      <c r="O1521" s="1">
        <v>90341500</v>
      </c>
      <c r="P1521" s="1">
        <v>82564100</v>
      </c>
      <c r="Q1521" s="1">
        <v>75682400</v>
      </c>
      <c r="R1521" s="1">
        <v>69121300</v>
      </c>
      <c r="S1521" s="1">
        <v>62973300</v>
      </c>
      <c r="T1521" s="1">
        <v>57261700</v>
      </c>
      <c r="U1521" s="1">
        <v>51769800</v>
      </c>
      <c r="V1521" s="1">
        <v>46642900</v>
      </c>
      <c r="W1521" s="1">
        <v>41768200</v>
      </c>
      <c r="X1521" s="1">
        <v>37126000</v>
      </c>
      <c r="Y1521" s="1">
        <v>32909700</v>
      </c>
      <c r="Z1521" s="1">
        <v>28838900</v>
      </c>
      <c r="AA1521" s="1">
        <v>25054300</v>
      </c>
      <c r="AB1521" s="1">
        <v>21476900</v>
      </c>
      <c r="AC1521" s="1">
        <v>18190500</v>
      </c>
      <c r="AD1521" s="1">
        <v>15180200</v>
      </c>
      <c r="AE1521" s="1">
        <v>12456000</v>
      </c>
      <c r="AF1521" s="1">
        <v>10027500</v>
      </c>
      <c r="AG1521" s="1">
        <v>8053300</v>
      </c>
      <c r="AH1521" s="1">
        <v>6327990</v>
      </c>
      <c r="AI1521" s="1">
        <v>4833890</v>
      </c>
      <c r="AJ1521" s="1">
        <v>3567910</v>
      </c>
      <c r="AK1521" s="1">
        <v>2520120</v>
      </c>
      <c r="AL1521" s="1">
        <v>1711190</v>
      </c>
      <c r="AM1521" s="1">
        <v>1069850</v>
      </c>
      <c r="AN1521">
        <v>584427</v>
      </c>
      <c r="AO1521">
        <v>242883</v>
      </c>
      <c r="AP1521">
        <v>24898.400000000001</v>
      </c>
    </row>
    <row r="1522" spans="2:42" x14ac:dyDescent="0.2">
      <c r="B1522" t="str">
        <f t="shared" si="64"/>
        <v>coal mining 05</v>
      </c>
      <c r="C1522" t="str">
        <f t="shared" si="63"/>
        <v>road vehicles 29,OC</v>
      </c>
      <c r="D1522" t="s">
        <v>2079</v>
      </c>
      <c r="E1522" s="1">
        <v>731980000</v>
      </c>
      <c r="F1522" s="1">
        <v>715604000</v>
      </c>
      <c r="G1522" s="1">
        <v>684635000</v>
      </c>
      <c r="H1522" s="1">
        <v>648977000</v>
      </c>
      <c r="I1522" s="1">
        <v>617946000</v>
      </c>
      <c r="J1522" s="1">
        <v>588290000</v>
      </c>
      <c r="K1522" s="1">
        <v>558048000</v>
      </c>
      <c r="L1522" s="1">
        <v>527922000</v>
      </c>
      <c r="M1522" s="1">
        <v>488378000</v>
      </c>
      <c r="N1522" s="1">
        <v>452062000</v>
      </c>
      <c r="O1522" s="1">
        <v>417221000</v>
      </c>
      <c r="P1522" s="1">
        <v>381303000</v>
      </c>
      <c r="Q1522" s="1">
        <v>349522000</v>
      </c>
      <c r="R1522" s="1">
        <v>319221000</v>
      </c>
      <c r="S1522" s="1">
        <v>290828000</v>
      </c>
      <c r="T1522" s="1">
        <v>264450000</v>
      </c>
      <c r="U1522" s="1">
        <v>239087000</v>
      </c>
      <c r="V1522" s="1">
        <v>215409000</v>
      </c>
      <c r="W1522" s="1">
        <v>192897000</v>
      </c>
      <c r="X1522" s="1">
        <v>171458000</v>
      </c>
      <c r="Y1522" s="1">
        <v>151986000</v>
      </c>
      <c r="Z1522" s="1">
        <v>133186000</v>
      </c>
      <c r="AA1522" s="1">
        <v>115708000</v>
      </c>
      <c r="AB1522" s="1">
        <v>99185900</v>
      </c>
      <c r="AC1522" s="1">
        <v>84008700</v>
      </c>
      <c r="AD1522" s="1">
        <v>70106200</v>
      </c>
      <c r="AE1522" s="1">
        <v>57525100</v>
      </c>
      <c r="AF1522" s="1">
        <v>46309600</v>
      </c>
      <c r="AG1522" s="1">
        <v>37192300</v>
      </c>
      <c r="AH1522" s="1">
        <v>29224400</v>
      </c>
      <c r="AI1522" s="1">
        <v>22324200</v>
      </c>
      <c r="AJ1522" s="1">
        <v>16477600</v>
      </c>
      <c r="AK1522" s="1">
        <v>11638600</v>
      </c>
      <c r="AL1522" s="1">
        <v>7902730</v>
      </c>
      <c r="AM1522" s="1">
        <v>4940840</v>
      </c>
      <c r="AN1522" s="1">
        <v>2699040</v>
      </c>
      <c r="AO1522" s="1">
        <v>1121700</v>
      </c>
      <c r="AP1522">
        <v>114988</v>
      </c>
    </row>
    <row r="1523" spans="2:42" x14ac:dyDescent="0.2">
      <c r="B1523" t="str">
        <f t="shared" si="64"/>
        <v>coal mining 05</v>
      </c>
      <c r="C1523" t="str">
        <f t="shared" si="63"/>
        <v>road vehicles 29,CH4</v>
      </c>
      <c r="D1523" t="s">
        <v>2080</v>
      </c>
      <c r="E1523" s="1">
        <v>2505210000</v>
      </c>
      <c r="F1523" s="1">
        <v>2449170000</v>
      </c>
      <c r="G1523" s="1">
        <v>2343170000</v>
      </c>
      <c r="H1523" s="1">
        <v>2221130000</v>
      </c>
      <c r="I1523" s="1">
        <v>2114930000</v>
      </c>
      <c r="J1523" s="1">
        <v>2013430000</v>
      </c>
      <c r="K1523" s="1">
        <v>1909930000</v>
      </c>
      <c r="L1523" s="1">
        <v>1806820000</v>
      </c>
      <c r="M1523" s="1">
        <v>1671480000</v>
      </c>
      <c r="N1523" s="1">
        <v>1547190000</v>
      </c>
      <c r="O1523" s="1">
        <v>1427950000</v>
      </c>
      <c r="P1523" s="1">
        <v>1305020000</v>
      </c>
      <c r="Q1523" s="1">
        <v>1196240000</v>
      </c>
      <c r="R1523" s="1">
        <v>1092540000</v>
      </c>
      <c r="S1523" s="1">
        <v>995362000</v>
      </c>
      <c r="T1523" s="1">
        <v>905084000</v>
      </c>
      <c r="U1523" s="1">
        <v>818279000</v>
      </c>
      <c r="V1523" s="1">
        <v>737242000</v>
      </c>
      <c r="W1523" s="1">
        <v>660191000</v>
      </c>
      <c r="X1523" s="1">
        <v>586817000</v>
      </c>
      <c r="Y1523" s="1">
        <v>520173000</v>
      </c>
      <c r="Z1523" s="1">
        <v>455831000</v>
      </c>
      <c r="AA1523" s="1">
        <v>396011000</v>
      </c>
      <c r="AB1523" s="1">
        <v>339465000</v>
      </c>
      <c r="AC1523" s="1">
        <v>287521000</v>
      </c>
      <c r="AD1523" s="1">
        <v>239939000</v>
      </c>
      <c r="AE1523" s="1">
        <v>196881000</v>
      </c>
      <c r="AF1523" s="1">
        <v>158495000</v>
      </c>
      <c r="AG1523" s="1">
        <v>127291000</v>
      </c>
      <c r="AH1523" s="1">
        <v>100021000</v>
      </c>
      <c r="AI1523" s="1">
        <v>76404900</v>
      </c>
      <c r="AJ1523" s="1">
        <v>56394700</v>
      </c>
      <c r="AK1523" s="1">
        <v>39833200</v>
      </c>
      <c r="AL1523" s="1">
        <v>27047200</v>
      </c>
      <c r="AM1523" s="1">
        <v>16910100</v>
      </c>
      <c r="AN1523" s="1">
        <v>9237510</v>
      </c>
      <c r="AO1523" s="1">
        <v>3839040</v>
      </c>
      <c r="AP1523">
        <v>393547</v>
      </c>
    </row>
    <row r="1524" spans="2:42" x14ac:dyDescent="0.2">
      <c r="B1524" t="str">
        <f t="shared" si="64"/>
        <v>coal mining 05</v>
      </c>
      <c r="C1524" t="str">
        <f t="shared" ref="C1524:C1587" si="65">MID(D1446, FIND(",", D1446) + 1, FIND("]", D1446) - FIND(",", D1446) - 1)</f>
        <v>road vehicles 29,N2O</v>
      </c>
      <c r="D1524" t="s">
        <v>2081</v>
      </c>
      <c r="E1524" s="1">
        <v>197768000</v>
      </c>
      <c r="F1524" s="1">
        <v>193344000</v>
      </c>
      <c r="G1524" s="1">
        <v>184976000</v>
      </c>
      <c r="H1524" s="1">
        <v>175342000</v>
      </c>
      <c r="I1524" s="1">
        <v>166958000</v>
      </c>
      <c r="J1524" s="1">
        <v>158946000</v>
      </c>
      <c r="K1524" s="1">
        <v>150775000</v>
      </c>
      <c r="L1524" s="1">
        <v>142635000</v>
      </c>
      <c r="M1524" s="1">
        <v>131951000</v>
      </c>
      <c r="N1524" s="1">
        <v>122139000</v>
      </c>
      <c r="O1524" s="1">
        <v>112726000</v>
      </c>
      <c r="P1524" s="1">
        <v>103021000</v>
      </c>
      <c r="Q1524" s="1">
        <v>94434700</v>
      </c>
      <c r="R1524" s="1">
        <v>86247900</v>
      </c>
      <c r="S1524" s="1">
        <v>78576600</v>
      </c>
      <c r="T1524" s="1">
        <v>71449700</v>
      </c>
      <c r="U1524" s="1">
        <v>64597100</v>
      </c>
      <c r="V1524" s="1">
        <v>58199900</v>
      </c>
      <c r="W1524" s="1">
        <v>52117300</v>
      </c>
      <c r="X1524" s="1">
        <v>46324900</v>
      </c>
      <c r="Y1524" s="1">
        <v>41063900</v>
      </c>
      <c r="Z1524" s="1">
        <v>35984500</v>
      </c>
      <c r="AA1524" s="1">
        <v>31262200</v>
      </c>
      <c r="AB1524" s="1">
        <v>26798300</v>
      </c>
      <c r="AC1524" s="1">
        <v>22697700</v>
      </c>
      <c r="AD1524" s="1">
        <v>18941500</v>
      </c>
      <c r="AE1524" s="1">
        <v>15542300</v>
      </c>
      <c r="AF1524" s="1">
        <v>12512000</v>
      </c>
      <c r="AG1524" s="1">
        <v>10048700</v>
      </c>
      <c r="AH1524" s="1">
        <v>7895910</v>
      </c>
      <c r="AI1524" s="1">
        <v>6031610</v>
      </c>
      <c r="AJ1524" s="1">
        <v>4451950</v>
      </c>
      <c r="AK1524" s="1">
        <v>3144540</v>
      </c>
      <c r="AL1524" s="1">
        <v>2135180</v>
      </c>
      <c r="AM1524" s="1">
        <v>1334930</v>
      </c>
      <c r="AN1524">
        <v>729234</v>
      </c>
      <c r="AO1524">
        <v>303064</v>
      </c>
      <c r="AP1524">
        <v>31067.7</v>
      </c>
    </row>
    <row r="1525" spans="2:42" x14ac:dyDescent="0.2">
      <c r="B1525" t="str">
        <f t="shared" ref="B1525:B1588" si="66">TRIM(MID(D1525, FIND(",",D1525) + 1, FIND(",", D1525, FIND(",", D1525) + 1) - FIND(",", D1525) - 1))</f>
        <v>coal mining 05</v>
      </c>
      <c r="C1525" t="str">
        <f t="shared" si="65"/>
        <v>road vehicles 29,F gases</v>
      </c>
      <c r="D1525" t="s">
        <v>2082</v>
      </c>
      <c r="E1525" s="1">
        <v>175868000</v>
      </c>
      <c r="F1525" s="1">
        <v>171934000</v>
      </c>
      <c r="G1525" s="1">
        <v>164493000</v>
      </c>
      <c r="H1525" s="1">
        <v>155926000</v>
      </c>
      <c r="I1525" s="1">
        <v>148470000</v>
      </c>
      <c r="J1525" s="1">
        <v>141345000</v>
      </c>
      <c r="K1525" s="1">
        <v>134079000</v>
      </c>
      <c r="L1525" s="1">
        <v>126840000</v>
      </c>
      <c r="M1525" s="1">
        <v>117339000</v>
      </c>
      <c r="N1525" s="1">
        <v>108614000</v>
      </c>
      <c r="O1525" s="1">
        <v>100243000</v>
      </c>
      <c r="P1525" s="1">
        <v>91613300</v>
      </c>
      <c r="Q1525" s="1">
        <v>83977400</v>
      </c>
      <c r="R1525" s="1">
        <v>76697100</v>
      </c>
      <c r="S1525" s="1">
        <v>69875300</v>
      </c>
      <c r="T1525" s="1">
        <v>63537700</v>
      </c>
      <c r="U1525" s="1">
        <v>57443900</v>
      </c>
      <c r="V1525" s="1">
        <v>51755100</v>
      </c>
      <c r="W1525" s="1">
        <v>46346000</v>
      </c>
      <c r="X1525" s="1">
        <v>41195100</v>
      </c>
      <c r="Y1525" s="1">
        <v>36516600</v>
      </c>
      <c r="Z1525" s="1">
        <v>31999700</v>
      </c>
      <c r="AA1525" s="1">
        <v>27800300</v>
      </c>
      <c r="AB1525" s="1">
        <v>23830800</v>
      </c>
      <c r="AC1525" s="1">
        <v>20184200</v>
      </c>
      <c r="AD1525" s="1">
        <v>16844000</v>
      </c>
      <c r="AE1525" s="1">
        <v>13821200</v>
      </c>
      <c r="AF1525" s="1">
        <v>11126500</v>
      </c>
      <c r="AG1525" s="1">
        <v>8935960</v>
      </c>
      <c r="AH1525" s="1">
        <v>7021550</v>
      </c>
      <c r="AI1525" s="1">
        <v>5363690</v>
      </c>
      <c r="AJ1525" s="1">
        <v>3958960</v>
      </c>
      <c r="AK1525" s="1">
        <v>2796330</v>
      </c>
      <c r="AL1525" s="1">
        <v>1898740</v>
      </c>
      <c r="AM1525" s="1">
        <v>1187100</v>
      </c>
      <c r="AN1525">
        <v>648482</v>
      </c>
      <c r="AO1525">
        <v>269504</v>
      </c>
      <c r="AP1525">
        <v>27627.4</v>
      </c>
    </row>
    <row r="1526" spans="2:42" x14ac:dyDescent="0.2">
      <c r="B1526" t="str">
        <f t="shared" si="66"/>
        <v>coal mining 05</v>
      </c>
      <c r="C1526" t="str">
        <f t="shared" si="65"/>
        <v>nonroad vehicles 30,CO2</v>
      </c>
      <c r="D1526" t="s">
        <v>2083</v>
      </c>
      <c r="E1526" s="1">
        <v>532579000</v>
      </c>
      <c r="F1526" s="1">
        <v>520664000</v>
      </c>
      <c r="G1526" s="1">
        <v>498131000</v>
      </c>
      <c r="H1526" s="1">
        <v>472187000</v>
      </c>
      <c r="I1526" s="1">
        <v>449609000</v>
      </c>
      <c r="J1526" s="1">
        <v>428031000</v>
      </c>
      <c r="K1526" s="1">
        <v>406028000</v>
      </c>
      <c r="L1526" s="1">
        <v>384109000</v>
      </c>
      <c r="M1526" s="1">
        <v>355337000</v>
      </c>
      <c r="N1526" s="1">
        <v>328914000</v>
      </c>
      <c r="O1526" s="1">
        <v>303564000</v>
      </c>
      <c r="P1526" s="1">
        <v>277431000</v>
      </c>
      <c r="Q1526" s="1">
        <v>254307000</v>
      </c>
      <c r="R1526" s="1">
        <v>232261000</v>
      </c>
      <c r="S1526" s="1">
        <v>211602000</v>
      </c>
      <c r="T1526" s="1">
        <v>192410000</v>
      </c>
      <c r="U1526" s="1">
        <v>173956000</v>
      </c>
      <c r="V1526" s="1">
        <v>156729000</v>
      </c>
      <c r="W1526" s="1">
        <v>140349000</v>
      </c>
      <c r="X1526" s="1">
        <v>124750000</v>
      </c>
      <c r="Y1526" s="1">
        <v>110583000</v>
      </c>
      <c r="Z1526" s="1">
        <v>96904200</v>
      </c>
      <c r="AA1526" s="1">
        <v>84187300</v>
      </c>
      <c r="AB1526" s="1">
        <v>72166300</v>
      </c>
      <c r="AC1526" s="1">
        <v>61123500</v>
      </c>
      <c r="AD1526" s="1">
        <v>51008300</v>
      </c>
      <c r="AE1526" s="1">
        <v>41854500</v>
      </c>
      <c r="AF1526" s="1">
        <v>33694200</v>
      </c>
      <c r="AG1526" s="1">
        <v>27060600</v>
      </c>
      <c r="AH1526" s="1">
        <v>21263200</v>
      </c>
      <c r="AI1526" s="1">
        <v>16242800</v>
      </c>
      <c r="AJ1526" s="1">
        <v>11988800</v>
      </c>
      <c r="AK1526" s="1">
        <v>8468060</v>
      </c>
      <c r="AL1526" s="1">
        <v>5749920</v>
      </c>
      <c r="AM1526" s="1">
        <v>3594890</v>
      </c>
      <c r="AN1526" s="1">
        <v>1963780</v>
      </c>
      <c r="AO1526">
        <v>816134</v>
      </c>
      <c r="AP1526">
        <v>83663.399999999994</v>
      </c>
    </row>
    <row r="1527" spans="2:42" x14ac:dyDescent="0.2">
      <c r="B1527" t="str">
        <f t="shared" si="66"/>
        <v>coal mining 05</v>
      </c>
      <c r="C1527" t="str">
        <f t="shared" si="65"/>
        <v>nonroad vehicles 30,VOC</v>
      </c>
      <c r="D1527" t="s">
        <v>2084</v>
      </c>
      <c r="E1527" s="1">
        <v>41127500</v>
      </c>
      <c r="F1527" s="1">
        <v>40207400</v>
      </c>
      <c r="G1527" s="1">
        <v>38467300</v>
      </c>
      <c r="H1527" s="1">
        <v>36463800</v>
      </c>
      <c r="I1527" s="1">
        <v>34720300</v>
      </c>
      <c r="J1527" s="1">
        <v>33054000</v>
      </c>
      <c r="K1527" s="1">
        <v>31354800</v>
      </c>
      <c r="L1527" s="1">
        <v>29662100</v>
      </c>
      <c r="M1527" s="1">
        <v>27440300</v>
      </c>
      <c r="N1527" s="1">
        <v>25399900</v>
      </c>
      <c r="O1527" s="1">
        <v>23442200</v>
      </c>
      <c r="P1527" s="1">
        <v>21424100</v>
      </c>
      <c r="Q1527" s="1">
        <v>19638400</v>
      </c>
      <c r="R1527" s="1">
        <v>17935900</v>
      </c>
      <c r="S1527" s="1">
        <v>16340600</v>
      </c>
      <c r="T1527" s="1">
        <v>14858500</v>
      </c>
      <c r="U1527" s="1">
        <v>13433500</v>
      </c>
      <c r="V1527" s="1">
        <v>12103100</v>
      </c>
      <c r="W1527" s="1">
        <v>10838200</v>
      </c>
      <c r="X1527" s="1">
        <v>9633630</v>
      </c>
      <c r="Y1527" s="1">
        <v>8539560</v>
      </c>
      <c r="Z1527" s="1">
        <v>7483270</v>
      </c>
      <c r="AA1527" s="1">
        <v>6501220</v>
      </c>
      <c r="AB1527" s="1">
        <v>5572920</v>
      </c>
      <c r="AC1527" s="1">
        <v>4720160</v>
      </c>
      <c r="AD1527" s="1">
        <v>3939030</v>
      </c>
      <c r="AE1527" s="1">
        <v>3232140</v>
      </c>
      <c r="AF1527" s="1">
        <v>2601980</v>
      </c>
      <c r="AG1527" s="1">
        <v>2089710</v>
      </c>
      <c r="AH1527" s="1">
        <v>1642020</v>
      </c>
      <c r="AI1527" s="1">
        <v>1254320</v>
      </c>
      <c r="AJ1527">
        <v>925818</v>
      </c>
      <c r="AK1527">
        <v>653932</v>
      </c>
      <c r="AL1527">
        <v>444028</v>
      </c>
      <c r="AM1527">
        <v>277609</v>
      </c>
      <c r="AN1527">
        <v>151650</v>
      </c>
      <c r="AO1527">
        <v>63024.5</v>
      </c>
      <c r="AP1527">
        <v>6460.77</v>
      </c>
    </row>
    <row r="1528" spans="2:42" x14ac:dyDescent="0.2">
      <c r="B1528" t="str">
        <f t="shared" si="66"/>
        <v>coal mining 05</v>
      </c>
      <c r="C1528" t="str">
        <f t="shared" si="65"/>
        <v>nonroad vehicles 30,CO</v>
      </c>
      <c r="D1528" t="s">
        <v>2085</v>
      </c>
      <c r="E1528" s="1">
        <v>35114300</v>
      </c>
      <c r="F1528" s="1">
        <v>34328700</v>
      </c>
      <c r="G1528" s="1">
        <v>32843000</v>
      </c>
      <c r="H1528" s="1">
        <v>31132500</v>
      </c>
      <c r="I1528" s="1">
        <v>29643900</v>
      </c>
      <c r="J1528" s="1">
        <v>28221200</v>
      </c>
      <c r="K1528" s="1">
        <v>26770500</v>
      </c>
      <c r="L1528" s="1">
        <v>25325300</v>
      </c>
      <c r="M1528" s="1">
        <v>23428300</v>
      </c>
      <c r="N1528" s="1">
        <v>21686200</v>
      </c>
      <c r="O1528" s="1">
        <v>20014800</v>
      </c>
      <c r="P1528" s="1">
        <v>18291700</v>
      </c>
      <c r="Q1528" s="1">
        <v>16767100</v>
      </c>
      <c r="R1528" s="1">
        <v>15313500</v>
      </c>
      <c r="S1528" s="1">
        <v>13951500</v>
      </c>
      <c r="T1528" s="1">
        <v>12686100</v>
      </c>
      <c r="U1528" s="1">
        <v>11469400</v>
      </c>
      <c r="V1528" s="1">
        <v>10333500</v>
      </c>
      <c r="W1528" s="1">
        <v>9253560</v>
      </c>
      <c r="X1528" s="1">
        <v>8225100</v>
      </c>
      <c r="Y1528" s="1">
        <v>7290990</v>
      </c>
      <c r="Z1528" s="1">
        <v>6389140</v>
      </c>
      <c r="AA1528" s="1">
        <v>5550680</v>
      </c>
      <c r="AB1528" s="1">
        <v>4758100</v>
      </c>
      <c r="AC1528" s="1">
        <v>4030030</v>
      </c>
      <c r="AD1528" s="1">
        <v>3363110</v>
      </c>
      <c r="AE1528" s="1">
        <v>2759570</v>
      </c>
      <c r="AF1528" s="1">
        <v>2221550</v>
      </c>
      <c r="AG1528" s="1">
        <v>1784170</v>
      </c>
      <c r="AH1528" s="1">
        <v>1401940</v>
      </c>
      <c r="AI1528" s="1">
        <v>1070930</v>
      </c>
      <c r="AJ1528">
        <v>790455</v>
      </c>
      <c r="AK1528">
        <v>558321</v>
      </c>
      <c r="AL1528">
        <v>379106</v>
      </c>
      <c r="AM1528">
        <v>237020</v>
      </c>
      <c r="AN1528">
        <v>129477</v>
      </c>
      <c r="AO1528">
        <v>53809.8</v>
      </c>
      <c r="AP1528">
        <v>5516.14</v>
      </c>
    </row>
    <row r="1529" spans="2:42" x14ac:dyDescent="0.2">
      <c r="B1529" t="str">
        <f t="shared" si="66"/>
        <v>coal mining 05</v>
      </c>
      <c r="C1529" t="str">
        <f t="shared" si="65"/>
        <v>nonroad vehicles 30,NOx</v>
      </c>
      <c r="D1529" t="s">
        <v>2086</v>
      </c>
      <c r="E1529" s="1">
        <v>222712000</v>
      </c>
      <c r="F1529" s="1">
        <v>217730000</v>
      </c>
      <c r="G1529" s="1">
        <v>208307000</v>
      </c>
      <c r="H1529" s="1">
        <v>197458000</v>
      </c>
      <c r="I1529" s="1">
        <v>188016000</v>
      </c>
      <c r="J1529" s="1">
        <v>178993000</v>
      </c>
      <c r="K1529" s="1">
        <v>169792000</v>
      </c>
      <c r="L1529" s="1">
        <v>160625000</v>
      </c>
      <c r="M1529" s="1">
        <v>148594000</v>
      </c>
      <c r="N1529" s="1">
        <v>137544000</v>
      </c>
      <c r="O1529" s="1">
        <v>126944000</v>
      </c>
      <c r="P1529" s="1">
        <v>116015000</v>
      </c>
      <c r="Q1529" s="1">
        <v>106345000</v>
      </c>
      <c r="R1529" s="1">
        <v>97126000</v>
      </c>
      <c r="S1529" s="1">
        <v>88487100</v>
      </c>
      <c r="T1529" s="1">
        <v>80461400</v>
      </c>
      <c r="U1529" s="1">
        <v>72744500</v>
      </c>
      <c r="V1529" s="1">
        <v>65540400</v>
      </c>
      <c r="W1529" s="1">
        <v>58690600</v>
      </c>
      <c r="X1529" s="1">
        <v>52167700</v>
      </c>
      <c r="Y1529" s="1">
        <v>46243100</v>
      </c>
      <c r="Z1529" s="1">
        <v>40523100</v>
      </c>
      <c r="AA1529" s="1">
        <v>35205200</v>
      </c>
      <c r="AB1529" s="1">
        <v>30178300</v>
      </c>
      <c r="AC1529" s="1">
        <v>25560400</v>
      </c>
      <c r="AD1529" s="1">
        <v>21330500</v>
      </c>
      <c r="AE1529" s="1">
        <v>17502600</v>
      </c>
      <c r="AF1529" s="1">
        <v>14090100</v>
      </c>
      <c r="AG1529" s="1">
        <v>11316100</v>
      </c>
      <c r="AH1529" s="1">
        <v>8891800</v>
      </c>
      <c r="AI1529" s="1">
        <v>6792350</v>
      </c>
      <c r="AJ1529" s="1">
        <v>5013460</v>
      </c>
      <c r="AK1529" s="1">
        <v>3541150</v>
      </c>
      <c r="AL1529" s="1">
        <v>2404480</v>
      </c>
      <c r="AM1529" s="1">
        <v>1503300</v>
      </c>
      <c r="AN1529">
        <v>821209</v>
      </c>
      <c r="AO1529">
        <v>341288</v>
      </c>
      <c r="AP1529">
        <v>34986.1</v>
      </c>
    </row>
    <row r="1530" spans="2:42" x14ac:dyDescent="0.2">
      <c r="B1530" t="str">
        <f t="shared" si="66"/>
        <v>coal mining 05</v>
      </c>
      <c r="C1530" t="str">
        <f t="shared" si="65"/>
        <v>nonroad vehicles 30,PM10</v>
      </c>
      <c r="D1530" t="s">
        <v>2087</v>
      </c>
      <c r="E1530" s="1">
        <v>44542400</v>
      </c>
      <c r="F1530" s="1">
        <v>43545900</v>
      </c>
      <c r="G1530" s="1">
        <v>41661300</v>
      </c>
      <c r="H1530" s="1">
        <v>39491500</v>
      </c>
      <c r="I1530" s="1">
        <v>37603200</v>
      </c>
      <c r="J1530" s="1">
        <v>35798600</v>
      </c>
      <c r="K1530" s="1">
        <v>33958300</v>
      </c>
      <c r="L1530" s="1">
        <v>32125100</v>
      </c>
      <c r="M1530" s="1">
        <v>29718700</v>
      </c>
      <c r="N1530" s="1">
        <v>27508900</v>
      </c>
      <c r="O1530" s="1">
        <v>25388700</v>
      </c>
      <c r="P1530" s="1">
        <v>23203000</v>
      </c>
      <c r="Q1530" s="1">
        <v>21269100</v>
      </c>
      <c r="R1530" s="1">
        <v>19425200</v>
      </c>
      <c r="S1530" s="1">
        <v>17697400</v>
      </c>
      <c r="T1530" s="1">
        <v>16092300</v>
      </c>
      <c r="U1530" s="1">
        <v>14548900</v>
      </c>
      <c r="V1530" s="1">
        <v>13108100</v>
      </c>
      <c r="W1530" s="1">
        <v>11738100</v>
      </c>
      <c r="X1530" s="1">
        <v>10433500</v>
      </c>
      <c r="Y1530" s="1">
        <v>9248620</v>
      </c>
      <c r="Z1530" s="1">
        <v>8104620</v>
      </c>
      <c r="AA1530" s="1">
        <v>7041030</v>
      </c>
      <c r="AB1530" s="1">
        <v>6035650</v>
      </c>
      <c r="AC1530" s="1">
        <v>5112090</v>
      </c>
      <c r="AD1530" s="1">
        <v>4266100</v>
      </c>
      <c r="AE1530" s="1">
        <v>3500510</v>
      </c>
      <c r="AF1530" s="1">
        <v>2818030</v>
      </c>
      <c r="AG1530" s="1">
        <v>2263220</v>
      </c>
      <c r="AH1530" s="1">
        <v>1778360</v>
      </c>
      <c r="AI1530" s="1">
        <v>1358470</v>
      </c>
      <c r="AJ1530" s="1">
        <v>1002690</v>
      </c>
      <c r="AK1530">
        <v>708230</v>
      </c>
      <c r="AL1530">
        <v>480896</v>
      </c>
      <c r="AM1530">
        <v>300660</v>
      </c>
      <c r="AN1530">
        <v>164242</v>
      </c>
      <c r="AO1530">
        <v>68257.600000000006</v>
      </c>
      <c r="AP1530">
        <v>6997.22</v>
      </c>
    </row>
    <row r="1531" spans="2:42" x14ac:dyDescent="0.2">
      <c r="B1531" t="str">
        <f t="shared" si="66"/>
        <v>coal mining 05</v>
      </c>
      <c r="C1531" t="str">
        <f t="shared" si="65"/>
        <v>nonroad vehicles 30,PM25</v>
      </c>
      <c r="D1531" t="s">
        <v>2088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</row>
    <row r="1532" spans="2:42" x14ac:dyDescent="0.2">
      <c r="B1532" t="str">
        <f t="shared" si="66"/>
        <v>oil and gas extraction 06</v>
      </c>
      <c r="C1532" t="str">
        <f t="shared" si="65"/>
        <v>nonroad vehicles 30,SOx</v>
      </c>
      <c r="D1532" t="s">
        <v>2089</v>
      </c>
      <c r="E1532" s="1">
        <v>1455050000000</v>
      </c>
      <c r="F1532" s="1">
        <v>1465700000000</v>
      </c>
      <c r="G1532" s="1">
        <v>1472670000000</v>
      </c>
      <c r="H1532" s="1">
        <v>1456880000000</v>
      </c>
      <c r="I1532" s="1">
        <v>1439280000000</v>
      </c>
      <c r="J1532" s="1">
        <v>1413710000000</v>
      </c>
      <c r="K1532" s="1">
        <v>1392670000000</v>
      </c>
      <c r="L1532" s="1">
        <v>1369820000000</v>
      </c>
      <c r="M1532" s="1">
        <v>1334170000000</v>
      </c>
      <c r="N1532" s="1">
        <v>1297710000000</v>
      </c>
      <c r="O1532" s="1">
        <v>1260350000000</v>
      </c>
      <c r="P1532" s="1">
        <v>1226870000000</v>
      </c>
      <c r="Q1532" s="1">
        <v>1187700000000</v>
      </c>
      <c r="R1532" s="1">
        <v>1147810000000</v>
      </c>
      <c r="S1532" s="1">
        <v>1111260000000</v>
      </c>
      <c r="T1532" s="1">
        <v>1069570000000</v>
      </c>
      <c r="U1532" s="1">
        <v>1027130000000</v>
      </c>
      <c r="V1532" s="1">
        <v>983967000000</v>
      </c>
      <c r="W1532" s="1">
        <v>936736000000</v>
      </c>
      <c r="X1532" s="1">
        <v>886056000000</v>
      </c>
      <c r="Y1532" s="1">
        <v>838541000000</v>
      </c>
      <c r="Z1532" s="1">
        <v>790789000000</v>
      </c>
      <c r="AA1532" s="1">
        <v>740170000000</v>
      </c>
      <c r="AB1532" s="1">
        <v>692225000000</v>
      </c>
      <c r="AC1532" s="1">
        <v>641769000000</v>
      </c>
      <c r="AD1532" s="1">
        <v>593583000000</v>
      </c>
      <c r="AE1532" s="1">
        <v>543335000000</v>
      </c>
      <c r="AF1532" s="1">
        <v>495016000000</v>
      </c>
      <c r="AG1532" s="1">
        <v>445024000000</v>
      </c>
      <c r="AH1532" s="1">
        <v>396770000000</v>
      </c>
      <c r="AI1532" s="1">
        <v>347266000000</v>
      </c>
      <c r="AJ1532" s="1">
        <v>298973000000</v>
      </c>
      <c r="AK1532" s="1">
        <v>249742000000</v>
      </c>
      <c r="AL1532" s="1">
        <v>200131000000</v>
      </c>
      <c r="AM1532" s="1">
        <v>151111000000</v>
      </c>
      <c r="AN1532" s="1">
        <v>102702000000</v>
      </c>
      <c r="AO1532" s="1">
        <v>54868400000</v>
      </c>
      <c r="AP1532" s="1">
        <v>7610490000</v>
      </c>
    </row>
    <row r="1533" spans="2:42" x14ac:dyDescent="0.2">
      <c r="B1533" t="str">
        <f t="shared" si="66"/>
        <v>oil and gas extraction 06</v>
      </c>
      <c r="C1533" t="str">
        <f t="shared" si="65"/>
        <v>nonroad vehicles 30,BC</v>
      </c>
      <c r="D1533" t="s">
        <v>2090</v>
      </c>
      <c r="E1533" s="1">
        <v>41398400</v>
      </c>
      <c r="F1533" s="1">
        <v>41701300</v>
      </c>
      <c r="G1533" s="1">
        <v>41899600</v>
      </c>
      <c r="H1533" s="1">
        <v>41450300</v>
      </c>
      <c r="I1533" s="1">
        <v>40949600</v>
      </c>
      <c r="J1533" s="1">
        <v>40222000</v>
      </c>
      <c r="K1533" s="1">
        <v>39623600</v>
      </c>
      <c r="L1533" s="1">
        <v>38973400</v>
      </c>
      <c r="M1533" s="1">
        <v>37959100</v>
      </c>
      <c r="N1533" s="1">
        <v>36921700</v>
      </c>
      <c r="O1533" s="1">
        <v>35858800</v>
      </c>
      <c r="P1533" s="1">
        <v>34906300</v>
      </c>
      <c r="Q1533" s="1">
        <v>33791900</v>
      </c>
      <c r="R1533" s="1">
        <v>32656800</v>
      </c>
      <c r="S1533" s="1">
        <v>31617100</v>
      </c>
      <c r="T1533" s="1">
        <v>30430900</v>
      </c>
      <c r="U1533" s="1">
        <v>29223200</v>
      </c>
      <c r="V1533" s="1">
        <v>27995300</v>
      </c>
      <c r="W1533" s="1">
        <v>26651500</v>
      </c>
      <c r="X1533" s="1">
        <v>25209600</v>
      </c>
      <c r="Y1533" s="1">
        <v>23857700</v>
      </c>
      <c r="Z1533" s="1">
        <v>22499100</v>
      </c>
      <c r="AA1533" s="1">
        <v>21058900</v>
      </c>
      <c r="AB1533" s="1">
        <v>19694800</v>
      </c>
      <c r="AC1533" s="1">
        <v>18259300</v>
      </c>
      <c r="AD1533" s="1">
        <v>16888300</v>
      </c>
      <c r="AE1533" s="1">
        <v>15458700</v>
      </c>
      <c r="AF1533" s="1">
        <v>14084000</v>
      </c>
      <c r="AG1533" s="1">
        <v>12661600</v>
      </c>
      <c r="AH1533" s="1">
        <v>11288700</v>
      </c>
      <c r="AI1533" s="1">
        <v>9880250</v>
      </c>
      <c r="AJ1533" s="1">
        <v>8506220</v>
      </c>
      <c r="AK1533" s="1">
        <v>7105540</v>
      </c>
      <c r="AL1533" s="1">
        <v>5694020</v>
      </c>
      <c r="AM1533" s="1">
        <v>4299320</v>
      </c>
      <c r="AN1533" s="1">
        <v>2922030</v>
      </c>
      <c r="AO1533" s="1">
        <v>1561090</v>
      </c>
      <c r="AP1533">
        <v>216530</v>
      </c>
    </row>
    <row r="1534" spans="2:42" x14ac:dyDescent="0.2">
      <c r="B1534" t="str">
        <f t="shared" si="66"/>
        <v>oil and gas extraction 06</v>
      </c>
      <c r="C1534" t="str">
        <f t="shared" si="65"/>
        <v>nonroad vehicles 30,OC</v>
      </c>
      <c r="D1534" t="s">
        <v>2091</v>
      </c>
      <c r="E1534" s="1">
        <v>191189000</v>
      </c>
      <c r="F1534" s="1">
        <v>192588000</v>
      </c>
      <c r="G1534" s="1">
        <v>193504000</v>
      </c>
      <c r="H1534" s="1">
        <v>191429000</v>
      </c>
      <c r="I1534" s="1">
        <v>189116000</v>
      </c>
      <c r="J1534" s="1">
        <v>185756000</v>
      </c>
      <c r="K1534" s="1">
        <v>182992000</v>
      </c>
      <c r="L1534" s="1">
        <v>179990000</v>
      </c>
      <c r="M1534" s="1">
        <v>175305000</v>
      </c>
      <c r="N1534" s="1">
        <v>170514000</v>
      </c>
      <c r="O1534" s="1">
        <v>165606000</v>
      </c>
      <c r="P1534" s="1">
        <v>161207000</v>
      </c>
      <c r="Q1534" s="1">
        <v>156060000</v>
      </c>
      <c r="R1534" s="1">
        <v>150818000</v>
      </c>
      <c r="S1534" s="1">
        <v>146016000</v>
      </c>
      <c r="T1534" s="1">
        <v>140538000</v>
      </c>
      <c r="U1534" s="1">
        <v>134961000</v>
      </c>
      <c r="V1534" s="1">
        <v>129290000</v>
      </c>
      <c r="W1534" s="1">
        <v>123084000</v>
      </c>
      <c r="X1534" s="1">
        <v>116425000</v>
      </c>
      <c r="Y1534" s="1">
        <v>110181000</v>
      </c>
      <c r="Z1534" s="1">
        <v>103907000</v>
      </c>
      <c r="AA1534" s="1">
        <v>97255800</v>
      </c>
      <c r="AB1534" s="1">
        <v>90956000</v>
      </c>
      <c r="AC1534" s="1">
        <v>84326200</v>
      </c>
      <c r="AD1534" s="1">
        <v>77994800</v>
      </c>
      <c r="AE1534" s="1">
        <v>71392400</v>
      </c>
      <c r="AF1534" s="1">
        <v>65043400</v>
      </c>
      <c r="AG1534" s="1">
        <v>58474600</v>
      </c>
      <c r="AH1534" s="1">
        <v>52134300</v>
      </c>
      <c r="AI1534" s="1">
        <v>45629600</v>
      </c>
      <c r="AJ1534" s="1">
        <v>39284000</v>
      </c>
      <c r="AK1534" s="1">
        <v>32815300</v>
      </c>
      <c r="AL1534" s="1">
        <v>26296500</v>
      </c>
      <c r="AM1534" s="1">
        <v>19855400</v>
      </c>
      <c r="AN1534" s="1">
        <v>13494700</v>
      </c>
      <c r="AO1534" s="1">
        <v>7209520</v>
      </c>
      <c r="AP1534">
        <v>999992</v>
      </c>
    </row>
    <row r="1535" spans="2:42" x14ac:dyDescent="0.2">
      <c r="B1535" t="str">
        <f t="shared" si="66"/>
        <v>oil and gas extraction 06</v>
      </c>
      <c r="C1535" t="str">
        <f t="shared" si="65"/>
        <v>nonroad vehicles 30,CH4</v>
      </c>
      <c r="D1535" t="s">
        <v>2092</v>
      </c>
      <c r="E1535" s="1">
        <v>654347000</v>
      </c>
      <c r="F1535" s="1">
        <v>659134000</v>
      </c>
      <c r="G1535" s="1">
        <v>662269000</v>
      </c>
      <c r="H1535" s="1">
        <v>655167000</v>
      </c>
      <c r="I1535" s="1">
        <v>647253000</v>
      </c>
      <c r="J1535" s="1">
        <v>635753000</v>
      </c>
      <c r="K1535" s="1">
        <v>626294000</v>
      </c>
      <c r="L1535" s="1">
        <v>616017000</v>
      </c>
      <c r="M1535" s="1">
        <v>599984000</v>
      </c>
      <c r="N1535" s="1">
        <v>583588000</v>
      </c>
      <c r="O1535" s="1">
        <v>566788000</v>
      </c>
      <c r="P1535" s="1">
        <v>551732000</v>
      </c>
      <c r="Q1535" s="1">
        <v>534118000</v>
      </c>
      <c r="R1535" s="1">
        <v>516176000</v>
      </c>
      <c r="S1535" s="1">
        <v>499742000</v>
      </c>
      <c r="T1535" s="1">
        <v>480993000</v>
      </c>
      <c r="U1535" s="1">
        <v>461905000</v>
      </c>
      <c r="V1535" s="1">
        <v>442497000</v>
      </c>
      <c r="W1535" s="1">
        <v>421257000</v>
      </c>
      <c r="X1535" s="1">
        <v>398465000</v>
      </c>
      <c r="Y1535" s="1">
        <v>377097000</v>
      </c>
      <c r="Z1535" s="1">
        <v>355623000</v>
      </c>
      <c r="AA1535" s="1">
        <v>332859000</v>
      </c>
      <c r="AB1535" s="1">
        <v>311298000</v>
      </c>
      <c r="AC1535" s="1">
        <v>288608000</v>
      </c>
      <c r="AD1535" s="1">
        <v>266938000</v>
      </c>
      <c r="AE1535" s="1">
        <v>244341000</v>
      </c>
      <c r="AF1535" s="1">
        <v>222612000</v>
      </c>
      <c r="AG1535" s="1">
        <v>200130000</v>
      </c>
      <c r="AH1535" s="1">
        <v>178430000</v>
      </c>
      <c r="AI1535" s="1">
        <v>156168000</v>
      </c>
      <c r="AJ1535" s="1">
        <v>134450000</v>
      </c>
      <c r="AK1535" s="1">
        <v>112311000</v>
      </c>
      <c r="AL1535" s="1">
        <v>90000200</v>
      </c>
      <c r="AM1535" s="1">
        <v>67955500</v>
      </c>
      <c r="AN1535" s="1">
        <v>46185900</v>
      </c>
      <c r="AO1535" s="1">
        <v>24674700</v>
      </c>
      <c r="AP1535" s="1">
        <v>3422490</v>
      </c>
    </row>
    <row r="1536" spans="2:42" x14ac:dyDescent="0.2">
      <c r="B1536" t="str">
        <f t="shared" si="66"/>
        <v>oil and gas extraction 06</v>
      </c>
      <c r="C1536" t="str">
        <f t="shared" si="65"/>
        <v>nonroad vehicles 30,N2O</v>
      </c>
      <c r="D1536" t="s">
        <v>2093</v>
      </c>
      <c r="E1536" s="1">
        <v>51655900</v>
      </c>
      <c r="F1536" s="1">
        <v>52033800</v>
      </c>
      <c r="G1536" s="1">
        <v>52281300</v>
      </c>
      <c r="H1536" s="1">
        <v>51720700</v>
      </c>
      <c r="I1536" s="1">
        <v>51095900</v>
      </c>
      <c r="J1536" s="1">
        <v>50188000</v>
      </c>
      <c r="K1536" s="1">
        <v>49441300</v>
      </c>
      <c r="L1536" s="1">
        <v>48630100</v>
      </c>
      <c r="M1536" s="1">
        <v>47364400</v>
      </c>
      <c r="N1536" s="1">
        <v>46070000</v>
      </c>
      <c r="O1536" s="1">
        <v>44743800</v>
      </c>
      <c r="P1536" s="1">
        <v>43555200</v>
      </c>
      <c r="Q1536" s="1">
        <v>42164700</v>
      </c>
      <c r="R1536" s="1">
        <v>40748300</v>
      </c>
      <c r="S1536" s="1">
        <v>39451000</v>
      </c>
      <c r="T1536" s="1">
        <v>37970900</v>
      </c>
      <c r="U1536" s="1">
        <v>36464000</v>
      </c>
      <c r="V1536" s="1">
        <v>34931900</v>
      </c>
      <c r="W1536" s="1">
        <v>33255100</v>
      </c>
      <c r="X1536" s="1">
        <v>31455900</v>
      </c>
      <c r="Y1536" s="1">
        <v>29769100</v>
      </c>
      <c r="Z1536" s="1">
        <v>28073900</v>
      </c>
      <c r="AA1536" s="1">
        <v>26276800</v>
      </c>
      <c r="AB1536" s="1">
        <v>24574700</v>
      </c>
      <c r="AC1536" s="1">
        <v>22783500</v>
      </c>
      <c r="AD1536" s="1">
        <v>21072800</v>
      </c>
      <c r="AE1536" s="1">
        <v>19289000</v>
      </c>
      <c r="AF1536" s="1">
        <v>17573600</v>
      </c>
      <c r="AG1536" s="1">
        <v>15798800</v>
      </c>
      <c r="AH1536" s="1">
        <v>14085800</v>
      </c>
      <c r="AI1536" s="1">
        <v>12328300</v>
      </c>
      <c r="AJ1536" s="1">
        <v>10613800</v>
      </c>
      <c r="AK1536" s="1">
        <v>8866120</v>
      </c>
      <c r="AL1536" s="1">
        <v>7104860</v>
      </c>
      <c r="AM1536" s="1">
        <v>5364590</v>
      </c>
      <c r="AN1536" s="1">
        <v>3646040</v>
      </c>
      <c r="AO1536" s="1">
        <v>1947890</v>
      </c>
      <c r="AP1536">
        <v>270180</v>
      </c>
    </row>
    <row r="1537" spans="2:42" x14ac:dyDescent="0.2">
      <c r="B1537" t="str">
        <f t="shared" si="66"/>
        <v>oil and gas extraction 06</v>
      </c>
      <c r="C1537" t="str">
        <f t="shared" si="65"/>
        <v>nonroad vehicles 30,F gases</v>
      </c>
      <c r="D1537" t="s">
        <v>2094</v>
      </c>
      <c r="E1537" s="1">
        <v>45935800</v>
      </c>
      <c r="F1537" s="1">
        <v>46271800</v>
      </c>
      <c r="G1537" s="1">
        <v>46491900</v>
      </c>
      <c r="H1537" s="1">
        <v>45993300</v>
      </c>
      <c r="I1537" s="1">
        <v>45437800</v>
      </c>
      <c r="J1537" s="1">
        <v>44630400</v>
      </c>
      <c r="K1537" s="1">
        <v>43966400</v>
      </c>
      <c r="L1537" s="1">
        <v>43245000</v>
      </c>
      <c r="M1537" s="1">
        <v>42119500</v>
      </c>
      <c r="N1537" s="1">
        <v>40968400</v>
      </c>
      <c r="O1537" s="1">
        <v>39789000</v>
      </c>
      <c r="P1537" s="1">
        <v>38732100</v>
      </c>
      <c r="Q1537" s="1">
        <v>37495600</v>
      </c>
      <c r="R1537" s="1">
        <v>36236000</v>
      </c>
      <c r="S1537" s="1">
        <v>35082400</v>
      </c>
      <c r="T1537" s="1">
        <v>33766100</v>
      </c>
      <c r="U1537" s="1">
        <v>32426200</v>
      </c>
      <c r="V1537" s="1">
        <v>31063700</v>
      </c>
      <c r="W1537" s="1">
        <v>29572600</v>
      </c>
      <c r="X1537" s="1">
        <v>27972600</v>
      </c>
      <c r="Y1537" s="1">
        <v>26472600</v>
      </c>
      <c r="Z1537" s="1">
        <v>24965100</v>
      </c>
      <c r="AA1537" s="1">
        <v>23367000</v>
      </c>
      <c r="AB1537" s="1">
        <v>21853400</v>
      </c>
      <c r="AC1537" s="1">
        <v>20260500</v>
      </c>
      <c r="AD1537" s="1">
        <v>18739300</v>
      </c>
      <c r="AE1537" s="1">
        <v>17153000</v>
      </c>
      <c r="AF1537" s="1">
        <v>15627600</v>
      </c>
      <c r="AG1537" s="1">
        <v>14049300</v>
      </c>
      <c r="AH1537" s="1">
        <v>12526000</v>
      </c>
      <c r="AI1537" s="1">
        <v>10963100</v>
      </c>
      <c r="AJ1537" s="1">
        <v>9438510</v>
      </c>
      <c r="AK1537" s="1">
        <v>7884320</v>
      </c>
      <c r="AL1537" s="1">
        <v>6318100</v>
      </c>
      <c r="AM1537" s="1">
        <v>4770540</v>
      </c>
      <c r="AN1537" s="1">
        <v>3242290</v>
      </c>
      <c r="AO1537" s="1">
        <v>1732190</v>
      </c>
      <c r="AP1537">
        <v>240262</v>
      </c>
    </row>
    <row r="1538" spans="2:42" x14ac:dyDescent="0.2">
      <c r="B1538" t="str">
        <f t="shared" si="66"/>
        <v>oil and gas extraction 06</v>
      </c>
      <c r="C1538" t="str">
        <f t="shared" si="65"/>
        <v>other manufacturing 31T33,CO2</v>
      </c>
      <c r="D1538" t="s">
        <v>2095</v>
      </c>
      <c r="E1538" s="1">
        <v>139106000</v>
      </c>
      <c r="F1538" s="1">
        <v>140124000</v>
      </c>
      <c r="G1538" s="1">
        <v>140791000</v>
      </c>
      <c r="H1538" s="1">
        <v>139281000</v>
      </c>
      <c r="I1538" s="1">
        <v>137598000</v>
      </c>
      <c r="J1538" s="1">
        <v>135154000</v>
      </c>
      <c r="K1538" s="1">
        <v>133143000</v>
      </c>
      <c r="L1538" s="1">
        <v>130958000</v>
      </c>
      <c r="M1538" s="1">
        <v>127550000</v>
      </c>
      <c r="N1538" s="1">
        <v>124064000</v>
      </c>
      <c r="O1538" s="1">
        <v>120492000</v>
      </c>
      <c r="P1538" s="1">
        <v>117292000</v>
      </c>
      <c r="Q1538" s="1">
        <v>113547000</v>
      </c>
      <c r="R1538" s="1">
        <v>109733000</v>
      </c>
      <c r="S1538" s="1">
        <v>106239000</v>
      </c>
      <c r="T1538" s="1">
        <v>102253000</v>
      </c>
      <c r="U1538" s="1">
        <v>98195600</v>
      </c>
      <c r="V1538" s="1">
        <v>94069600</v>
      </c>
      <c r="W1538" s="1">
        <v>89554200</v>
      </c>
      <c r="X1538" s="1">
        <v>84709000</v>
      </c>
      <c r="Y1538" s="1">
        <v>80166500</v>
      </c>
      <c r="Z1538" s="1">
        <v>75601300</v>
      </c>
      <c r="AA1538" s="1">
        <v>70762000</v>
      </c>
      <c r="AB1538" s="1">
        <v>66178300</v>
      </c>
      <c r="AC1538" s="1">
        <v>61354600</v>
      </c>
      <c r="AD1538" s="1">
        <v>56748000</v>
      </c>
      <c r="AE1538" s="1">
        <v>51944100</v>
      </c>
      <c r="AF1538" s="1">
        <v>47324700</v>
      </c>
      <c r="AG1538" s="1">
        <v>42545300</v>
      </c>
      <c r="AH1538" s="1">
        <v>37932200</v>
      </c>
      <c r="AI1538" s="1">
        <v>33199500</v>
      </c>
      <c r="AJ1538" s="1">
        <v>28582500</v>
      </c>
      <c r="AK1538" s="1">
        <v>23876000</v>
      </c>
      <c r="AL1538" s="1">
        <v>19133000</v>
      </c>
      <c r="AM1538" s="1">
        <v>14446500</v>
      </c>
      <c r="AN1538" s="1">
        <v>9818570</v>
      </c>
      <c r="AO1538" s="1">
        <v>5245550</v>
      </c>
      <c r="AP1538">
        <v>727581</v>
      </c>
    </row>
    <row r="1539" spans="2:42" x14ac:dyDescent="0.2">
      <c r="B1539" t="str">
        <f t="shared" si="66"/>
        <v>oil and gas extraction 06</v>
      </c>
      <c r="C1539" t="str">
        <f t="shared" si="65"/>
        <v>other manufacturing 31T33,VOC</v>
      </c>
      <c r="D1539" t="s">
        <v>2096</v>
      </c>
      <c r="E1539" s="1">
        <v>10742300</v>
      </c>
      <c r="F1539" s="1">
        <v>10820800</v>
      </c>
      <c r="G1539" s="1">
        <v>10872300</v>
      </c>
      <c r="H1539" s="1">
        <v>10755700</v>
      </c>
      <c r="I1539" s="1">
        <v>10625800</v>
      </c>
      <c r="J1539" s="1">
        <v>10437000</v>
      </c>
      <c r="K1539" s="1">
        <v>10281700</v>
      </c>
      <c r="L1539" s="1">
        <v>10113000</v>
      </c>
      <c r="M1539" s="1">
        <v>9849800</v>
      </c>
      <c r="N1539" s="1">
        <v>9580630</v>
      </c>
      <c r="O1539" s="1">
        <v>9304820</v>
      </c>
      <c r="P1539" s="1">
        <v>9057660</v>
      </c>
      <c r="Q1539" s="1">
        <v>8768500</v>
      </c>
      <c r="R1539" s="1">
        <v>8473940</v>
      </c>
      <c r="S1539" s="1">
        <v>8204150</v>
      </c>
      <c r="T1539" s="1">
        <v>7896340</v>
      </c>
      <c r="U1539" s="1">
        <v>7582990</v>
      </c>
      <c r="V1539" s="1">
        <v>7264360</v>
      </c>
      <c r="W1539" s="1">
        <v>6915670</v>
      </c>
      <c r="X1539" s="1">
        <v>6541510</v>
      </c>
      <c r="Y1539" s="1">
        <v>6190720</v>
      </c>
      <c r="Z1539" s="1">
        <v>5838180</v>
      </c>
      <c r="AA1539" s="1">
        <v>5464470</v>
      </c>
      <c r="AB1539" s="1">
        <v>5110510</v>
      </c>
      <c r="AC1539" s="1">
        <v>4738010</v>
      </c>
      <c r="AD1539" s="1">
        <v>4382260</v>
      </c>
      <c r="AE1539" s="1">
        <v>4011290</v>
      </c>
      <c r="AF1539" s="1">
        <v>3654570</v>
      </c>
      <c r="AG1539" s="1">
        <v>3285490</v>
      </c>
      <c r="AH1539" s="1">
        <v>2929250</v>
      </c>
      <c r="AI1539" s="1">
        <v>2563770</v>
      </c>
      <c r="AJ1539" s="1">
        <v>2207230</v>
      </c>
      <c r="AK1539" s="1">
        <v>1843780</v>
      </c>
      <c r="AL1539" s="1">
        <v>1477510</v>
      </c>
      <c r="AM1539" s="1">
        <v>1115610</v>
      </c>
      <c r="AN1539">
        <v>758222</v>
      </c>
      <c r="AO1539">
        <v>405079</v>
      </c>
      <c r="AP1539">
        <v>56186.2</v>
      </c>
    </row>
    <row r="1540" spans="2:42" x14ac:dyDescent="0.2">
      <c r="B1540" t="str">
        <f t="shared" si="66"/>
        <v>oil and gas extraction 06</v>
      </c>
      <c r="C1540" t="str">
        <f t="shared" si="65"/>
        <v>other manufacturing 31T33,CO</v>
      </c>
      <c r="D1540" t="s">
        <v>2097</v>
      </c>
      <c r="E1540" s="1">
        <v>9171640</v>
      </c>
      <c r="F1540" s="1">
        <v>9238740</v>
      </c>
      <c r="G1540" s="1">
        <v>9282680</v>
      </c>
      <c r="H1540" s="1">
        <v>9183140</v>
      </c>
      <c r="I1540" s="1">
        <v>9072210</v>
      </c>
      <c r="J1540" s="1">
        <v>8911020</v>
      </c>
      <c r="K1540" s="1">
        <v>8778430</v>
      </c>
      <c r="L1540" s="1">
        <v>8634390</v>
      </c>
      <c r="M1540" s="1">
        <v>8409670</v>
      </c>
      <c r="N1540" s="1">
        <v>8179850</v>
      </c>
      <c r="O1540" s="1">
        <v>7944370</v>
      </c>
      <c r="P1540" s="1">
        <v>7733340</v>
      </c>
      <c r="Q1540" s="1">
        <v>7486460</v>
      </c>
      <c r="R1540" s="1">
        <v>7234970</v>
      </c>
      <c r="S1540" s="1">
        <v>7004620</v>
      </c>
      <c r="T1540" s="1">
        <v>6741820</v>
      </c>
      <c r="U1540" s="1">
        <v>6474280</v>
      </c>
      <c r="V1540" s="1">
        <v>6202240</v>
      </c>
      <c r="W1540" s="1">
        <v>5904530</v>
      </c>
      <c r="X1540" s="1">
        <v>5585080</v>
      </c>
      <c r="Y1540" s="1">
        <v>5285580</v>
      </c>
      <c r="Z1540" s="1">
        <v>4984590</v>
      </c>
      <c r="AA1540" s="1">
        <v>4665520</v>
      </c>
      <c r="AB1540" s="1">
        <v>4363300</v>
      </c>
      <c r="AC1540" s="1">
        <v>4045260</v>
      </c>
      <c r="AD1540" s="1">
        <v>3741540</v>
      </c>
      <c r="AE1540" s="1">
        <v>3424810</v>
      </c>
      <c r="AF1540" s="1">
        <v>3120240</v>
      </c>
      <c r="AG1540" s="1">
        <v>2805120</v>
      </c>
      <c r="AH1540" s="1">
        <v>2500960</v>
      </c>
      <c r="AI1540" s="1">
        <v>2188930</v>
      </c>
      <c r="AJ1540" s="1">
        <v>1884520</v>
      </c>
      <c r="AK1540" s="1">
        <v>1574200</v>
      </c>
      <c r="AL1540" s="1">
        <v>1261490</v>
      </c>
      <c r="AM1540">
        <v>952496</v>
      </c>
      <c r="AN1540">
        <v>647363</v>
      </c>
      <c r="AO1540">
        <v>345852</v>
      </c>
      <c r="AP1540">
        <v>47971.199999999997</v>
      </c>
    </row>
    <row r="1541" spans="2:42" x14ac:dyDescent="0.2">
      <c r="B1541" t="str">
        <f t="shared" si="66"/>
        <v>oil and gas extraction 06</v>
      </c>
      <c r="C1541" t="str">
        <f t="shared" si="65"/>
        <v>other manufacturing 31T33,NOx</v>
      </c>
      <c r="D1541" t="s">
        <v>2098</v>
      </c>
      <c r="E1541" s="1">
        <v>58171100</v>
      </c>
      <c r="F1541" s="1">
        <v>58596600</v>
      </c>
      <c r="G1541" s="1">
        <v>58875300</v>
      </c>
      <c r="H1541" s="1">
        <v>58244000</v>
      </c>
      <c r="I1541" s="1">
        <v>57540500</v>
      </c>
      <c r="J1541" s="1">
        <v>56518100</v>
      </c>
      <c r="K1541" s="1">
        <v>55677200</v>
      </c>
      <c r="L1541" s="1">
        <v>54763600</v>
      </c>
      <c r="M1541" s="1">
        <v>53338300</v>
      </c>
      <c r="N1541" s="1">
        <v>51880700</v>
      </c>
      <c r="O1541" s="1">
        <v>50387100</v>
      </c>
      <c r="P1541" s="1">
        <v>49048700</v>
      </c>
      <c r="Q1541" s="1">
        <v>47482800</v>
      </c>
      <c r="R1541" s="1">
        <v>45887800</v>
      </c>
      <c r="S1541" s="1">
        <v>44426800</v>
      </c>
      <c r="T1541" s="1">
        <v>42760000</v>
      </c>
      <c r="U1541" s="1">
        <v>41063100</v>
      </c>
      <c r="V1541" s="1">
        <v>39337700</v>
      </c>
      <c r="W1541" s="1">
        <v>37449500</v>
      </c>
      <c r="X1541" s="1">
        <v>35423300</v>
      </c>
      <c r="Y1541" s="1">
        <v>33523800</v>
      </c>
      <c r="Z1541" s="1">
        <v>31614700</v>
      </c>
      <c r="AA1541" s="1">
        <v>29591000</v>
      </c>
      <c r="AB1541" s="1">
        <v>27674200</v>
      </c>
      <c r="AC1541" s="1">
        <v>25657100</v>
      </c>
      <c r="AD1541" s="1">
        <v>23730700</v>
      </c>
      <c r="AE1541" s="1">
        <v>21721800</v>
      </c>
      <c r="AF1541" s="1">
        <v>19790100</v>
      </c>
      <c r="AG1541" s="1">
        <v>17791500</v>
      </c>
      <c r="AH1541" s="1">
        <v>15862400</v>
      </c>
      <c r="AI1541" s="1">
        <v>13883300</v>
      </c>
      <c r="AJ1541" s="1">
        <v>11952500</v>
      </c>
      <c r="AK1541" s="1">
        <v>9984370</v>
      </c>
      <c r="AL1541" s="1">
        <v>8000970</v>
      </c>
      <c r="AM1541" s="1">
        <v>6041200</v>
      </c>
      <c r="AN1541" s="1">
        <v>4105900</v>
      </c>
      <c r="AO1541" s="1">
        <v>2193570</v>
      </c>
      <c r="AP1541">
        <v>304257</v>
      </c>
    </row>
    <row r="1542" spans="2:42" x14ac:dyDescent="0.2">
      <c r="B1542" t="str">
        <f t="shared" si="66"/>
        <v>oil and gas extraction 06</v>
      </c>
      <c r="C1542" t="str">
        <f t="shared" si="65"/>
        <v>other manufacturing 31T33,PM10</v>
      </c>
      <c r="D1542" t="s">
        <v>2099</v>
      </c>
      <c r="E1542" s="1">
        <v>11634200</v>
      </c>
      <c r="F1542" s="1">
        <v>11719300</v>
      </c>
      <c r="G1542" s="1">
        <v>11775100</v>
      </c>
      <c r="H1542" s="1">
        <v>11648800</v>
      </c>
      <c r="I1542" s="1">
        <v>11508100</v>
      </c>
      <c r="J1542" s="1">
        <v>11303600</v>
      </c>
      <c r="K1542" s="1">
        <v>11135400</v>
      </c>
      <c r="L1542" s="1">
        <v>10952700</v>
      </c>
      <c r="M1542" s="1">
        <v>10667700</v>
      </c>
      <c r="N1542" s="1">
        <v>10376100</v>
      </c>
      <c r="O1542" s="1">
        <v>10077400</v>
      </c>
      <c r="P1542" s="1">
        <v>9809740</v>
      </c>
      <c r="Q1542" s="1">
        <v>9496560</v>
      </c>
      <c r="R1542" s="1">
        <v>9177550</v>
      </c>
      <c r="S1542" s="1">
        <v>8885360</v>
      </c>
      <c r="T1542" s="1">
        <v>8552000</v>
      </c>
      <c r="U1542" s="1">
        <v>8212620</v>
      </c>
      <c r="V1542" s="1">
        <v>7867540</v>
      </c>
      <c r="W1542" s="1">
        <v>7489890</v>
      </c>
      <c r="X1542" s="1">
        <v>7084670</v>
      </c>
      <c r="Y1542" s="1">
        <v>6704750</v>
      </c>
      <c r="Z1542" s="1">
        <v>6322940</v>
      </c>
      <c r="AA1542" s="1">
        <v>5918200</v>
      </c>
      <c r="AB1542" s="1">
        <v>5534840</v>
      </c>
      <c r="AC1542" s="1">
        <v>5131410</v>
      </c>
      <c r="AD1542" s="1">
        <v>4746140</v>
      </c>
      <c r="AE1542" s="1">
        <v>4344360</v>
      </c>
      <c r="AF1542" s="1">
        <v>3958020</v>
      </c>
      <c r="AG1542" s="1">
        <v>3558290</v>
      </c>
      <c r="AH1542" s="1">
        <v>3172470</v>
      </c>
      <c r="AI1542" s="1">
        <v>2776650</v>
      </c>
      <c r="AJ1542" s="1">
        <v>2390510</v>
      </c>
      <c r="AK1542" s="1">
        <v>1996870</v>
      </c>
      <c r="AL1542" s="1">
        <v>1600190</v>
      </c>
      <c r="AM1542" s="1">
        <v>1208240</v>
      </c>
      <c r="AN1542">
        <v>821179</v>
      </c>
      <c r="AO1542">
        <v>438713</v>
      </c>
      <c r="AP1542">
        <v>60851.5</v>
      </c>
    </row>
    <row r="1543" spans="2:42" x14ac:dyDescent="0.2">
      <c r="B1543" t="str">
        <f t="shared" si="66"/>
        <v>oil and gas extraction 06</v>
      </c>
      <c r="C1543" t="str">
        <f t="shared" si="65"/>
        <v>other manufacturing 31T33,PM25</v>
      </c>
      <c r="D1543" t="s">
        <v>2100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</row>
    <row r="1544" spans="2:42" x14ac:dyDescent="0.2">
      <c r="B1544" t="str">
        <f t="shared" si="66"/>
        <v>other mining and quarrying 07T08</v>
      </c>
      <c r="C1544" t="str">
        <f t="shared" si="65"/>
        <v>other manufacturing 31T33,SOx</v>
      </c>
      <c r="D1544" t="s">
        <v>2101</v>
      </c>
      <c r="E1544" s="1">
        <v>4659570000000</v>
      </c>
      <c r="F1544" s="1">
        <v>4474800000000</v>
      </c>
      <c r="G1544" s="1">
        <v>4286570000000</v>
      </c>
      <c r="H1544" s="1">
        <v>4135430000000</v>
      </c>
      <c r="I1544" s="1">
        <v>3980200000000</v>
      </c>
      <c r="J1544" s="1">
        <v>3833450000000</v>
      </c>
      <c r="K1544" s="1">
        <v>3682350000000</v>
      </c>
      <c r="L1544" s="1">
        <v>3533460000000</v>
      </c>
      <c r="M1544" s="1">
        <v>3369590000000</v>
      </c>
      <c r="N1544" s="1">
        <v>3203500000000</v>
      </c>
      <c r="O1544" s="1">
        <v>3041260000000</v>
      </c>
      <c r="P1544" s="1">
        <v>2887630000000</v>
      </c>
      <c r="Q1544" s="1">
        <v>2732290000000</v>
      </c>
      <c r="R1544" s="1">
        <v>2561730000000</v>
      </c>
      <c r="S1544" s="1">
        <v>2391740000000</v>
      </c>
      <c r="T1544" s="1">
        <v>2231560000000</v>
      </c>
      <c r="U1544" s="1">
        <v>2076510000000</v>
      </c>
      <c r="V1544" s="1">
        <v>1922670000000</v>
      </c>
      <c r="W1544" s="1">
        <v>1785600000000</v>
      </c>
      <c r="X1544" s="1">
        <v>1649330000000</v>
      </c>
      <c r="Y1544" s="1">
        <v>1521210000000</v>
      </c>
      <c r="Z1544" s="1">
        <v>1397500000000</v>
      </c>
      <c r="AA1544" s="1">
        <v>1275160000000</v>
      </c>
      <c r="AB1544" s="1">
        <v>1165860000000</v>
      </c>
      <c r="AC1544" s="1">
        <v>1057570000000</v>
      </c>
      <c r="AD1544" s="1">
        <v>955645000000</v>
      </c>
      <c r="AE1544" s="1">
        <v>855119000000</v>
      </c>
      <c r="AF1544" s="1">
        <v>760524000000</v>
      </c>
      <c r="AG1544" s="1">
        <v>671259000000</v>
      </c>
      <c r="AH1544" s="1">
        <v>586739000000</v>
      </c>
      <c r="AI1544" s="1">
        <v>503592000000</v>
      </c>
      <c r="AJ1544" s="1">
        <v>423608000000</v>
      </c>
      <c r="AK1544" s="1">
        <v>347770000000</v>
      </c>
      <c r="AL1544" s="1">
        <v>276302000000</v>
      </c>
      <c r="AM1544" s="1">
        <v>207413000000</v>
      </c>
      <c r="AN1544" s="1">
        <v>139689000000</v>
      </c>
      <c r="AO1544" s="1">
        <v>73934500000</v>
      </c>
      <c r="AP1544" s="1">
        <v>10188800000</v>
      </c>
    </row>
    <row r="1545" spans="2:42" x14ac:dyDescent="0.2">
      <c r="B1545" t="str">
        <f t="shared" si="66"/>
        <v>other mining and quarrying 07T08</v>
      </c>
      <c r="C1545" t="str">
        <f t="shared" si="65"/>
        <v>other manufacturing 31T33,BC</v>
      </c>
      <c r="D1545" t="s">
        <v>2102</v>
      </c>
      <c r="E1545" s="1">
        <v>132572000</v>
      </c>
      <c r="F1545" s="1">
        <v>127315000</v>
      </c>
      <c r="G1545" s="1">
        <v>121959000</v>
      </c>
      <c r="H1545" s="1">
        <v>117659000</v>
      </c>
      <c r="I1545" s="1">
        <v>113243000</v>
      </c>
      <c r="J1545" s="1">
        <v>109067000</v>
      </c>
      <c r="K1545" s="1">
        <v>104768000</v>
      </c>
      <c r="L1545" s="1">
        <v>100532000</v>
      </c>
      <c r="M1545" s="1">
        <v>95869900</v>
      </c>
      <c r="N1545" s="1">
        <v>91144500</v>
      </c>
      <c r="O1545" s="1">
        <v>86528500</v>
      </c>
      <c r="P1545" s="1">
        <v>82157500</v>
      </c>
      <c r="Q1545" s="1">
        <v>77737800</v>
      </c>
      <c r="R1545" s="1">
        <v>72885000</v>
      </c>
      <c r="S1545" s="1">
        <v>68048600</v>
      </c>
      <c r="T1545" s="1">
        <v>63491200</v>
      </c>
      <c r="U1545" s="1">
        <v>59079900</v>
      </c>
      <c r="V1545" s="1">
        <v>54702800</v>
      </c>
      <c r="W1545" s="1">
        <v>50803000</v>
      </c>
      <c r="X1545" s="1">
        <v>46925900</v>
      </c>
      <c r="Y1545" s="1">
        <v>43280700</v>
      </c>
      <c r="Z1545" s="1">
        <v>39761000</v>
      </c>
      <c r="AA1545" s="1">
        <v>36280200</v>
      </c>
      <c r="AB1545" s="1">
        <v>33170400</v>
      </c>
      <c r="AC1545" s="1">
        <v>30089500</v>
      </c>
      <c r="AD1545" s="1">
        <v>27189500</v>
      </c>
      <c r="AE1545" s="1">
        <v>24329400</v>
      </c>
      <c r="AF1545" s="1">
        <v>21638000</v>
      </c>
      <c r="AG1545" s="1">
        <v>19098300</v>
      </c>
      <c r="AH1545" s="1">
        <v>16693600</v>
      </c>
      <c r="AI1545" s="1">
        <v>14328000</v>
      </c>
      <c r="AJ1545" s="1">
        <v>12052300</v>
      </c>
      <c r="AK1545" s="1">
        <v>9894570</v>
      </c>
      <c r="AL1545" s="1">
        <v>7861190</v>
      </c>
      <c r="AM1545" s="1">
        <v>5901210</v>
      </c>
      <c r="AN1545" s="1">
        <v>3974350</v>
      </c>
      <c r="AO1545" s="1">
        <v>2103550</v>
      </c>
      <c r="AP1545">
        <v>289886</v>
      </c>
    </row>
    <row r="1546" spans="2:42" x14ac:dyDescent="0.2">
      <c r="B1546" t="str">
        <f t="shared" si="66"/>
        <v>other mining and quarrying 07T08</v>
      </c>
      <c r="C1546" t="str">
        <f t="shared" si="65"/>
        <v>other manufacturing 31T33,OC</v>
      </c>
      <c r="D1546" t="s">
        <v>2103</v>
      </c>
      <c r="E1546" s="1">
        <v>612251000</v>
      </c>
      <c r="F1546" s="1">
        <v>587973000</v>
      </c>
      <c r="G1546" s="1">
        <v>563241000</v>
      </c>
      <c r="H1546" s="1">
        <v>543381000</v>
      </c>
      <c r="I1546" s="1">
        <v>522985000</v>
      </c>
      <c r="J1546" s="1">
        <v>503703000</v>
      </c>
      <c r="K1546" s="1">
        <v>483848000</v>
      </c>
      <c r="L1546" s="1">
        <v>464285000</v>
      </c>
      <c r="M1546" s="1">
        <v>442753000</v>
      </c>
      <c r="N1546" s="1">
        <v>420930000</v>
      </c>
      <c r="O1546" s="1">
        <v>399612000</v>
      </c>
      <c r="P1546" s="1">
        <v>379425000</v>
      </c>
      <c r="Q1546" s="1">
        <v>359014000</v>
      </c>
      <c r="R1546" s="1">
        <v>336602000</v>
      </c>
      <c r="S1546" s="1">
        <v>314267000</v>
      </c>
      <c r="T1546" s="1">
        <v>293219000</v>
      </c>
      <c r="U1546" s="1">
        <v>272847000</v>
      </c>
      <c r="V1546" s="1">
        <v>252632000</v>
      </c>
      <c r="W1546" s="1">
        <v>234622000</v>
      </c>
      <c r="X1546" s="1">
        <v>216716000</v>
      </c>
      <c r="Y1546" s="1">
        <v>199882000</v>
      </c>
      <c r="Z1546" s="1">
        <v>183627000</v>
      </c>
      <c r="AA1546" s="1">
        <v>167552000</v>
      </c>
      <c r="AB1546" s="1">
        <v>153190000</v>
      </c>
      <c r="AC1546" s="1">
        <v>138961000</v>
      </c>
      <c r="AD1546" s="1">
        <v>125568000</v>
      </c>
      <c r="AE1546" s="1">
        <v>112360000</v>
      </c>
      <c r="AF1546" s="1">
        <v>99930300</v>
      </c>
      <c r="AG1546" s="1">
        <v>88201100</v>
      </c>
      <c r="AH1546" s="1">
        <v>77095500</v>
      </c>
      <c r="AI1546" s="1">
        <v>66170300</v>
      </c>
      <c r="AJ1546" s="1">
        <v>55660700</v>
      </c>
      <c r="AK1546" s="1">
        <v>45695800</v>
      </c>
      <c r="AL1546" s="1">
        <v>36305100</v>
      </c>
      <c r="AM1546" s="1">
        <v>27253400</v>
      </c>
      <c r="AN1546" s="1">
        <v>18354600</v>
      </c>
      <c r="AO1546" s="1">
        <v>9714740</v>
      </c>
      <c r="AP1546" s="1">
        <v>1338770</v>
      </c>
    </row>
    <row r="1547" spans="2:42" x14ac:dyDescent="0.2">
      <c r="B1547" t="str">
        <f t="shared" si="66"/>
        <v>other mining and quarrying 07T08</v>
      </c>
      <c r="C1547" t="str">
        <f t="shared" si="65"/>
        <v>other manufacturing 31T33,CH4</v>
      </c>
      <c r="D1547" t="s">
        <v>2104</v>
      </c>
      <c r="E1547" s="1">
        <v>2095440000</v>
      </c>
      <c r="F1547" s="1">
        <v>2012350000</v>
      </c>
      <c r="G1547" s="1">
        <v>1927700000</v>
      </c>
      <c r="H1547" s="1">
        <v>1859730000</v>
      </c>
      <c r="I1547" s="1">
        <v>1789920000</v>
      </c>
      <c r="J1547" s="1">
        <v>1723930000</v>
      </c>
      <c r="K1547" s="1">
        <v>1655980000</v>
      </c>
      <c r="L1547" s="1">
        <v>1589020000</v>
      </c>
      <c r="M1547" s="1">
        <v>1515330000</v>
      </c>
      <c r="N1547" s="1">
        <v>1440640000</v>
      </c>
      <c r="O1547" s="1">
        <v>1367680000</v>
      </c>
      <c r="P1547" s="1">
        <v>1298590000</v>
      </c>
      <c r="Q1547" s="1">
        <v>1228730000</v>
      </c>
      <c r="R1547" s="1">
        <v>1152030000</v>
      </c>
      <c r="S1547" s="1">
        <v>1075580000</v>
      </c>
      <c r="T1547" s="1">
        <v>1003550000</v>
      </c>
      <c r="U1547" s="1">
        <v>933822000</v>
      </c>
      <c r="V1547" s="1">
        <v>864637000</v>
      </c>
      <c r="W1547" s="1">
        <v>802997000</v>
      </c>
      <c r="X1547" s="1">
        <v>741715000</v>
      </c>
      <c r="Y1547" s="1">
        <v>684099000</v>
      </c>
      <c r="Z1547" s="1">
        <v>628466000</v>
      </c>
      <c r="AA1547" s="1">
        <v>573448000</v>
      </c>
      <c r="AB1547" s="1">
        <v>524294000</v>
      </c>
      <c r="AC1547" s="1">
        <v>475597000</v>
      </c>
      <c r="AD1547" s="1">
        <v>429760000</v>
      </c>
      <c r="AE1547" s="1">
        <v>384553000</v>
      </c>
      <c r="AF1547" s="1">
        <v>342013000</v>
      </c>
      <c r="AG1547" s="1">
        <v>301870000</v>
      </c>
      <c r="AH1547" s="1">
        <v>263860000</v>
      </c>
      <c r="AI1547" s="1">
        <v>226469000</v>
      </c>
      <c r="AJ1547" s="1">
        <v>190499000</v>
      </c>
      <c r="AK1547" s="1">
        <v>156394000</v>
      </c>
      <c r="AL1547" s="1">
        <v>124255000</v>
      </c>
      <c r="AM1547" s="1">
        <v>93275100</v>
      </c>
      <c r="AN1547" s="1">
        <v>62818900</v>
      </c>
      <c r="AO1547" s="1">
        <v>33248800</v>
      </c>
      <c r="AP1547" s="1">
        <v>4581960</v>
      </c>
    </row>
    <row r="1548" spans="2:42" x14ac:dyDescent="0.2">
      <c r="B1548" t="str">
        <f t="shared" si="66"/>
        <v>other mining and quarrying 07T08</v>
      </c>
      <c r="C1548" t="str">
        <f t="shared" si="65"/>
        <v>other manufacturing 31T33,N2O</v>
      </c>
      <c r="D1548" t="s">
        <v>2105</v>
      </c>
      <c r="E1548" s="1">
        <v>165420000</v>
      </c>
      <c r="F1548" s="1">
        <v>158860000</v>
      </c>
      <c r="G1548" s="1">
        <v>152178000</v>
      </c>
      <c r="H1548" s="1">
        <v>146812000</v>
      </c>
      <c r="I1548" s="1">
        <v>141301000</v>
      </c>
      <c r="J1548" s="1">
        <v>136092000</v>
      </c>
      <c r="K1548" s="1">
        <v>130727000</v>
      </c>
      <c r="L1548" s="1">
        <v>125442000</v>
      </c>
      <c r="M1548" s="1">
        <v>119624000</v>
      </c>
      <c r="N1548" s="1">
        <v>113728000</v>
      </c>
      <c r="O1548" s="1">
        <v>107968000</v>
      </c>
      <c r="P1548" s="1">
        <v>102514000</v>
      </c>
      <c r="Q1548" s="1">
        <v>96999300</v>
      </c>
      <c r="R1548" s="1">
        <v>90944100</v>
      </c>
      <c r="S1548" s="1">
        <v>84909400</v>
      </c>
      <c r="T1548" s="1">
        <v>79222800</v>
      </c>
      <c r="U1548" s="1">
        <v>73718400</v>
      </c>
      <c r="V1548" s="1">
        <v>68256800</v>
      </c>
      <c r="W1548" s="1">
        <v>63390700</v>
      </c>
      <c r="X1548" s="1">
        <v>58553000</v>
      </c>
      <c r="Y1548" s="1">
        <v>54004600</v>
      </c>
      <c r="Z1548" s="1">
        <v>49612800</v>
      </c>
      <c r="AA1548" s="1">
        <v>45269500</v>
      </c>
      <c r="AB1548" s="1">
        <v>41389200</v>
      </c>
      <c r="AC1548" s="1">
        <v>37544900</v>
      </c>
      <c r="AD1548" s="1">
        <v>33926400</v>
      </c>
      <c r="AE1548" s="1">
        <v>30357600</v>
      </c>
      <c r="AF1548" s="1">
        <v>26999400</v>
      </c>
      <c r="AG1548" s="1">
        <v>23830400</v>
      </c>
      <c r="AH1548" s="1">
        <v>20829800</v>
      </c>
      <c r="AI1548" s="1">
        <v>17878100</v>
      </c>
      <c r="AJ1548" s="1">
        <v>15038500</v>
      </c>
      <c r="AK1548" s="1">
        <v>12346200</v>
      </c>
      <c r="AL1548" s="1">
        <v>9809000</v>
      </c>
      <c r="AM1548" s="1">
        <v>7363390</v>
      </c>
      <c r="AN1548" s="1">
        <v>4959090</v>
      </c>
      <c r="AO1548" s="1">
        <v>2624750</v>
      </c>
      <c r="AP1548">
        <v>361712</v>
      </c>
    </row>
    <row r="1549" spans="2:42" x14ac:dyDescent="0.2">
      <c r="B1549" t="str">
        <f t="shared" si="66"/>
        <v>other mining and quarrying 07T08</v>
      </c>
      <c r="C1549" t="str">
        <f t="shared" si="65"/>
        <v>other manufacturing 31T33,F gases</v>
      </c>
      <c r="D1549" t="s">
        <v>2106</v>
      </c>
      <c r="E1549" s="1">
        <v>147102000</v>
      </c>
      <c r="F1549" s="1">
        <v>141269000</v>
      </c>
      <c r="G1549" s="1">
        <v>135326000</v>
      </c>
      <c r="H1549" s="1">
        <v>130555000</v>
      </c>
      <c r="I1549" s="1">
        <v>125654000</v>
      </c>
      <c r="J1549" s="1">
        <v>121021000</v>
      </c>
      <c r="K1549" s="1">
        <v>116251000</v>
      </c>
      <c r="L1549" s="1">
        <v>111551000</v>
      </c>
      <c r="M1549" s="1">
        <v>106377000</v>
      </c>
      <c r="N1549" s="1">
        <v>101134000</v>
      </c>
      <c r="O1549" s="1">
        <v>96012200</v>
      </c>
      <c r="P1549" s="1">
        <v>91162100</v>
      </c>
      <c r="Q1549" s="1">
        <v>86258000</v>
      </c>
      <c r="R1549" s="1">
        <v>80873300</v>
      </c>
      <c r="S1549" s="1">
        <v>75506900</v>
      </c>
      <c r="T1549" s="1">
        <v>70450000</v>
      </c>
      <c r="U1549" s="1">
        <v>65555200</v>
      </c>
      <c r="V1549" s="1">
        <v>60698300</v>
      </c>
      <c r="W1549" s="1">
        <v>56371100</v>
      </c>
      <c r="X1549" s="1">
        <v>52069100</v>
      </c>
      <c r="Y1549" s="1">
        <v>48024300</v>
      </c>
      <c r="Z1549" s="1">
        <v>44118900</v>
      </c>
      <c r="AA1549" s="1">
        <v>40256500</v>
      </c>
      <c r="AB1549" s="1">
        <v>36805900</v>
      </c>
      <c r="AC1549" s="1">
        <v>33387400</v>
      </c>
      <c r="AD1549" s="1">
        <v>30169500</v>
      </c>
      <c r="AE1549" s="1">
        <v>26996000</v>
      </c>
      <c r="AF1549" s="1">
        <v>24009600</v>
      </c>
      <c r="AG1549" s="1">
        <v>21191500</v>
      </c>
      <c r="AH1549" s="1">
        <v>18523200</v>
      </c>
      <c r="AI1549" s="1">
        <v>15898300</v>
      </c>
      <c r="AJ1549" s="1">
        <v>13373200</v>
      </c>
      <c r="AK1549" s="1">
        <v>10979000</v>
      </c>
      <c r="AL1549" s="1">
        <v>8722790</v>
      </c>
      <c r="AM1549" s="1">
        <v>6548000</v>
      </c>
      <c r="AN1549" s="1">
        <v>4409940</v>
      </c>
      <c r="AO1549" s="1">
        <v>2334100</v>
      </c>
      <c r="AP1549">
        <v>321658</v>
      </c>
    </row>
    <row r="1550" spans="2:42" x14ac:dyDescent="0.2">
      <c r="B1550" t="str">
        <f t="shared" si="66"/>
        <v>other mining and quarrying 07T08</v>
      </c>
      <c r="C1550" t="str">
        <f t="shared" si="65"/>
        <v>energy pipelines and gas processing 352T353,CO2</v>
      </c>
      <c r="D1550" t="s">
        <v>2107</v>
      </c>
      <c r="E1550" s="1">
        <v>445466000</v>
      </c>
      <c r="F1550" s="1">
        <v>427801000</v>
      </c>
      <c r="G1550" s="1">
        <v>409807000</v>
      </c>
      <c r="H1550" s="1">
        <v>395356000</v>
      </c>
      <c r="I1550" s="1">
        <v>380517000</v>
      </c>
      <c r="J1550" s="1">
        <v>366487000</v>
      </c>
      <c r="K1550" s="1">
        <v>352041000</v>
      </c>
      <c r="L1550" s="1">
        <v>337807000</v>
      </c>
      <c r="M1550" s="1">
        <v>322141000</v>
      </c>
      <c r="N1550" s="1">
        <v>306262000</v>
      </c>
      <c r="O1550" s="1">
        <v>290752000</v>
      </c>
      <c r="P1550" s="1">
        <v>276065000</v>
      </c>
      <c r="Q1550" s="1">
        <v>261214000</v>
      </c>
      <c r="R1550" s="1">
        <v>244907000</v>
      </c>
      <c r="S1550" s="1">
        <v>228656000</v>
      </c>
      <c r="T1550" s="1">
        <v>213342000</v>
      </c>
      <c r="U1550" s="1">
        <v>198520000</v>
      </c>
      <c r="V1550" s="1">
        <v>183812000</v>
      </c>
      <c r="W1550" s="1">
        <v>170708000</v>
      </c>
      <c r="X1550" s="1">
        <v>157680000</v>
      </c>
      <c r="Y1550" s="1">
        <v>145431000</v>
      </c>
      <c r="Z1550" s="1">
        <v>133605000</v>
      </c>
      <c r="AA1550" s="1">
        <v>121908000</v>
      </c>
      <c r="AB1550" s="1">
        <v>111459000</v>
      </c>
      <c r="AC1550" s="1">
        <v>101106000</v>
      </c>
      <c r="AD1550" s="1">
        <v>91361900</v>
      </c>
      <c r="AE1550" s="1">
        <v>81751400</v>
      </c>
      <c r="AF1550" s="1">
        <v>72707900</v>
      </c>
      <c r="AG1550" s="1">
        <v>64173900</v>
      </c>
      <c r="AH1550" s="1">
        <v>56093600</v>
      </c>
      <c r="AI1550" s="1">
        <v>48144600</v>
      </c>
      <c r="AJ1550" s="1">
        <v>40497900</v>
      </c>
      <c r="AK1550" s="1">
        <v>33247600</v>
      </c>
      <c r="AL1550" s="1">
        <v>26415100</v>
      </c>
      <c r="AM1550" s="1">
        <v>19829200</v>
      </c>
      <c r="AN1550" s="1">
        <v>13354600</v>
      </c>
      <c r="AO1550" s="1">
        <v>7068310</v>
      </c>
      <c r="AP1550">
        <v>974070</v>
      </c>
    </row>
    <row r="1551" spans="2:42" x14ac:dyDescent="0.2">
      <c r="B1551" t="str">
        <f t="shared" si="66"/>
        <v>other mining and quarrying 07T08</v>
      </c>
      <c r="C1551" t="str">
        <f t="shared" si="65"/>
        <v>energy pipelines and gas processing 352T353,VOC</v>
      </c>
      <c r="D1551" t="s">
        <v>2108</v>
      </c>
      <c r="E1551" s="1">
        <v>34400300</v>
      </c>
      <c r="F1551" s="1">
        <v>33036200</v>
      </c>
      <c r="G1551" s="1">
        <v>31646600</v>
      </c>
      <c r="H1551" s="1">
        <v>30530700</v>
      </c>
      <c r="I1551" s="1">
        <v>29384700</v>
      </c>
      <c r="J1551" s="1">
        <v>28301300</v>
      </c>
      <c r="K1551" s="1">
        <v>27185800</v>
      </c>
      <c r="L1551" s="1">
        <v>26086600</v>
      </c>
      <c r="M1551" s="1">
        <v>24876800</v>
      </c>
      <c r="N1551" s="1">
        <v>23650600</v>
      </c>
      <c r="O1551" s="1">
        <v>22452800</v>
      </c>
      <c r="P1551" s="1">
        <v>21318600</v>
      </c>
      <c r="Q1551" s="1">
        <v>20171800</v>
      </c>
      <c r="R1551" s="1">
        <v>18912500</v>
      </c>
      <c r="S1551" s="1">
        <v>17657600</v>
      </c>
      <c r="T1551" s="1">
        <v>16475000</v>
      </c>
      <c r="U1551" s="1">
        <v>15330300</v>
      </c>
      <c r="V1551" s="1">
        <v>14194500</v>
      </c>
      <c r="W1551" s="1">
        <v>13182600</v>
      </c>
      <c r="X1551" s="1">
        <v>12176600</v>
      </c>
      <c r="Y1551" s="1">
        <v>11230700</v>
      </c>
      <c r="Z1551" s="1">
        <v>10317400</v>
      </c>
      <c r="AA1551" s="1">
        <v>9414150</v>
      </c>
      <c r="AB1551" s="1">
        <v>8607210</v>
      </c>
      <c r="AC1551" s="1">
        <v>7807770</v>
      </c>
      <c r="AD1551" s="1">
        <v>7055270</v>
      </c>
      <c r="AE1551" s="1">
        <v>6313110</v>
      </c>
      <c r="AF1551" s="1">
        <v>5614740</v>
      </c>
      <c r="AG1551" s="1">
        <v>4955720</v>
      </c>
      <c r="AH1551" s="1">
        <v>4331730</v>
      </c>
      <c r="AI1551" s="1">
        <v>3717890</v>
      </c>
      <c r="AJ1551" s="1">
        <v>3127380</v>
      </c>
      <c r="AK1551" s="1">
        <v>2567490</v>
      </c>
      <c r="AL1551" s="1">
        <v>2039860</v>
      </c>
      <c r="AM1551" s="1">
        <v>1531280</v>
      </c>
      <c r="AN1551" s="1">
        <v>1031280</v>
      </c>
      <c r="AO1551">
        <v>545838</v>
      </c>
      <c r="AP1551">
        <v>75220.899999999994</v>
      </c>
    </row>
    <row r="1552" spans="2:42" x14ac:dyDescent="0.2">
      <c r="B1552" t="str">
        <f t="shared" si="66"/>
        <v>other mining and quarrying 07T08</v>
      </c>
      <c r="C1552" t="str">
        <f t="shared" si="65"/>
        <v>energy pipelines and gas processing 352T353,CO</v>
      </c>
      <c r="D1552" t="s">
        <v>2109</v>
      </c>
      <c r="E1552" s="1">
        <v>29370700</v>
      </c>
      <c r="F1552" s="1">
        <v>28206000</v>
      </c>
      <c r="G1552" s="1">
        <v>27019600</v>
      </c>
      <c r="H1552" s="1">
        <v>26066800</v>
      </c>
      <c r="I1552" s="1">
        <v>25088400</v>
      </c>
      <c r="J1552" s="1">
        <v>24163400</v>
      </c>
      <c r="K1552" s="1">
        <v>23211000</v>
      </c>
      <c r="L1552" s="1">
        <v>22272500</v>
      </c>
      <c r="M1552" s="1">
        <v>21239600</v>
      </c>
      <c r="N1552" s="1">
        <v>20192700</v>
      </c>
      <c r="O1552" s="1">
        <v>19170000</v>
      </c>
      <c r="P1552" s="1">
        <v>18201600</v>
      </c>
      <c r="Q1552" s="1">
        <v>17222500</v>
      </c>
      <c r="R1552" s="1">
        <v>16147400</v>
      </c>
      <c r="S1552" s="1">
        <v>15075900</v>
      </c>
      <c r="T1552" s="1">
        <v>14066200</v>
      </c>
      <c r="U1552" s="1">
        <v>13088900</v>
      </c>
      <c r="V1552" s="1">
        <v>12119200</v>
      </c>
      <c r="W1552" s="1">
        <v>11255200</v>
      </c>
      <c r="X1552" s="1">
        <v>10396200</v>
      </c>
      <c r="Y1552" s="1">
        <v>9588650</v>
      </c>
      <c r="Z1552" s="1">
        <v>8808880</v>
      </c>
      <c r="AA1552" s="1">
        <v>8037720</v>
      </c>
      <c r="AB1552" s="1">
        <v>7348750</v>
      </c>
      <c r="AC1552" s="1">
        <v>6666200</v>
      </c>
      <c r="AD1552" s="1">
        <v>6023720</v>
      </c>
      <c r="AE1552" s="1">
        <v>5390080</v>
      </c>
      <c r="AF1552" s="1">
        <v>4793820</v>
      </c>
      <c r="AG1552" s="1">
        <v>4231150</v>
      </c>
      <c r="AH1552" s="1">
        <v>3698390</v>
      </c>
      <c r="AI1552" s="1">
        <v>3174300</v>
      </c>
      <c r="AJ1552" s="1">
        <v>2670130</v>
      </c>
      <c r="AK1552" s="1">
        <v>2192100</v>
      </c>
      <c r="AL1552" s="1">
        <v>1741610</v>
      </c>
      <c r="AM1552" s="1">
        <v>1307390</v>
      </c>
      <c r="AN1552">
        <v>880500</v>
      </c>
      <c r="AO1552">
        <v>466032</v>
      </c>
      <c r="AP1552">
        <v>64222.9</v>
      </c>
    </row>
    <row r="1553" spans="2:42" x14ac:dyDescent="0.2">
      <c r="B1553" t="str">
        <f t="shared" si="66"/>
        <v>other mining and quarrying 07T08</v>
      </c>
      <c r="C1553" t="str">
        <f t="shared" si="65"/>
        <v>energy pipelines and gas processing 352T353,NOx</v>
      </c>
      <c r="D1553" t="s">
        <v>2110</v>
      </c>
      <c r="E1553" s="1">
        <v>186283000</v>
      </c>
      <c r="F1553" s="1">
        <v>178897000</v>
      </c>
      <c r="G1553" s="1">
        <v>171372000</v>
      </c>
      <c r="H1553" s="1">
        <v>165329000</v>
      </c>
      <c r="I1553" s="1">
        <v>159123000</v>
      </c>
      <c r="J1553" s="1">
        <v>153256000</v>
      </c>
      <c r="K1553" s="1">
        <v>147215000</v>
      </c>
      <c r="L1553" s="1">
        <v>141263000</v>
      </c>
      <c r="M1553" s="1">
        <v>134712000</v>
      </c>
      <c r="N1553" s="1">
        <v>128072000</v>
      </c>
      <c r="O1553" s="1">
        <v>121586000</v>
      </c>
      <c r="P1553" s="1">
        <v>115444000</v>
      </c>
      <c r="Q1553" s="1">
        <v>109233000</v>
      </c>
      <c r="R1553" s="1">
        <v>102415000</v>
      </c>
      <c r="S1553" s="1">
        <v>95618700</v>
      </c>
      <c r="T1553" s="1">
        <v>89214800</v>
      </c>
      <c r="U1553" s="1">
        <v>83016300</v>
      </c>
      <c r="V1553" s="1">
        <v>76865700</v>
      </c>
      <c r="W1553" s="1">
        <v>71385900</v>
      </c>
      <c r="X1553" s="1">
        <v>65938000</v>
      </c>
      <c r="Y1553" s="1">
        <v>60816000</v>
      </c>
      <c r="Z1553" s="1">
        <v>55870300</v>
      </c>
      <c r="AA1553" s="1">
        <v>50979200</v>
      </c>
      <c r="AB1553" s="1">
        <v>46609400</v>
      </c>
      <c r="AC1553" s="1">
        <v>42280300</v>
      </c>
      <c r="AD1553" s="1">
        <v>38205400</v>
      </c>
      <c r="AE1553" s="1">
        <v>34186500</v>
      </c>
      <c r="AF1553" s="1">
        <v>30404800</v>
      </c>
      <c r="AG1553" s="1">
        <v>26836000</v>
      </c>
      <c r="AH1553" s="1">
        <v>23457000</v>
      </c>
      <c r="AI1553" s="1">
        <v>20133000</v>
      </c>
      <c r="AJ1553" s="1">
        <v>16935300</v>
      </c>
      <c r="AK1553" s="1">
        <v>13903400</v>
      </c>
      <c r="AL1553" s="1">
        <v>11046200</v>
      </c>
      <c r="AM1553" s="1">
        <v>8292100</v>
      </c>
      <c r="AN1553" s="1">
        <v>5584560</v>
      </c>
      <c r="AO1553" s="1">
        <v>2955800</v>
      </c>
      <c r="AP1553">
        <v>407333</v>
      </c>
    </row>
    <row r="1554" spans="2:42" x14ac:dyDescent="0.2">
      <c r="B1554" t="str">
        <f t="shared" si="66"/>
        <v>other mining and quarrying 07T08</v>
      </c>
      <c r="C1554" t="str">
        <f t="shared" si="65"/>
        <v>energy pipelines and gas processing 352T353,PM10</v>
      </c>
      <c r="D1554" t="s">
        <v>2111</v>
      </c>
      <c r="E1554" s="1">
        <v>37256700</v>
      </c>
      <c r="F1554" s="1">
        <v>35779300</v>
      </c>
      <c r="G1554" s="1">
        <v>34274300</v>
      </c>
      <c r="H1554" s="1">
        <v>33065800</v>
      </c>
      <c r="I1554" s="1">
        <v>31824600</v>
      </c>
      <c r="J1554" s="1">
        <v>30651300</v>
      </c>
      <c r="K1554" s="1">
        <v>29443100</v>
      </c>
      <c r="L1554" s="1">
        <v>28252600</v>
      </c>
      <c r="M1554" s="1">
        <v>26942400</v>
      </c>
      <c r="N1554" s="1">
        <v>25614400</v>
      </c>
      <c r="O1554" s="1">
        <v>24317100</v>
      </c>
      <c r="P1554" s="1">
        <v>23088800</v>
      </c>
      <c r="Q1554" s="1">
        <v>21846700</v>
      </c>
      <c r="R1554" s="1">
        <v>20482900</v>
      </c>
      <c r="S1554" s="1">
        <v>19123700</v>
      </c>
      <c r="T1554" s="1">
        <v>17843000</v>
      </c>
      <c r="U1554" s="1">
        <v>16603300</v>
      </c>
      <c r="V1554" s="1">
        <v>15373100</v>
      </c>
      <c r="W1554" s="1">
        <v>14277200</v>
      </c>
      <c r="X1554" s="1">
        <v>13187600</v>
      </c>
      <c r="Y1554" s="1">
        <v>12163200</v>
      </c>
      <c r="Z1554" s="1">
        <v>11174100</v>
      </c>
      <c r="AA1554" s="1">
        <v>10195800</v>
      </c>
      <c r="AB1554" s="1">
        <v>9321880</v>
      </c>
      <c r="AC1554" s="1">
        <v>8456070</v>
      </c>
      <c r="AD1554" s="1">
        <v>7641080</v>
      </c>
      <c r="AE1554" s="1">
        <v>6837310</v>
      </c>
      <c r="AF1554" s="1">
        <v>6080950</v>
      </c>
      <c r="AG1554" s="1">
        <v>5367210</v>
      </c>
      <c r="AH1554" s="1">
        <v>4691410</v>
      </c>
      <c r="AI1554" s="1">
        <v>4026590</v>
      </c>
      <c r="AJ1554" s="1">
        <v>3387060</v>
      </c>
      <c r="AK1554" s="1">
        <v>2780670</v>
      </c>
      <c r="AL1554" s="1">
        <v>2209230</v>
      </c>
      <c r="AM1554" s="1">
        <v>1658420</v>
      </c>
      <c r="AN1554" s="1">
        <v>1116910</v>
      </c>
      <c r="AO1554">
        <v>591161</v>
      </c>
      <c r="AP1554">
        <v>81466.7</v>
      </c>
    </row>
    <row r="1555" spans="2:42" x14ac:dyDescent="0.2">
      <c r="B1555" t="str">
        <f t="shared" si="66"/>
        <v>other mining and quarrying 07T08</v>
      </c>
      <c r="C1555" t="str">
        <f t="shared" si="65"/>
        <v>energy pipelines and gas processing 352T353,PM25</v>
      </c>
      <c r="D1555" t="s">
        <v>2112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</row>
    <row r="1556" spans="2:42" x14ac:dyDescent="0.2">
      <c r="B1556" t="str">
        <f t="shared" si="66"/>
        <v>food beverage and tobacco 10T12</v>
      </c>
      <c r="C1556" t="str">
        <f t="shared" si="65"/>
        <v>energy pipelines and gas processing 352T353,SOx</v>
      </c>
      <c r="D1556" t="s">
        <v>2113</v>
      </c>
      <c r="E1556" s="1">
        <v>1146680000000</v>
      </c>
      <c r="F1556" s="1">
        <v>1115250000000</v>
      </c>
      <c r="G1556" s="1">
        <v>1076970000000</v>
      </c>
      <c r="H1556" s="1">
        <v>1059190000000</v>
      </c>
      <c r="I1556" s="1">
        <v>1040780000000</v>
      </c>
      <c r="J1556" s="1">
        <v>1015320000000</v>
      </c>
      <c r="K1556" s="1">
        <v>995634000000</v>
      </c>
      <c r="L1556" s="1">
        <v>975198000000</v>
      </c>
      <c r="M1556" s="1">
        <v>942611000000</v>
      </c>
      <c r="N1556" s="1">
        <v>915598000000</v>
      </c>
      <c r="O1556" s="1">
        <v>882937000000</v>
      </c>
      <c r="P1556" s="1">
        <v>845144000000</v>
      </c>
      <c r="Q1556" s="1">
        <v>807762000000</v>
      </c>
      <c r="R1556" s="1">
        <v>770801000000</v>
      </c>
      <c r="S1556" s="1">
        <v>729683000000</v>
      </c>
      <c r="T1556" s="1">
        <v>689346000000</v>
      </c>
      <c r="U1556" s="1">
        <v>645657000000</v>
      </c>
      <c r="V1556" s="1">
        <v>603138000000</v>
      </c>
      <c r="W1556" s="1">
        <v>565541000000</v>
      </c>
      <c r="X1556" s="1">
        <v>525191000000</v>
      </c>
      <c r="Y1556" s="1">
        <v>486028000000</v>
      </c>
      <c r="Z1556" s="1">
        <v>448067000000</v>
      </c>
      <c r="AA1556" s="1">
        <v>411299000000</v>
      </c>
      <c r="AB1556" s="1">
        <v>378490000000</v>
      </c>
      <c r="AC1556" s="1">
        <v>343919000000</v>
      </c>
      <c r="AD1556" s="1">
        <v>312917000000</v>
      </c>
      <c r="AE1556" s="1">
        <v>282719000000</v>
      </c>
      <c r="AF1556" s="1">
        <v>255307000000</v>
      </c>
      <c r="AG1556" s="1">
        <v>228305000000</v>
      </c>
      <c r="AH1556" s="1">
        <v>201714000000</v>
      </c>
      <c r="AI1556" s="1">
        <v>176932000000</v>
      </c>
      <c r="AJ1556" s="1">
        <v>152174000000</v>
      </c>
      <c r="AK1556" s="1">
        <v>128439000000</v>
      </c>
      <c r="AL1556" s="1">
        <v>104334000000</v>
      </c>
      <c r="AM1556" s="1">
        <v>80472700000</v>
      </c>
      <c r="AN1556" s="1">
        <v>55850200000</v>
      </c>
      <c r="AO1556" s="1">
        <v>30915400000</v>
      </c>
      <c r="AP1556" s="1">
        <v>4439440000</v>
      </c>
    </row>
    <row r="1557" spans="2:42" x14ac:dyDescent="0.2">
      <c r="B1557" t="str">
        <f t="shared" si="66"/>
        <v>food beverage and tobacco 10T12</v>
      </c>
      <c r="C1557" t="str">
        <f t="shared" si="65"/>
        <v>energy pipelines and gas processing 352T353,BC</v>
      </c>
      <c r="D1557" t="s">
        <v>2114</v>
      </c>
      <c r="E1557" s="1">
        <v>32624900</v>
      </c>
      <c r="F1557" s="1">
        <v>31730500</v>
      </c>
      <c r="G1557" s="1">
        <v>30641300</v>
      </c>
      <c r="H1557" s="1">
        <v>30135600</v>
      </c>
      <c r="I1557" s="1">
        <v>29611600</v>
      </c>
      <c r="J1557" s="1">
        <v>28887500</v>
      </c>
      <c r="K1557" s="1">
        <v>28327300</v>
      </c>
      <c r="L1557" s="1">
        <v>27745800</v>
      </c>
      <c r="M1557" s="1">
        <v>26818700</v>
      </c>
      <c r="N1557" s="1">
        <v>26050100</v>
      </c>
      <c r="O1557" s="1">
        <v>25120900</v>
      </c>
      <c r="P1557" s="1">
        <v>24045600</v>
      </c>
      <c r="Q1557" s="1">
        <v>22982000</v>
      </c>
      <c r="R1557" s="1">
        <v>21930400</v>
      </c>
      <c r="S1557" s="1">
        <v>20760600</v>
      </c>
      <c r="T1557" s="1">
        <v>19612900</v>
      </c>
      <c r="U1557" s="1">
        <v>18369900</v>
      </c>
      <c r="V1557" s="1">
        <v>17160200</v>
      </c>
      <c r="W1557" s="1">
        <v>16090500</v>
      </c>
      <c r="X1557" s="1">
        <v>14942500</v>
      </c>
      <c r="Y1557" s="1">
        <v>13828200</v>
      </c>
      <c r="Z1557" s="1">
        <v>12748200</v>
      </c>
      <c r="AA1557" s="1">
        <v>11702100</v>
      </c>
      <c r="AB1557" s="1">
        <v>10768600</v>
      </c>
      <c r="AC1557" s="1">
        <v>9785000</v>
      </c>
      <c r="AD1557" s="1">
        <v>8902950</v>
      </c>
      <c r="AE1557" s="1">
        <v>8043790</v>
      </c>
      <c r="AF1557" s="1">
        <v>7263880</v>
      </c>
      <c r="AG1557" s="1">
        <v>6495630</v>
      </c>
      <c r="AH1557" s="1">
        <v>5739070</v>
      </c>
      <c r="AI1557" s="1">
        <v>5033980</v>
      </c>
      <c r="AJ1557" s="1">
        <v>4329580</v>
      </c>
      <c r="AK1557" s="1">
        <v>3654270</v>
      </c>
      <c r="AL1557" s="1">
        <v>2968470</v>
      </c>
      <c r="AM1557" s="1">
        <v>2289570</v>
      </c>
      <c r="AN1557" s="1">
        <v>1589020</v>
      </c>
      <c r="AO1557">
        <v>879588</v>
      </c>
      <c r="AP1557">
        <v>126309</v>
      </c>
    </row>
    <row r="1558" spans="2:42" x14ac:dyDescent="0.2">
      <c r="B1558" t="str">
        <f t="shared" si="66"/>
        <v>food beverage and tobacco 10T12</v>
      </c>
      <c r="C1558" t="str">
        <f t="shared" si="65"/>
        <v>energy pipelines and gas processing 352T353,OC</v>
      </c>
      <c r="D1558" t="s">
        <v>2115</v>
      </c>
      <c r="E1558" s="1">
        <v>150670000</v>
      </c>
      <c r="F1558" s="1">
        <v>146540000</v>
      </c>
      <c r="G1558" s="1">
        <v>141510000</v>
      </c>
      <c r="H1558" s="1">
        <v>139174000</v>
      </c>
      <c r="I1558" s="1">
        <v>136754000</v>
      </c>
      <c r="J1558" s="1">
        <v>133410000</v>
      </c>
      <c r="K1558" s="1">
        <v>130823000</v>
      </c>
      <c r="L1558" s="1">
        <v>128138000</v>
      </c>
      <c r="M1558" s="1">
        <v>123856000</v>
      </c>
      <c r="N1558" s="1">
        <v>120306000</v>
      </c>
      <c r="O1558" s="1">
        <v>116015000</v>
      </c>
      <c r="P1558" s="1">
        <v>111049000</v>
      </c>
      <c r="Q1558" s="1">
        <v>106137000</v>
      </c>
      <c r="R1558" s="1">
        <v>101281000</v>
      </c>
      <c r="S1558" s="1">
        <v>95877800</v>
      </c>
      <c r="T1558" s="1">
        <v>90577700</v>
      </c>
      <c r="U1558" s="1">
        <v>84837100</v>
      </c>
      <c r="V1558" s="1">
        <v>79250300</v>
      </c>
      <c r="W1558" s="1">
        <v>74310200</v>
      </c>
      <c r="X1558" s="1">
        <v>69008300</v>
      </c>
      <c r="Y1558" s="1">
        <v>63862500</v>
      </c>
      <c r="Z1558" s="1">
        <v>58874500</v>
      </c>
      <c r="AA1558" s="1">
        <v>54043300</v>
      </c>
      <c r="AB1558" s="1">
        <v>49732300</v>
      </c>
      <c r="AC1558" s="1">
        <v>45189700</v>
      </c>
      <c r="AD1558" s="1">
        <v>41116200</v>
      </c>
      <c r="AE1558" s="1">
        <v>37148300</v>
      </c>
      <c r="AF1558" s="1">
        <v>33546500</v>
      </c>
      <c r="AG1558" s="1">
        <v>29998500</v>
      </c>
      <c r="AH1558" s="1">
        <v>26504600</v>
      </c>
      <c r="AI1558" s="1">
        <v>23248300</v>
      </c>
      <c r="AJ1558" s="1">
        <v>19995200</v>
      </c>
      <c r="AK1558" s="1">
        <v>16876400</v>
      </c>
      <c r="AL1558" s="1">
        <v>13709200</v>
      </c>
      <c r="AM1558" s="1">
        <v>10573800</v>
      </c>
      <c r="AN1558" s="1">
        <v>7338520</v>
      </c>
      <c r="AO1558" s="1">
        <v>4062170</v>
      </c>
      <c r="AP1558">
        <v>583328</v>
      </c>
    </row>
    <row r="1559" spans="2:42" x14ac:dyDescent="0.2">
      <c r="B1559" t="str">
        <f t="shared" si="66"/>
        <v>food beverage and tobacco 10T12</v>
      </c>
      <c r="C1559" t="str">
        <f t="shared" si="65"/>
        <v>energy pipelines and gas processing 352T353,CH4</v>
      </c>
      <c r="D1559" t="s">
        <v>2116</v>
      </c>
      <c r="E1559" s="1">
        <v>515672000</v>
      </c>
      <c r="F1559" s="1">
        <v>501535000</v>
      </c>
      <c r="G1559" s="1">
        <v>484319000</v>
      </c>
      <c r="H1559" s="1">
        <v>476326000</v>
      </c>
      <c r="I1559" s="1">
        <v>468044000</v>
      </c>
      <c r="J1559" s="1">
        <v>456598000</v>
      </c>
      <c r="K1559" s="1">
        <v>447743000</v>
      </c>
      <c r="L1559" s="1">
        <v>438553000</v>
      </c>
      <c r="M1559" s="1">
        <v>423899000</v>
      </c>
      <c r="N1559" s="1">
        <v>411751000</v>
      </c>
      <c r="O1559" s="1">
        <v>397063000</v>
      </c>
      <c r="P1559" s="1">
        <v>380067000</v>
      </c>
      <c r="Q1559" s="1">
        <v>363256000</v>
      </c>
      <c r="R1559" s="1">
        <v>346634000</v>
      </c>
      <c r="S1559" s="1">
        <v>328143000</v>
      </c>
      <c r="T1559" s="1">
        <v>310004000</v>
      </c>
      <c r="U1559" s="1">
        <v>290356000</v>
      </c>
      <c r="V1559" s="1">
        <v>271235000</v>
      </c>
      <c r="W1559" s="1">
        <v>254328000</v>
      </c>
      <c r="X1559" s="1">
        <v>236182000</v>
      </c>
      <c r="Y1559" s="1">
        <v>218570000</v>
      </c>
      <c r="Z1559" s="1">
        <v>201499000</v>
      </c>
      <c r="AA1559" s="1">
        <v>184964000</v>
      </c>
      <c r="AB1559" s="1">
        <v>170210000</v>
      </c>
      <c r="AC1559" s="1">
        <v>154662000</v>
      </c>
      <c r="AD1559" s="1">
        <v>140721000</v>
      </c>
      <c r="AE1559" s="1">
        <v>127141000</v>
      </c>
      <c r="AF1559" s="1">
        <v>114813000</v>
      </c>
      <c r="AG1559" s="1">
        <v>102670000</v>
      </c>
      <c r="AH1559" s="1">
        <v>90712200</v>
      </c>
      <c r="AI1559" s="1">
        <v>79567600</v>
      </c>
      <c r="AJ1559" s="1">
        <v>68433800</v>
      </c>
      <c r="AK1559" s="1">
        <v>57759700</v>
      </c>
      <c r="AL1559" s="1">
        <v>46919900</v>
      </c>
      <c r="AM1559" s="1">
        <v>36189100</v>
      </c>
      <c r="AN1559" s="1">
        <v>25116200</v>
      </c>
      <c r="AO1559" s="1">
        <v>13902900</v>
      </c>
      <c r="AP1559" s="1">
        <v>1996450</v>
      </c>
    </row>
    <row r="1560" spans="2:42" x14ac:dyDescent="0.2">
      <c r="B1560" t="str">
        <f t="shared" si="66"/>
        <v>food beverage and tobacco 10T12</v>
      </c>
      <c r="C1560" t="str">
        <f t="shared" si="65"/>
        <v>energy pipelines and gas processing 352T353,N2O</v>
      </c>
      <c r="D1560" t="s">
        <v>2117</v>
      </c>
      <c r="E1560" s="1">
        <v>40708500</v>
      </c>
      <c r="F1560" s="1">
        <v>39592500</v>
      </c>
      <c r="G1560" s="1">
        <v>38233400</v>
      </c>
      <c r="H1560" s="1">
        <v>37602400</v>
      </c>
      <c r="I1560" s="1">
        <v>36948700</v>
      </c>
      <c r="J1560" s="1">
        <v>36045100</v>
      </c>
      <c r="K1560" s="1">
        <v>35346100</v>
      </c>
      <c r="L1560" s="1">
        <v>34620600</v>
      </c>
      <c r="M1560" s="1">
        <v>33463700</v>
      </c>
      <c r="N1560" s="1">
        <v>32504700</v>
      </c>
      <c r="O1560" s="1">
        <v>31345200</v>
      </c>
      <c r="P1560" s="1">
        <v>30003500</v>
      </c>
      <c r="Q1560" s="1">
        <v>28676400</v>
      </c>
      <c r="R1560" s="1">
        <v>27364300</v>
      </c>
      <c r="S1560" s="1">
        <v>25904500</v>
      </c>
      <c r="T1560" s="1">
        <v>24472500</v>
      </c>
      <c r="U1560" s="1">
        <v>22921500</v>
      </c>
      <c r="V1560" s="1">
        <v>21412100</v>
      </c>
      <c r="W1560" s="1">
        <v>20077300</v>
      </c>
      <c r="X1560" s="1">
        <v>18644800</v>
      </c>
      <c r="Y1560" s="1">
        <v>17254500</v>
      </c>
      <c r="Z1560" s="1">
        <v>15906900</v>
      </c>
      <c r="AA1560" s="1">
        <v>14601600</v>
      </c>
      <c r="AB1560" s="1">
        <v>13436800</v>
      </c>
      <c r="AC1560" s="1">
        <v>12209500</v>
      </c>
      <c r="AD1560" s="1">
        <v>11108900</v>
      </c>
      <c r="AE1560" s="1">
        <v>10036800</v>
      </c>
      <c r="AF1560" s="1">
        <v>9063680</v>
      </c>
      <c r="AG1560" s="1">
        <v>8105080</v>
      </c>
      <c r="AH1560" s="1">
        <v>7161070</v>
      </c>
      <c r="AI1560" s="1">
        <v>6281280</v>
      </c>
      <c r="AJ1560" s="1">
        <v>5402340</v>
      </c>
      <c r="AK1560" s="1">
        <v>4559710</v>
      </c>
      <c r="AL1560" s="1">
        <v>3703980</v>
      </c>
      <c r="AM1560" s="1">
        <v>2856870</v>
      </c>
      <c r="AN1560" s="1">
        <v>1982740</v>
      </c>
      <c r="AO1560" s="1">
        <v>1097530</v>
      </c>
      <c r="AP1560">
        <v>157605</v>
      </c>
    </row>
    <row r="1561" spans="2:42" x14ac:dyDescent="0.2">
      <c r="B1561" t="str">
        <f t="shared" si="66"/>
        <v>food beverage and tobacco 10T12</v>
      </c>
      <c r="C1561" t="str">
        <f t="shared" si="65"/>
        <v>energy pipelines and gas processing 352T353,F gases</v>
      </c>
      <c r="D1561" t="s">
        <v>2118</v>
      </c>
      <c r="E1561" s="1">
        <v>36200600</v>
      </c>
      <c r="F1561" s="1">
        <v>35208200</v>
      </c>
      <c r="G1561" s="1">
        <v>33999600</v>
      </c>
      <c r="H1561" s="1">
        <v>33438500</v>
      </c>
      <c r="I1561" s="1">
        <v>32857100</v>
      </c>
      <c r="J1561" s="1">
        <v>32053600</v>
      </c>
      <c r="K1561" s="1">
        <v>31432000</v>
      </c>
      <c r="L1561" s="1">
        <v>30786800</v>
      </c>
      <c r="M1561" s="1">
        <v>29758100</v>
      </c>
      <c r="N1561" s="1">
        <v>28905300</v>
      </c>
      <c r="O1561" s="1">
        <v>27874200</v>
      </c>
      <c r="P1561" s="1">
        <v>26681100</v>
      </c>
      <c r="Q1561" s="1">
        <v>25500900</v>
      </c>
      <c r="R1561" s="1">
        <v>24334100</v>
      </c>
      <c r="S1561" s="1">
        <v>23036000</v>
      </c>
      <c r="T1561" s="1">
        <v>21762500</v>
      </c>
      <c r="U1561" s="1">
        <v>20383300</v>
      </c>
      <c r="V1561" s="1">
        <v>19041000</v>
      </c>
      <c r="W1561" s="1">
        <v>17854000</v>
      </c>
      <c r="X1561" s="1">
        <v>16580200</v>
      </c>
      <c r="Y1561" s="1">
        <v>15343800</v>
      </c>
      <c r="Z1561" s="1">
        <v>14145400</v>
      </c>
      <c r="AA1561" s="1">
        <v>12984600</v>
      </c>
      <c r="AB1561" s="1">
        <v>11948900</v>
      </c>
      <c r="AC1561" s="1">
        <v>10857400</v>
      </c>
      <c r="AD1561" s="1">
        <v>9878730</v>
      </c>
      <c r="AE1561" s="1">
        <v>8925400</v>
      </c>
      <c r="AF1561" s="1">
        <v>8060010</v>
      </c>
      <c r="AG1561" s="1">
        <v>7207560</v>
      </c>
      <c r="AH1561" s="1">
        <v>6368080</v>
      </c>
      <c r="AI1561" s="1">
        <v>5585720</v>
      </c>
      <c r="AJ1561" s="1">
        <v>4804110</v>
      </c>
      <c r="AK1561" s="1">
        <v>4054790</v>
      </c>
      <c r="AL1561" s="1">
        <v>3293820</v>
      </c>
      <c r="AM1561" s="1">
        <v>2540510</v>
      </c>
      <c r="AN1561" s="1">
        <v>1763180</v>
      </c>
      <c r="AO1561">
        <v>975993</v>
      </c>
      <c r="AP1561">
        <v>140153</v>
      </c>
    </row>
    <row r="1562" spans="2:42" x14ac:dyDescent="0.2">
      <c r="B1562" t="str">
        <f t="shared" si="66"/>
        <v>food beverage and tobacco 10T12</v>
      </c>
      <c r="C1562" t="str">
        <f t="shared" si="65"/>
        <v>water and waste 36T39,CO2</v>
      </c>
      <c r="D1562" t="s">
        <v>2119</v>
      </c>
      <c r="E1562" s="1">
        <v>109626000</v>
      </c>
      <c r="F1562" s="1">
        <v>106620000</v>
      </c>
      <c r="G1562" s="1">
        <v>102960000</v>
      </c>
      <c r="H1562" s="1">
        <v>101261000</v>
      </c>
      <c r="I1562" s="1">
        <v>99500600</v>
      </c>
      <c r="J1562" s="1">
        <v>97067300</v>
      </c>
      <c r="K1562" s="1">
        <v>95184900</v>
      </c>
      <c r="L1562" s="1">
        <v>93231200</v>
      </c>
      <c r="M1562" s="1">
        <v>90115900</v>
      </c>
      <c r="N1562" s="1">
        <v>87533300</v>
      </c>
      <c r="O1562" s="1">
        <v>84410800</v>
      </c>
      <c r="P1562" s="1">
        <v>80797800</v>
      </c>
      <c r="Q1562" s="1">
        <v>77223900</v>
      </c>
      <c r="R1562" s="1">
        <v>73690400</v>
      </c>
      <c r="S1562" s="1">
        <v>69759400</v>
      </c>
      <c r="T1562" s="1">
        <v>65903100</v>
      </c>
      <c r="U1562" s="1">
        <v>61726300</v>
      </c>
      <c r="V1562" s="1">
        <v>57661400</v>
      </c>
      <c r="W1562" s="1">
        <v>54067100</v>
      </c>
      <c r="X1562" s="1">
        <v>50209500</v>
      </c>
      <c r="Y1562" s="1">
        <v>46465500</v>
      </c>
      <c r="Z1562" s="1">
        <v>42836300</v>
      </c>
      <c r="AA1562" s="1">
        <v>39321200</v>
      </c>
      <c r="AB1562" s="1">
        <v>36184500</v>
      </c>
      <c r="AC1562" s="1">
        <v>32879400</v>
      </c>
      <c r="AD1562" s="1">
        <v>29915600</v>
      </c>
      <c r="AE1562" s="1">
        <v>27028600</v>
      </c>
      <c r="AF1562" s="1">
        <v>24408000</v>
      </c>
      <c r="AG1562" s="1">
        <v>21826500</v>
      </c>
      <c r="AH1562" s="1">
        <v>19284300</v>
      </c>
      <c r="AI1562" s="1">
        <v>16915100</v>
      </c>
      <c r="AJ1562" s="1">
        <v>14548200</v>
      </c>
      <c r="AK1562" s="1">
        <v>12279000</v>
      </c>
      <c r="AL1562" s="1">
        <v>9974620</v>
      </c>
      <c r="AM1562" s="1">
        <v>7693380</v>
      </c>
      <c r="AN1562" s="1">
        <v>5339410</v>
      </c>
      <c r="AO1562" s="1">
        <v>2955580</v>
      </c>
      <c r="AP1562">
        <v>424421</v>
      </c>
    </row>
    <row r="1563" spans="2:42" x14ac:dyDescent="0.2">
      <c r="B1563" t="str">
        <f t="shared" si="66"/>
        <v>food beverage and tobacco 10T12</v>
      </c>
      <c r="C1563" t="str">
        <f t="shared" si="65"/>
        <v>water and waste 36T39,VOC</v>
      </c>
      <c r="D1563" t="s">
        <v>2120</v>
      </c>
      <c r="E1563" s="1">
        <v>8465660</v>
      </c>
      <c r="F1563" s="1">
        <v>8233580</v>
      </c>
      <c r="G1563" s="1">
        <v>7950940</v>
      </c>
      <c r="H1563" s="1">
        <v>7819730</v>
      </c>
      <c r="I1563" s="1">
        <v>7683770</v>
      </c>
      <c r="J1563" s="1">
        <v>7495860</v>
      </c>
      <c r="K1563" s="1">
        <v>7350490</v>
      </c>
      <c r="L1563" s="1">
        <v>7199620</v>
      </c>
      <c r="M1563" s="1">
        <v>6959040</v>
      </c>
      <c r="N1563" s="1">
        <v>6759610</v>
      </c>
      <c r="O1563" s="1">
        <v>6518480</v>
      </c>
      <c r="P1563" s="1">
        <v>6239470</v>
      </c>
      <c r="Q1563" s="1">
        <v>5963490</v>
      </c>
      <c r="R1563" s="1">
        <v>5690610</v>
      </c>
      <c r="S1563" s="1">
        <v>5387050</v>
      </c>
      <c r="T1563" s="1">
        <v>5089260</v>
      </c>
      <c r="U1563" s="1">
        <v>4766710</v>
      </c>
      <c r="V1563" s="1">
        <v>4452810</v>
      </c>
      <c r="W1563" s="1">
        <v>4175240</v>
      </c>
      <c r="X1563" s="1">
        <v>3877340</v>
      </c>
      <c r="Y1563" s="1">
        <v>3588220</v>
      </c>
      <c r="Z1563" s="1">
        <v>3307960</v>
      </c>
      <c r="AA1563" s="1">
        <v>3036510</v>
      </c>
      <c r="AB1563" s="1">
        <v>2794290</v>
      </c>
      <c r="AC1563" s="1">
        <v>2539060</v>
      </c>
      <c r="AD1563" s="1">
        <v>2310180</v>
      </c>
      <c r="AE1563" s="1">
        <v>2087240</v>
      </c>
      <c r="AF1563" s="1">
        <v>1884870</v>
      </c>
      <c r="AG1563" s="1">
        <v>1685520</v>
      </c>
      <c r="AH1563" s="1">
        <v>1489200</v>
      </c>
      <c r="AI1563" s="1">
        <v>1306240</v>
      </c>
      <c r="AJ1563" s="1">
        <v>1123460</v>
      </c>
      <c r="AK1563">
        <v>948228</v>
      </c>
      <c r="AL1563">
        <v>770273</v>
      </c>
      <c r="AM1563">
        <v>594108</v>
      </c>
      <c r="AN1563">
        <v>412327</v>
      </c>
      <c r="AO1563">
        <v>228240</v>
      </c>
      <c r="AP1563">
        <v>32775.199999999997</v>
      </c>
    </row>
    <row r="1564" spans="2:42" x14ac:dyDescent="0.2">
      <c r="B1564" t="str">
        <f t="shared" si="66"/>
        <v>food beverage and tobacco 10T12</v>
      </c>
      <c r="C1564" t="str">
        <f t="shared" si="65"/>
        <v>water and waste 36T39,CO</v>
      </c>
      <c r="D1564" t="s">
        <v>2121</v>
      </c>
      <c r="E1564" s="1">
        <v>7227900</v>
      </c>
      <c r="F1564" s="1">
        <v>7029750</v>
      </c>
      <c r="G1564" s="1">
        <v>6788440</v>
      </c>
      <c r="H1564" s="1">
        <v>6676410</v>
      </c>
      <c r="I1564" s="1">
        <v>6560330</v>
      </c>
      <c r="J1564" s="1">
        <v>6399890</v>
      </c>
      <c r="K1564" s="1">
        <v>6275780</v>
      </c>
      <c r="L1564" s="1">
        <v>6146970</v>
      </c>
      <c r="M1564" s="1">
        <v>5941570</v>
      </c>
      <c r="N1564" s="1">
        <v>5771290</v>
      </c>
      <c r="O1564" s="1">
        <v>5565420</v>
      </c>
      <c r="P1564" s="1">
        <v>5327200</v>
      </c>
      <c r="Q1564" s="1">
        <v>5091570</v>
      </c>
      <c r="R1564" s="1">
        <v>4858590</v>
      </c>
      <c r="S1564" s="1">
        <v>4599410</v>
      </c>
      <c r="T1564" s="1">
        <v>4345160</v>
      </c>
      <c r="U1564" s="1">
        <v>4069770</v>
      </c>
      <c r="V1564" s="1">
        <v>3801760</v>
      </c>
      <c r="W1564" s="1">
        <v>3564780</v>
      </c>
      <c r="X1564" s="1">
        <v>3310440</v>
      </c>
      <c r="Y1564" s="1">
        <v>3063580</v>
      </c>
      <c r="Z1564" s="1">
        <v>2824310</v>
      </c>
      <c r="AA1564" s="1">
        <v>2592540</v>
      </c>
      <c r="AB1564" s="1">
        <v>2385740</v>
      </c>
      <c r="AC1564" s="1">
        <v>2167820</v>
      </c>
      <c r="AD1564" s="1">
        <v>1972410</v>
      </c>
      <c r="AE1564" s="1">
        <v>1782070</v>
      </c>
      <c r="AF1564" s="1">
        <v>1609280</v>
      </c>
      <c r="AG1564" s="1">
        <v>1439080</v>
      </c>
      <c r="AH1564" s="1">
        <v>1271470</v>
      </c>
      <c r="AI1564" s="1">
        <v>1115260</v>
      </c>
      <c r="AJ1564">
        <v>959200</v>
      </c>
      <c r="AK1564">
        <v>809588</v>
      </c>
      <c r="AL1564">
        <v>657652</v>
      </c>
      <c r="AM1564">
        <v>507244</v>
      </c>
      <c r="AN1564">
        <v>352041</v>
      </c>
      <c r="AO1564">
        <v>194869</v>
      </c>
      <c r="AP1564">
        <v>27983.200000000001</v>
      </c>
    </row>
    <row r="1565" spans="2:42" x14ac:dyDescent="0.2">
      <c r="B1565" t="str">
        <f t="shared" si="66"/>
        <v>food beverage and tobacco 10T12</v>
      </c>
      <c r="C1565" t="str">
        <f t="shared" si="65"/>
        <v>water and waste 36T39,NOx</v>
      </c>
      <c r="D1565" t="s">
        <v>2122</v>
      </c>
      <c r="E1565" s="1">
        <v>45842900</v>
      </c>
      <c r="F1565" s="1">
        <v>44586200</v>
      </c>
      <c r="G1565" s="1">
        <v>43055700</v>
      </c>
      <c r="H1565" s="1">
        <v>42345100</v>
      </c>
      <c r="I1565" s="1">
        <v>41608800</v>
      </c>
      <c r="J1565" s="1">
        <v>40591300</v>
      </c>
      <c r="K1565" s="1">
        <v>39804100</v>
      </c>
      <c r="L1565" s="1">
        <v>38987100</v>
      </c>
      <c r="M1565" s="1">
        <v>37684400</v>
      </c>
      <c r="N1565" s="1">
        <v>36604400</v>
      </c>
      <c r="O1565" s="1">
        <v>35298600</v>
      </c>
      <c r="P1565" s="1">
        <v>33787800</v>
      </c>
      <c r="Q1565" s="1">
        <v>32293200</v>
      </c>
      <c r="R1565" s="1">
        <v>30815600</v>
      </c>
      <c r="S1565" s="1">
        <v>29171800</v>
      </c>
      <c r="T1565" s="1">
        <v>27559200</v>
      </c>
      <c r="U1565" s="1">
        <v>25812500</v>
      </c>
      <c r="V1565" s="1">
        <v>24112700</v>
      </c>
      <c r="W1565" s="1">
        <v>22609600</v>
      </c>
      <c r="X1565" s="1">
        <v>20996400</v>
      </c>
      <c r="Y1565" s="1">
        <v>19430800</v>
      </c>
      <c r="Z1565" s="1">
        <v>17913100</v>
      </c>
      <c r="AA1565" s="1">
        <v>16443200</v>
      </c>
      <c r="AB1565" s="1">
        <v>15131500</v>
      </c>
      <c r="AC1565" s="1">
        <v>13749400</v>
      </c>
      <c r="AD1565" s="1">
        <v>12510000</v>
      </c>
      <c r="AE1565" s="1">
        <v>11302700</v>
      </c>
      <c r="AF1565" s="1">
        <v>10206900</v>
      </c>
      <c r="AG1565" s="1">
        <v>9127350</v>
      </c>
      <c r="AH1565" s="1">
        <v>8064270</v>
      </c>
      <c r="AI1565" s="1">
        <v>7073510</v>
      </c>
      <c r="AJ1565" s="1">
        <v>6083720</v>
      </c>
      <c r="AK1565" s="1">
        <v>5134810</v>
      </c>
      <c r="AL1565" s="1">
        <v>4171150</v>
      </c>
      <c r="AM1565" s="1">
        <v>3217190</v>
      </c>
      <c r="AN1565" s="1">
        <v>2232820</v>
      </c>
      <c r="AO1565" s="1">
        <v>1235960</v>
      </c>
      <c r="AP1565">
        <v>177483</v>
      </c>
    </row>
    <row r="1566" spans="2:42" x14ac:dyDescent="0.2">
      <c r="B1566" t="str">
        <f t="shared" si="66"/>
        <v>food beverage and tobacco 10T12</v>
      </c>
      <c r="C1566" t="str">
        <f t="shared" si="65"/>
        <v>water and waste 36T39,PM10</v>
      </c>
      <c r="D1566" t="s">
        <v>2123</v>
      </c>
      <c r="E1566" s="1">
        <v>9168580</v>
      </c>
      <c r="F1566" s="1">
        <v>8917240</v>
      </c>
      <c r="G1566" s="1">
        <v>8611130</v>
      </c>
      <c r="H1566" s="1">
        <v>8469020</v>
      </c>
      <c r="I1566" s="1">
        <v>8321770</v>
      </c>
      <c r="J1566" s="1">
        <v>8118260</v>
      </c>
      <c r="K1566" s="1">
        <v>7960820</v>
      </c>
      <c r="L1566" s="1">
        <v>7797420</v>
      </c>
      <c r="M1566" s="1">
        <v>7536870</v>
      </c>
      <c r="N1566" s="1">
        <v>7320880</v>
      </c>
      <c r="O1566" s="1">
        <v>7059730</v>
      </c>
      <c r="P1566" s="1">
        <v>6757550</v>
      </c>
      <c r="Q1566" s="1">
        <v>6458650</v>
      </c>
      <c r="R1566" s="1">
        <v>6163120</v>
      </c>
      <c r="S1566" s="1">
        <v>5834350</v>
      </c>
      <c r="T1566" s="1">
        <v>5511830</v>
      </c>
      <c r="U1566" s="1">
        <v>5162500</v>
      </c>
      <c r="V1566" s="1">
        <v>4822530</v>
      </c>
      <c r="W1566" s="1">
        <v>4521920</v>
      </c>
      <c r="X1566" s="1">
        <v>4199290</v>
      </c>
      <c r="Y1566" s="1">
        <v>3886150</v>
      </c>
      <c r="Z1566" s="1">
        <v>3582630</v>
      </c>
      <c r="AA1566" s="1">
        <v>3288640</v>
      </c>
      <c r="AB1566" s="1">
        <v>3026310</v>
      </c>
      <c r="AC1566" s="1">
        <v>2749880</v>
      </c>
      <c r="AD1566" s="1">
        <v>2502000</v>
      </c>
      <c r="AE1566" s="1">
        <v>2260550</v>
      </c>
      <c r="AF1566" s="1">
        <v>2041370</v>
      </c>
      <c r="AG1566" s="1">
        <v>1825470</v>
      </c>
      <c r="AH1566" s="1">
        <v>1612850</v>
      </c>
      <c r="AI1566" s="1">
        <v>1414700</v>
      </c>
      <c r="AJ1566" s="1">
        <v>1216740</v>
      </c>
      <c r="AK1566" s="1">
        <v>1026960</v>
      </c>
      <c r="AL1566">
        <v>834231</v>
      </c>
      <c r="AM1566">
        <v>643439</v>
      </c>
      <c r="AN1566">
        <v>446563</v>
      </c>
      <c r="AO1566">
        <v>247191</v>
      </c>
      <c r="AP1566">
        <v>35496.6</v>
      </c>
    </row>
    <row r="1567" spans="2:42" x14ac:dyDescent="0.2">
      <c r="B1567" t="str">
        <f t="shared" si="66"/>
        <v>food beverage and tobacco 10T12</v>
      </c>
      <c r="C1567" t="str">
        <f t="shared" si="65"/>
        <v>water and waste 36T39,PM25</v>
      </c>
      <c r="D1567" t="s">
        <v>2124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</row>
    <row r="1568" spans="2:42" x14ac:dyDescent="0.2">
      <c r="B1568" t="str">
        <f t="shared" si="66"/>
        <v>textiles apparel and leather 13T15</v>
      </c>
      <c r="C1568" t="str">
        <f t="shared" si="65"/>
        <v>water and waste 36T39,SOx</v>
      </c>
      <c r="D1568" t="s">
        <v>2125</v>
      </c>
      <c r="E1568" s="1">
        <v>657984000000</v>
      </c>
      <c r="F1568" s="1">
        <v>632324000000</v>
      </c>
      <c r="G1568" s="1">
        <v>603589000000</v>
      </c>
      <c r="H1568" s="1">
        <v>580423000000</v>
      </c>
      <c r="I1568" s="1">
        <v>554679000000</v>
      </c>
      <c r="J1568" s="1">
        <v>528944000000</v>
      </c>
      <c r="K1568" s="1">
        <v>503298000000</v>
      </c>
      <c r="L1568" s="1">
        <v>480596000000</v>
      </c>
      <c r="M1568" s="1">
        <v>456219000000</v>
      </c>
      <c r="N1568" s="1">
        <v>434596000000</v>
      </c>
      <c r="O1568" s="1">
        <v>413500000000</v>
      </c>
      <c r="P1568" s="1">
        <v>392334000000</v>
      </c>
      <c r="Q1568" s="1">
        <v>370728000000</v>
      </c>
      <c r="R1568" s="1">
        <v>351027000000</v>
      </c>
      <c r="S1568" s="1">
        <v>330495000000</v>
      </c>
      <c r="T1568" s="1">
        <v>310482000000</v>
      </c>
      <c r="U1568" s="1">
        <v>291023000000</v>
      </c>
      <c r="V1568" s="1">
        <v>271745000000</v>
      </c>
      <c r="W1568" s="1">
        <v>252712000000</v>
      </c>
      <c r="X1568" s="1">
        <v>234286000000</v>
      </c>
      <c r="Y1568" s="1">
        <v>216469000000</v>
      </c>
      <c r="Z1568" s="1">
        <v>198984000000</v>
      </c>
      <c r="AA1568" s="1">
        <v>182123000000</v>
      </c>
      <c r="AB1568" s="1">
        <v>165890000000</v>
      </c>
      <c r="AC1568" s="1">
        <v>150053000000</v>
      </c>
      <c r="AD1568" s="1">
        <v>134870000000</v>
      </c>
      <c r="AE1568" s="1">
        <v>120318000000</v>
      </c>
      <c r="AF1568" s="1">
        <v>106233000000</v>
      </c>
      <c r="AG1568" s="1">
        <v>92953900000</v>
      </c>
      <c r="AH1568" s="1">
        <v>80151100000</v>
      </c>
      <c r="AI1568" s="1">
        <v>67992500000</v>
      </c>
      <c r="AJ1568" s="1">
        <v>56463000000</v>
      </c>
      <c r="AK1568" s="1">
        <v>45637600000</v>
      </c>
      <c r="AL1568" s="1">
        <v>35323400000</v>
      </c>
      <c r="AM1568" s="1">
        <v>25611700000</v>
      </c>
      <c r="AN1568" s="1">
        <v>16492800000</v>
      </c>
      <c r="AO1568" s="1">
        <v>7958310000</v>
      </c>
      <c r="AP1568">
        <v>0</v>
      </c>
    </row>
    <row r="1569" spans="2:42" x14ac:dyDescent="0.2">
      <c r="B1569" t="str">
        <f t="shared" si="66"/>
        <v>textiles apparel and leather 13T15</v>
      </c>
      <c r="C1569" t="str">
        <f t="shared" si="65"/>
        <v>water and waste 36T39,BC</v>
      </c>
      <c r="D1569" t="s">
        <v>2126</v>
      </c>
      <c r="E1569" s="1">
        <v>18720600</v>
      </c>
      <c r="F1569" s="1">
        <v>17990600</v>
      </c>
      <c r="G1569" s="1">
        <v>17173000</v>
      </c>
      <c r="H1569" s="1">
        <v>16513900</v>
      </c>
      <c r="I1569" s="1">
        <v>15781400</v>
      </c>
      <c r="J1569" s="1">
        <v>15049200</v>
      </c>
      <c r="K1569" s="1">
        <v>14319600</v>
      </c>
      <c r="L1569" s="1">
        <v>13673700</v>
      </c>
      <c r="M1569" s="1">
        <v>12980100</v>
      </c>
      <c r="N1569" s="1">
        <v>12364900</v>
      </c>
      <c r="O1569" s="1">
        <v>11764700</v>
      </c>
      <c r="P1569" s="1">
        <v>11162500</v>
      </c>
      <c r="Q1569" s="1">
        <v>10547800</v>
      </c>
      <c r="R1569" s="1">
        <v>9987240</v>
      </c>
      <c r="S1569" s="1">
        <v>9403060</v>
      </c>
      <c r="T1569" s="1">
        <v>8833670</v>
      </c>
      <c r="U1569" s="1">
        <v>8280050</v>
      </c>
      <c r="V1569" s="1">
        <v>7731560</v>
      </c>
      <c r="W1569" s="1">
        <v>7190020</v>
      </c>
      <c r="X1569" s="1">
        <v>6665780</v>
      </c>
      <c r="Y1569" s="1">
        <v>6158870</v>
      </c>
      <c r="Z1569" s="1">
        <v>5661390</v>
      </c>
      <c r="AA1569" s="1">
        <v>5181670</v>
      </c>
      <c r="AB1569" s="1">
        <v>4719810</v>
      </c>
      <c r="AC1569" s="1">
        <v>4269220</v>
      </c>
      <c r="AD1569" s="1">
        <v>3837250</v>
      </c>
      <c r="AE1569" s="1">
        <v>3423240</v>
      </c>
      <c r="AF1569" s="1">
        <v>3022490</v>
      </c>
      <c r="AG1569" s="1">
        <v>2644680</v>
      </c>
      <c r="AH1569" s="1">
        <v>2280420</v>
      </c>
      <c r="AI1569" s="1">
        <v>1934490</v>
      </c>
      <c r="AJ1569" s="1">
        <v>1606460</v>
      </c>
      <c r="AK1569" s="1">
        <v>1298460</v>
      </c>
      <c r="AL1569" s="1">
        <v>1005000</v>
      </c>
      <c r="AM1569">
        <v>728692</v>
      </c>
      <c r="AN1569">
        <v>469244</v>
      </c>
      <c r="AO1569">
        <v>226426</v>
      </c>
      <c r="AP1569">
        <v>0</v>
      </c>
    </row>
    <row r="1570" spans="2:42" x14ac:dyDescent="0.2">
      <c r="B1570" t="str">
        <f t="shared" si="66"/>
        <v>textiles apparel and leather 13T15</v>
      </c>
      <c r="C1570" t="str">
        <f t="shared" si="65"/>
        <v>water and waste 36T39,OC</v>
      </c>
      <c r="D1570" t="s">
        <v>2127</v>
      </c>
      <c r="E1570" s="1">
        <v>86456800</v>
      </c>
      <c r="F1570" s="1">
        <v>83085200</v>
      </c>
      <c r="G1570" s="1">
        <v>79309600</v>
      </c>
      <c r="H1570" s="1">
        <v>76265600</v>
      </c>
      <c r="I1570" s="1">
        <v>72882900</v>
      </c>
      <c r="J1570" s="1">
        <v>69501400</v>
      </c>
      <c r="K1570" s="1">
        <v>66131600</v>
      </c>
      <c r="L1570" s="1">
        <v>63148600</v>
      </c>
      <c r="M1570" s="1">
        <v>59945700</v>
      </c>
      <c r="N1570" s="1">
        <v>57104400</v>
      </c>
      <c r="O1570" s="1">
        <v>54332400</v>
      </c>
      <c r="P1570" s="1">
        <v>51551300</v>
      </c>
      <c r="Q1570" s="1">
        <v>48712400</v>
      </c>
      <c r="R1570" s="1">
        <v>46123800</v>
      </c>
      <c r="S1570" s="1">
        <v>43425800</v>
      </c>
      <c r="T1570" s="1">
        <v>40796200</v>
      </c>
      <c r="U1570" s="1">
        <v>38239500</v>
      </c>
      <c r="V1570" s="1">
        <v>35706400</v>
      </c>
      <c r="W1570" s="1">
        <v>33205400</v>
      </c>
      <c r="X1570" s="1">
        <v>30784300</v>
      </c>
      <c r="Y1570" s="1">
        <v>28443300</v>
      </c>
      <c r="Z1570" s="1">
        <v>26145800</v>
      </c>
      <c r="AA1570" s="1">
        <v>23930300</v>
      </c>
      <c r="AB1570" s="1">
        <v>21797400</v>
      </c>
      <c r="AC1570" s="1">
        <v>19716400</v>
      </c>
      <c r="AD1570" s="1">
        <v>17721400</v>
      </c>
      <c r="AE1570" s="1">
        <v>15809400</v>
      </c>
      <c r="AF1570" s="1">
        <v>13958600</v>
      </c>
      <c r="AG1570" s="1">
        <v>12213800</v>
      </c>
      <c r="AH1570" s="1">
        <v>10531600</v>
      </c>
      <c r="AI1570" s="1">
        <v>8933990</v>
      </c>
      <c r="AJ1570" s="1">
        <v>7419040</v>
      </c>
      <c r="AK1570" s="1">
        <v>5996620</v>
      </c>
      <c r="AL1570" s="1">
        <v>4641370</v>
      </c>
      <c r="AM1570" s="1">
        <v>3365290</v>
      </c>
      <c r="AN1570" s="1">
        <v>2167090</v>
      </c>
      <c r="AO1570" s="1">
        <v>1045700</v>
      </c>
      <c r="AP1570">
        <v>0</v>
      </c>
    </row>
    <row r="1571" spans="2:42" x14ac:dyDescent="0.2">
      <c r="B1571" t="str">
        <f t="shared" si="66"/>
        <v>textiles apparel and leather 13T15</v>
      </c>
      <c r="C1571" t="str">
        <f t="shared" si="65"/>
        <v>water and waste 36T39,CH4</v>
      </c>
      <c r="D1571" t="s">
        <v>2128</v>
      </c>
      <c r="E1571" s="1">
        <v>295900000</v>
      </c>
      <c r="F1571" s="1">
        <v>284360000</v>
      </c>
      <c r="G1571" s="1">
        <v>271438000</v>
      </c>
      <c r="H1571" s="1">
        <v>261020000</v>
      </c>
      <c r="I1571" s="1">
        <v>249443000</v>
      </c>
      <c r="J1571" s="1">
        <v>237870000</v>
      </c>
      <c r="K1571" s="1">
        <v>226336000</v>
      </c>
      <c r="L1571" s="1">
        <v>216127000</v>
      </c>
      <c r="M1571" s="1">
        <v>205165000</v>
      </c>
      <c r="N1571" s="1">
        <v>195441000</v>
      </c>
      <c r="O1571" s="1">
        <v>185954000</v>
      </c>
      <c r="P1571" s="1">
        <v>176435000</v>
      </c>
      <c r="Q1571" s="1">
        <v>166719000</v>
      </c>
      <c r="R1571" s="1">
        <v>157859000</v>
      </c>
      <c r="S1571" s="1">
        <v>148626000</v>
      </c>
      <c r="T1571" s="1">
        <v>139626000</v>
      </c>
      <c r="U1571" s="1">
        <v>130875000</v>
      </c>
      <c r="V1571" s="1">
        <v>122206000</v>
      </c>
      <c r="W1571" s="1">
        <v>113646000</v>
      </c>
      <c r="X1571" s="1">
        <v>105360000</v>
      </c>
      <c r="Y1571" s="1">
        <v>97347600</v>
      </c>
      <c r="Z1571" s="1">
        <v>89484400</v>
      </c>
      <c r="AA1571" s="1">
        <v>81902000</v>
      </c>
      <c r="AB1571" s="1">
        <v>74601800</v>
      </c>
      <c r="AC1571" s="1">
        <v>67479600</v>
      </c>
      <c r="AD1571" s="1">
        <v>60651900</v>
      </c>
      <c r="AE1571" s="1">
        <v>54108000</v>
      </c>
      <c r="AF1571" s="1">
        <v>47773700</v>
      </c>
      <c r="AG1571" s="1">
        <v>41802000</v>
      </c>
      <c r="AH1571" s="1">
        <v>36044500</v>
      </c>
      <c r="AI1571" s="1">
        <v>30576700</v>
      </c>
      <c r="AJ1571" s="1">
        <v>25391800</v>
      </c>
      <c r="AK1571" s="1">
        <v>20523500</v>
      </c>
      <c r="AL1571" s="1">
        <v>15885200</v>
      </c>
      <c r="AM1571" s="1">
        <v>11517800</v>
      </c>
      <c r="AN1571" s="1">
        <v>7416910</v>
      </c>
      <c r="AO1571" s="1">
        <v>3578910</v>
      </c>
      <c r="AP1571">
        <v>0</v>
      </c>
    </row>
    <row r="1572" spans="2:42" x14ac:dyDescent="0.2">
      <c r="B1572" t="str">
        <f t="shared" si="66"/>
        <v>textiles apparel and leather 13T15</v>
      </c>
      <c r="C1572" t="str">
        <f t="shared" si="65"/>
        <v>water and waste 36T39,N2O</v>
      </c>
      <c r="D1572" t="s">
        <v>2129</v>
      </c>
      <c r="E1572" s="1">
        <v>23359100</v>
      </c>
      <c r="F1572" s="1">
        <v>22448200</v>
      </c>
      <c r="G1572" s="1">
        <v>21428100</v>
      </c>
      <c r="H1572" s="1">
        <v>20605600</v>
      </c>
      <c r="I1572" s="1">
        <v>19691700</v>
      </c>
      <c r="J1572" s="1">
        <v>18778100</v>
      </c>
      <c r="K1572" s="1">
        <v>17867600</v>
      </c>
      <c r="L1572" s="1">
        <v>17061700</v>
      </c>
      <c r="M1572" s="1">
        <v>16196300</v>
      </c>
      <c r="N1572" s="1">
        <v>15428600</v>
      </c>
      <c r="O1572" s="1">
        <v>14679700</v>
      </c>
      <c r="P1572" s="1">
        <v>13928300</v>
      </c>
      <c r="Q1572" s="1">
        <v>13161300</v>
      </c>
      <c r="R1572" s="1">
        <v>12461800</v>
      </c>
      <c r="S1572" s="1">
        <v>11732900</v>
      </c>
      <c r="T1572" s="1">
        <v>11022400</v>
      </c>
      <c r="U1572" s="1">
        <v>10331600</v>
      </c>
      <c r="V1572" s="1">
        <v>9647250</v>
      </c>
      <c r="W1572" s="1">
        <v>8971530</v>
      </c>
      <c r="X1572" s="1">
        <v>8317390</v>
      </c>
      <c r="Y1572" s="1">
        <v>7684880</v>
      </c>
      <c r="Z1572" s="1">
        <v>7064140</v>
      </c>
      <c r="AA1572" s="1">
        <v>6465560</v>
      </c>
      <c r="AB1572" s="1">
        <v>5889260</v>
      </c>
      <c r="AC1572" s="1">
        <v>5327020</v>
      </c>
      <c r="AD1572" s="1">
        <v>4788020</v>
      </c>
      <c r="AE1572" s="1">
        <v>4271430</v>
      </c>
      <c r="AF1572" s="1">
        <v>3771380</v>
      </c>
      <c r="AG1572" s="1">
        <v>3299960</v>
      </c>
      <c r="AH1572" s="1">
        <v>2845450</v>
      </c>
      <c r="AI1572" s="1">
        <v>2413810</v>
      </c>
      <c r="AJ1572" s="1">
        <v>2004500</v>
      </c>
      <c r="AK1572" s="1">
        <v>1620180</v>
      </c>
      <c r="AL1572" s="1">
        <v>1254020</v>
      </c>
      <c r="AM1572">
        <v>909244</v>
      </c>
      <c r="AN1572">
        <v>585511</v>
      </c>
      <c r="AO1572">
        <v>282529</v>
      </c>
      <c r="AP1572">
        <v>0</v>
      </c>
    </row>
    <row r="1573" spans="2:42" x14ac:dyDescent="0.2">
      <c r="B1573" t="str">
        <f t="shared" si="66"/>
        <v>textiles apparel and leather 13T15</v>
      </c>
      <c r="C1573" t="str">
        <f t="shared" si="65"/>
        <v>water and waste 36T39,F gases</v>
      </c>
      <c r="D1573" t="s">
        <v>2130</v>
      </c>
      <c r="E1573" s="1">
        <v>20772400</v>
      </c>
      <c r="F1573" s="1">
        <v>19962400</v>
      </c>
      <c r="G1573" s="1">
        <v>19055200</v>
      </c>
      <c r="H1573" s="1">
        <v>18323900</v>
      </c>
      <c r="I1573" s="1">
        <v>17511100</v>
      </c>
      <c r="J1573" s="1">
        <v>16698700</v>
      </c>
      <c r="K1573" s="1">
        <v>15889000</v>
      </c>
      <c r="L1573" s="1">
        <v>15172300</v>
      </c>
      <c r="M1573" s="1">
        <v>14402800</v>
      </c>
      <c r="N1573" s="1">
        <v>13720100</v>
      </c>
      <c r="O1573" s="1">
        <v>13054100</v>
      </c>
      <c r="P1573" s="1">
        <v>12385900</v>
      </c>
      <c r="Q1573" s="1">
        <v>11703800</v>
      </c>
      <c r="R1573" s="1">
        <v>11081900</v>
      </c>
      <c r="S1573" s="1">
        <v>10433700</v>
      </c>
      <c r="T1573" s="1">
        <v>9801850</v>
      </c>
      <c r="U1573" s="1">
        <v>9187550</v>
      </c>
      <c r="V1573" s="1">
        <v>8578950</v>
      </c>
      <c r="W1573" s="1">
        <v>7978060</v>
      </c>
      <c r="X1573" s="1">
        <v>7396360</v>
      </c>
      <c r="Y1573" s="1">
        <v>6833890</v>
      </c>
      <c r="Z1573" s="1">
        <v>6281890</v>
      </c>
      <c r="AA1573" s="1">
        <v>5749590</v>
      </c>
      <c r="AB1573" s="1">
        <v>5237110</v>
      </c>
      <c r="AC1573" s="1">
        <v>4737130</v>
      </c>
      <c r="AD1573" s="1">
        <v>4257820</v>
      </c>
      <c r="AE1573" s="1">
        <v>3798430</v>
      </c>
      <c r="AF1573" s="1">
        <v>3353760</v>
      </c>
      <c r="AG1573" s="1">
        <v>2934540</v>
      </c>
      <c r="AH1573" s="1">
        <v>2530360</v>
      </c>
      <c r="AI1573" s="1">
        <v>2146510</v>
      </c>
      <c r="AJ1573" s="1">
        <v>1782530</v>
      </c>
      <c r="AK1573" s="1">
        <v>1440770</v>
      </c>
      <c r="AL1573" s="1">
        <v>1115150</v>
      </c>
      <c r="AM1573">
        <v>808558</v>
      </c>
      <c r="AN1573">
        <v>520674</v>
      </c>
      <c r="AO1573">
        <v>251243</v>
      </c>
      <c r="AP1573">
        <v>0</v>
      </c>
    </row>
    <row r="1574" spans="2:42" x14ac:dyDescent="0.2">
      <c r="B1574" t="str">
        <f t="shared" si="66"/>
        <v>textiles apparel and leather 13T15</v>
      </c>
      <c r="C1574" t="str">
        <f t="shared" si="65"/>
        <v>construction 41T43,CO2</v>
      </c>
      <c r="D1574" t="s">
        <v>2131</v>
      </c>
      <c r="E1574" s="1">
        <v>62904800</v>
      </c>
      <c r="F1574" s="1">
        <v>60451700</v>
      </c>
      <c r="G1574" s="1">
        <v>57704600</v>
      </c>
      <c r="H1574" s="1">
        <v>55489800</v>
      </c>
      <c r="I1574" s="1">
        <v>53028600</v>
      </c>
      <c r="J1574" s="1">
        <v>50568300</v>
      </c>
      <c r="K1574" s="1">
        <v>48116400</v>
      </c>
      <c r="L1574" s="1">
        <v>45946100</v>
      </c>
      <c r="M1574" s="1">
        <v>43615600</v>
      </c>
      <c r="N1574" s="1">
        <v>41548400</v>
      </c>
      <c r="O1574" s="1">
        <v>39531500</v>
      </c>
      <c r="P1574" s="1">
        <v>37508000</v>
      </c>
      <c r="Q1574" s="1">
        <v>35442500</v>
      </c>
      <c r="R1574" s="1">
        <v>33559000</v>
      </c>
      <c r="S1574" s="1">
        <v>31596000</v>
      </c>
      <c r="T1574" s="1">
        <v>29682800</v>
      </c>
      <c r="U1574" s="1">
        <v>27822500</v>
      </c>
      <c r="V1574" s="1">
        <v>25979500</v>
      </c>
      <c r="W1574" s="1">
        <v>24159800</v>
      </c>
      <c r="X1574" s="1">
        <v>22398300</v>
      </c>
      <c r="Y1574" s="1">
        <v>20695000</v>
      </c>
      <c r="Z1574" s="1">
        <v>19023300</v>
      </c>
      <c r="AA1574" s="1">
        <v>17411400</v>
      </c>
      <c r="AB1574" s="1">
        <v>15859500</v>
      </c>
      <c r="AC1574" s="1">
        <v>14345400</v>
      </c>
      <c r="AD1574" s="1">
        <v>12893900</v>
      </c>
      <c r="AE1574" s="1">
        <v>11502700</v>
      </c>
      <c r="AF1574" s="1">
        <v>10156100</v>
      </c>
      <c r="AG1574" s="1">
        <v>8886610</v>
      </c>
      <c r="AH1574" s="1">
        <v>7662630</v>
      </c>
      <c r="AI1574" s="1">
        <v>6500250</v>
      </c>
      <c r="AJ1574" s="1">
        <v>5397990</v>
      </c>
      <c r="AK1574" s="1">
        <v>4363060</v>
      </c>
      <c r="AL1574" s="1">
        <v>3377000</v>
      </c>
      <c r="AM1574" s="1">
        <v>2448540</v>
      </c>
      <c r="AN1574" s="1">
        <v>1576750</v>
      </c>
      <c r="AO1574">
        <v>760833</v>
      </c>
      <c r="AP1574">
        <v>0</v>
      </c>
    </row>
    <row r="1575" spans="2:42" x14ac:dyDescent="0.2">
      <c r="B1575" t="str">
        <f t="shared" si="66"/>
        <v>textiles apparel and leather 13T15</v>
      </c>
      <c r="C1575" t="str">
        <f t="shared" si="65"/>
        <v>construction 41T43,VOC</v>
      </c>
      <c r="D1575" t="s">
        <v>2132</v>
      </c>
      <c r="E1575" s="1">
        <v>4857720</v>
      </c>
      <c r="F1575" s="1">
        <v>4668280</v>
      </c>
      <c r="G1575" s="1">
        <v>4456140</v>
      </c>
      <c r="H1575" s="1">
        <v>4285110</v>
      </c>
      <c r="I1575" s="1">
        <v>4095040</v>
      </c>
      <c r="J1575" s="1">
        <v>3905050</v>
      </c>
      <c r="K1575" s="1">
        <v>3715710</v>
      </c>
      <c r="L1575" s="1">
        <v>3548110</v>
      </c>
      <c r="M1575" s="1">
        <v>3368140</v>
      </c>
      <c r="N1575" s="1">
        <v>3208500</v>
      </c>
      <c r="O1575" s="1">
        <v>3052760</v>
      </c>
      <c r="P1575" s="1">
        <v>2896490</v>
      </c>
      <c r="Q1575" s="1">
        <v>2736990</v>
      </c>
      <c r="R1575" s="1">
        <v>2591540</v>
      </c>
      <c r="S1575" s="1">
        <v>2439950</v>
      </c>
      <c r="T1575" s="1">
        <v>2292200</v>
      </c>
      <c r="U1575" s="1">
        <v>2148550</v>
      </c>
      <c r="V1575" s="1">
        <v>2006220</v>
      </c>
      <c r="W1575" s="1">
        <v>1865700</v>
      </c>
      <c r="X1575" s="1">
        <v>1729670</v>
      </c>
      <c r="Y1575" s="1">
        <v>1598130</v>
      </c>
      <c r="Z1575" s="1">
        <v>1469040</v>
      </c>
      <c r="AA1575" s="1">
        <v>1344560</v>
      </c>
      <c r="AB1575" s="1">
        <v>1224720</v>
      </c>
      <c r="AC1575" s="1">
        <v>1107800</v>
      </c>
      <c r="AD1575">
        <v>995707</v>
      </c>
      <c r="AE1575">
        <v>888278</v>
      </c>
      <c r="AF1575">
        <v>784289</v>
      </c>
      <c r="AG1575">
        <v>686253</v>
      </c>
      <c r="AH1575">
        <v>591734</v>
      </c>
      <c r="AI1575">
        <v>501970</v>
      </c>
      <c r="AJ1575">
        <v>416851</v>
      </c>
      <c r="AK1575">
        <v>336930</v>
      </c>
      <c r="AL1575">
        <v>260783</v>
      </c>
      <c r="AM1575">
        <v>189085</v>
      </c>
      <c r="AN1575">
        <v>121762</v>
      </c>
      <c r="AO1575">
        <v>58754.1</v>
      </c>
      <c r="AP1575">
        <v>0</v>
      </c>
    </row>
    <row r="1576" spans="2:42" x14ac:dyDescent="0.2">
      <c r="B1576" t="str">
        <f t="shared" si="66"/>
        <v>textiles apparel and leather 13T15</v>
      </c>
      <c r="C1576" t="str">
        <f t="shared" si="65"/>
        <v>construction 41T43,CO</v>
      </c>
      <c r="D1576" t="s">
        <v>2133</v>
      </c>
      <c r="E1576" s="1">
        <v>4147470</v>
      </c>
      <c r="F1576" s="1">
        <v>3985730</v>
      </c>
      <c r="G1576" s="1">
        <v>3804610</v>
      </c>
      <c r="H1576" s="1">
        <v>3658590</v>
      </c>
      <c r="I1576" s="1">
        <v>3496310</v>
      </c>
      <c r="J1576" s="1">
        <v>3334100</v>
      </c>
      <c r="K1576" s="1">
        <v>3172440</v>
      </c>
      <c r="L1576" s="1">
        <v>3029340</v>
      </c>
      <c r="M1576" s="1">
        <v>2875690</v>
      </c>
      <c r="N1576" s="1">
        <v>2739390</v>
      </c>
      <c r="O1576" s="1">
        <v>2606410</v>
      </c>
      <c r="P1576" s="1">
        <v>2473000</v>
      </c>
      <c r="Q1576" s="1">
        <v>2336810</v>
      </c>
      <c r="R1576" s="1">
        <v>2212630</v>
      </c>
      <c r="S1576" s="1">
        <v>2083210</v>
      </c>
      <c r="T1576" s="1">
        <v>1957060</v>
      </c>
      <c r="U1576" s="1">
        <v>1834410</v>
      </c>
      <c r="V1576" s="1">
        <v>1712890</v>
      </c>
      <c r="W1576" s="1">
        <v>1592920</v>
      </c>
      <c r="X1576" s="1">
        <v>1476770</v>
      </c>
      <c r="Y1576" s="1">
        <v>1364470</v>
      </c>
      <c r="Z1576" s="1">
        <v>1254260</v>
      </c>
      <c r="AA1576" s="1">
        <v>1147980</v>
      </c>
      <c r="AB1576" s="1">
        <v>1045650</v>
      </c>
      <c r="AC1576">
        <v>945827</v>
      </c>
      <c r="AD1576">
        <v>850126</v>
      </c>
      <c r="AE1576">
        <v>758403</v>
      </c>
      <c r="AF1576">
        <v>669619</v>
      </c>
      <c r="AG1576">
        <v>585917</v>
      </c>
      <c r="AH1576">
        <v>505217</v>
      </c>
      <c r="AI1576">
        <v>428578</v>
      </c>
      <c r="AJ1576">
        <v>355903</v>
      </c>
      <c r="AK1576">
        <v>287668</v>
      </c>
      <c r="AL1576">
        <v>222654</v>
      </c>
      <c r="AM1576">
        <v>161439</v>
      </c>
      <c r="AN1576">
        <v>103959</v>
      </c>
      <c r="AO1576">
        <v>50163.7</v>
      </c>
      <c r="AP1576">
        <v>0</v>
      </c>
    </row>
    <row r="1577" spans="2:42" x14ac:dyDescent="0.2">
      <c r="B1577" t="str">
        <f t="shared" si="66"/>
        <v>textiles apparel and leather 13T15</v>
      </c>
      <c r="C1577" t="str">
        <f t="shared" si="65"/>
        <v>construction 41T43,NOx</v>
      </c>
      <c r="D1577" t="s">
        <v>2134</v>
      </c>
      <c r="E1577" s="1">
        <v>26305300</v>
      </c>
      <c r="F1577" s="1">
        <v>25279500</v>
      </c>
      <c r="G1577" s="1">
        <v>24130700</v>
      </c>
      <c r="H1577" s="1">
        <v>23204600</v>
      </c>
      <c r="I1577" s="1">
        <v>22175300</v>
      </c>
      <c r="J1577" s="1">
        <v>21146500</v>
      </c>
      <c r="K1577" s="1">
        <v>20121200</v>
      </c>
      <c r="L1577" s="1">
        <v>19213600</v>
      </c>
      <c r="M1577" s="1">
        <v>18239000</v>
      </c>
      <c r="N1577" s="1">
        <v>17374600</v>
      </c>
      <c r="O1577" s="1">
        <v>16531200</v>
      </c>
      <c r="P1577" s="1">
        <v>15685000</v>
      </c>
      <c r="Q1577" s="1">
        <v>14821200</v>
      </c>
      <c r="R1577" s="1">
        <v>14033600</v>
      </c>
      <c r="S1577" s="1">
        <v>13212700</v>
      </c>
      <c r="T1577" s="1">
        <v>12412600</v>
      </c>
      <c r="U1577" s="1">
        <v>11634700</v>
      </c>
      <c r="V1577" s="1">
        <v>10864000</v>
      </c>
      <c r="W1577" s="1">
        <v>10103100</v>
      </c>
      <c r="X1577" s="1">
        <v>9366430</v>
      </c>
      <c r="Y1577" s="1">
        <v>8654150</v>
      </c>
      <c r="Z1577" s="1">
        <v>7955110</v>
      </c>
      <c r="AA1577" s="1">
        <v>7281040</v>
      </c>
      <c r="AB1577" s="1">
        <v>6632050</v>
      </c>
      <c r="AC1577" s="1">
        <v>5998900</v>
      </c>
      <c r="AD1577" s="1">
        <v>5391920</v>
      </c>
      <c r="AE1577" s="1">
        <v>4810170</v>
      </c>
      <c r="AF1577" s="1">
        <v>4247050</v>
      </c>
      <c r="AG1577" s="1">
        <v>3716170</v>
      </c>
      <c r="AH1577" s="1">
        <v>3204340</v>
      </c>
      <c r="AI1577" s="1">
        <v>2718250</v>
      </c>
      <c r="AJ1577" s="1">
        <v>2257310</v>
      </c>
      <c r="AK1577" s="1">
        <v>1824530</v>
      </c>
      <c r="AL1577" s="1">
        <v>1412180</v>
      </c>
      <c r="AM1577" s="1">
        <v>1023920</v>
      </c>
      <c r="AN1577">
        <v>659359</v>
      </c>
      <c r="AO1577">
        <v>318163</v>
      </c>
      <c r="AP1577">
        <v>0</v>
      </c>
    </row>
    <row r="1578" spans="2:42" x14ac:dyDescent="0.2">
      <c r="B1578" t="str">
        <f t="shared" si="66"/>
        <v>textiles apparel and leather 13T15</v>
      </c>
      <c r="C1578" t="str">
        <f t="shared" si="65"/>
        <v>construction 41T43,PM10</v>
      </c>
      <c r="D1578" t="s">
        <v>2135</v>
      </c>
      <c r="E1578" s="1">
        <v>5261060</v>
      </c>
      <c r="F1578" s="1">
        <v>5055900</v>
      </c>
      <c r="G1578" s="1">
        <v>4826140</v>
      </c>
      <c r="H1578" s="1">
        <v>4640910</v>
      </c>
      <c r="I1578" s="1">
        <v>4435060</v>
      </c>
      <c r="J1578" s="1">
        <v>4229300</v>
      </c>
      <c r="K1578" s="1">
        <v>4024230</v>
      </c>
      <c r="L1578" s="1">
        <v>3842720</v>
      </c>
      <c r="M1578" s="1">
        <v>3647810</v>
      </c>
      <c r="N1578" s="1">
        <v>3474910</v>
      </c>
      <c r="O1578" s="1">
        <v>3306230</v>
      </c>
      <c r="P1578" s="1">
        <v>3137000</v>
      </c>
      <c r="Q1578" s="1">
        <v>2964250</v>
      </c>
      <c r="R1578" s="1">
        <v>2806720</v>
      </c>
      <c r="S1578" s="1">
        <v>2642550</v>
      </c>
      <c r="T1578" s="1">
        <v>2482530</v>
      </c>
      <c r="U1578" s="1">
        <v>2326940</v>
      </c>
      <c r="V1578" s="1">
        <v>2172800</v>
      </c>
      <c r="W1578" s="1">
        <v>2020620</v>
      </c>
      <c r="X1578" s="1">
        <v>1873290</v>
      </c>
      <c r="Y1578" s="1">
        <v>1730830</v>
      </c>
      <c r="Z1578" s="1">
        <v>1591020</v>
      </c>
      <c r="AA1578" s="1">
        <v>1456210</v>
      </c>
      <c r="AB1578" s="1">
        <v>1326410</v>
      </c>
      <c r="AC1578" s="1">
        <v>1199780</v>
      </c>
      <c r="AD1578" s="1">
        <v>1078380</v>
      </c>
      <c r="AE1578">
        <v>962034</v>
      </c>
      <c r="AF1578">
        <v>849411</v>
      </c>
      <c r="AG1578">
        <v>743235</v>
      </c>
      <c r="AH1578">
        <v>640867</v>
      </c>
      <c r="AI1578">
        <v>543650</v>
      </c>
      <c r="AJ1578">
        <v>451463</v>
      </c>
      <c r="AK1578">
        <v>364906</v>
      </c>
      <c r="AL1578">
        <v>282436</v>
      </c>
      <c r="AM1578">
        <v>204785</v>
      </c>
      <c r="AN1578">
        <v>131872</v>
      </c>
      <c r="AO1578">
        <v>63632.6</v>
      </c>
      <c r="AP1578">
        <v>0</v>
      </c>
    </row>
    <row r="1579" spans="2:42" x14ac:dyDescent="0.2">
      <c r="B1579" t="str">
        <f t="shared" si="66"/>
        <v>textiles apparel and leather 13T15</v>
      </c>
      <c r="C1579" t="str">
        <f t="shared" si="65"/>
        <v>construction 41T43,PM25</v>
      </c>
      <c r="D1579" t="s">
        <v>2136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</row>
    <row r="1580" spans="2:42" x14ac:dyDescent="0.2">
      <c r="B1580" t="str">
        <f t="shared" si="66"/>
        <v>wood products 16</v>
      </c>
      <c r="C1580" t="str">
        <f t="shared" si="65"/>
        <v>construction 41T43,SOx</v>
      </c>
      <c r="D1580" t="s">
        <v>2137</v>
      </c>
      <c r="E1580" s="1">
        <v>404631000000</v>
      </c>
      <c r="F1580" s="1">
        <v>387162000000</v>
      </c>
      <c r="G1580" s="1">
        <v>370746000000</v>
      </c>
      <c r="H1580" s="1">
        <v>359358000000</v>
      </c>
      <c r="I1580" s="1">
        <v>347390000000</v>
      </c>
      <c r="J1580" s="1">
        <v>335498000000</v>
      </c>
      <c r="K1580" s="1">
        <v>323695000000</v>
      </c>
      <c r="L1580" s="1">
        <v>312572000000</v>
      </c>
      <c r="M1580" s="1">
        <v>299786000000</v>
      </c>
      <c r="N1580" s="1">
        <v>287167000000</v>
      </c>
      <c r="O1580" s="1">
        <v>274191000000</v>
      </c>
      <c r="P1580" s="1">
        <v>260391000000</v>
      </c>
      <c r="Q1580" s="1">
        <v>245891000000</v>
      </c>
      <c r="R1580" s="1">
        <v>231756000000</v>
      </c>
      <c r="S1580" s="1">
        <v>217527000000</v>
      </c>
      <c r="T1580" s="1">
        <v>203263000000</v>
      </c>
      <c r="U1580" s="1">
        <v>189437000000</v>
      </c>
      <c r="V1580" s="1">
        <v>175657000000</v>
      </c>
      <c r="W1580" s="1">
        <v>162356000000</v>
      </c>
      <c r="X1580" s="1">
        <v>149533000000</v>
      </c>
      <c r="Y1580" s="1">
        <v>137189000000</v>
      </c>
      <c r="Z1580" s="1">
        <v>125325000000</v>
      </c>
      <c r="AA1580" s="1">
        <v>114231000000</v>
      </c>
      <c r="AB1580" s="1">
        <v>103851000000</v>
      </c>
      <c r="AC1580" s="1">
        <v>93869400000</v>
      </c>
      <c r="AD1580" s="1">
        <v>84522700000</v>
      </c>
      <c r="AE1580" s="1">
        <v>75750500000</v>
      </c>
      <c r="AF1580" s="1">
        <v>67493600000</v>
      </c>
      <c r="AG1580" s="1">
        <v>59691800000</v>
      </c>
      <c r="AH1580" s="1">
        <v>52286500000</v>
      </c>
      <c r="AI1580" s="1">
        <v>45219500000</v>
      </c>
      <c r="AJ1580" s="1">
        <v>38549100000</v>
      </c>
      <c r="AK1580" s="1">
        <v>32058800000</v>
      </c>
      <c r="AL1580" s="1">
        <v>25689800000</v>
      </c>
      <c r="AM1580" s="1">
        <v>19383000000</v>
      </c>
      <c r="AN1580" s="1">
        <v>13119600000</v>
      </c>
      <c r="AO1580" s="1">
        <v>6782100000</v>
      </c>
      <c r="AP1580" s="1">
        <v>253663000</v>
      </c>
    </row>
    <row r="1581" spans="2:42" x14ac:dyDescent="0.2">
      <c r="B1581" t="str">
        <f t="shared" si="66"/>
        <v>wood products 16</v>
      </c>
      <c r="C1581" t="str">
        <f t="shared" si="65"/>
        <v>construction 41T43,BC</v>
      </c>
      <c r="D1581" t="s">
        <v>2138</v>
      </c>
      <c r="E1581" s="1">
        <v>11512400</v>
      </c>
      <c r="F1581" s="1">
        <v>11015300</v>
      </c>
      <c r="G1581" s="1">
        <v>10548300</v>
      </c>
      <c r="H1581" s="1">
        <v>10224300</v>
      </c>
      <c r="I1581" s="1">
        <v>9883770</v>
      </c>
      <c r="J1581" s="1">
        <v>9545430</v>
      </c>
      <c r="K1581" s="1">
        <v>9209620</v>
      </c>
      <c r="L1581" s="1">
        <v>8893140</v>
      </c>
      <c r="M1581" s="1">
        <v>8529350</v>
      </c>
      <c r="N1581" s="1">
        <v>8170330</v>
      </c>
      <c r="O1581" s="1">
        <v>7801160</v>
      </c>
      <c r="P1581" s="1">
        <v>7408530</v>
      </c>
      <c r="Q1581" s="1">
        <v>6995960</v>
      </c>
      <c r="R1581" s="1">
        <v>6593810</v>
      </c>
      <c r="S1581" s="1">
        <v>6188950</v>
      </c>
      <c r="T1581" s="1">
        <v>5783130</v>
      </c>
      <c r="U1581" s="1">
        <v>5389770</v>
      </c>
      <c r="V1581" s="1">
        <v>4997700</v>
      </c>
      <c r="W1581" s="1">
        <v>4619260</v>
      </c>
      <c r="X1581" s="1">
        <v>4254440</v>
      </c>
      <c r="Y1581" s="1">
        <v>3903220</v>
      </c>
      <c r="Z1581" s="1">
        <v>3565690</v>
      </c>
      <c r="AA1581" s="1">
        <v>3250050</v>
      </c>
      <c r="AB1581" s="1">
        <v>2954710</v>
      </c>
      <c r="AC1581" s="1">
        <v>2670720</v>
      </c>
      <c r="AD1581" s="1">
        <v>2404800</v>
      </c>
      <c r="AE1581" s="1">
        <v>2155220</v>
      </c>
      <c r="AF1581" s="1">
        <v>1920290</v>
      </c>
      <c r="AG1581" s="1">
        <v>1698320</v>
      </c>
      <c r="AH1581" s="1">
        <v>1487630</v>
      </c>
      <c r="AI1581" s="1">
        <v>1286560</v>
      </c>
      <c r="AJ1581" s="1">
        <v>1096780</v>
      </c>
      <c r="AK1581">
        <v>912121</v>
      </c>
      <c r="AL1581">
        <v>730912</v>
      </c>
      <c r="AM1581">
        <v>551474</v>
      </c>
      <c r="AN1581">
        <v>373272</v>
      </c>
      <c r="AO1581">
        <v>192961</v>
      </c>
      <c r="AP1581">
        <v>7217.1</v>
      </c>
    </row>
    <row r="1582" spans="2:42" x14ac:dyDescent="0.2">
      <c r="B1582" t="str">
        <f t="shared" si="66"/>
        <v>wood products 16</v>
      </c>
      <c r="C1582" t="str">
        <f t="shared" si="65"/>
        <v>construction 41T43,OC</v>
      </c>
      <c r="D1582" t="s">
        <v>2139</v>
      </c>
      <c r="E1582" s="1">
        <v>53167200</v>
      </c>
      <c r="F1582" s="1">
        <v>50871800</v>
      </c>
      <c r="G1582" s="1">
        <v>48714800</v>
      </c>
      <c r="H1582" s="1">
        <v>47218400</v>
      </c>
      <c r="I1582" s="1">
        <v>45645900</v>
      </c>
      <c r="J1582" s="1">
        <v>44083400</v>
      </c>
      <c r="K1582" s="1">
        <v>42532500</v>
      </c>
      <c r="L1582" s="1">
        <v>41070900</v>
      </c>
      <c r="M1582" s="1">
        <v>39390800</v>
      </c>
      <c r="N1582" s="1">
        <v>37732800</v>
      </c>
      <c r="O1582" s="1">
        <v>36027800</v>
      </c>
      <c r="P1582" s="1">
        <v>34214500</v>
      </c>
      <c r="Q1582" s="1">
        <v>32309200</v>
      </c>
      <c r="R1582" s="1">
        <v>30452000</v>
      </c>
      <c r="S1582" s="1">
        <v>28582200</v>
      </c>
      <c r="T1582" s="1">
        <v>26708000</v>
      </c>
      <c r="U1582" s="1">
        <v>24891400</v>
      </c>
      <c r="V1582" s="1">
        <v>23080700</v>
      </c>
      <c r="W1582" s="1">
        <v>21333000</v>
      </c>
      <c r="X1582" s="1">
        <v>19648100</v>
      </c>
      <c r="Y1582" s="1">
        <v>18026100</v>
      </c>
      <c r="Z1582" s="1">
        <v>16467300</v>
      </c>
      <c r="AA1582" s="1">
        <v>15009600</v>
      </c>
      <c r="AB1582" s="1">
        <v>13645600</v>
      </c>
      <c r="AC1582" s="1">
        <v>12334100</v>
      </c>
      <c r="AD1582" s="1">
        <v>11106000</v>
      </c>
      <c r="AE1582" s="1">
        <v>9953360</v>
      </c>
      <c r="AF1582" s="1">
        <v>8868430</v>
      </c>
      <c r="AG1582" s="1">
        <v>7843300</v>
      </c>
      <c r="AH1582" s="1">
        <v>6870270</v>
      </c>
      <c r="AI1582" s="1">
        <v>5941690</v>
      </c>
      <c r="AJ1582" s="1">
        <v>5065220</v>
      </c>
      <c r="AK1582" s="1">
        <v>4212420</v>
      </c>
      <c r="AL1582" s="1">
        <v>3375550</v>
      </c>
      <c r="AM1582" s="1">
        <v>2546850</v>
      </c>
      <c r="AN1582" s="1">
        <v>1723870</v>
      </c>
      <c r="AO1582">
        <v>891144</v>
      </c>
      <c r="AP1582">
        <v>33330.5</v>
      </c>
    </row>
    <row r="1583" spans="2:42" x14ac:dyDescent="0.2">
      <c r="B1583" t="str">
        <f t="shared" si="66"/>
        <v>wood products 16</v>
      </c>
      <c r="C1583" t="str">
        <f t="shared" si="65"/>
        <v>construction 41T43,CH4</v>
      </c>
      <c r="D1583" t="s">
        <v>2140</v>
      </c>
      <c r="E1583" s="1">
        <v>181966000</v>
      </c>
      <c r="F1583" s="1">
        <v>174109000</v>
      </c>
      <c r="G1583" s="1">
        <v>166727000</v>
      </c>
      <c r="H1583" s="1">
        <v>161606000</v>
      </c>
      <c r="I1583" s="1">
        <v>156224000</v>
      </c>
      <c r="J1583" s="1">
        <v>150876000</v>
      </c>
      <c r="K1583" s="1">
        <v>145568000</v>
      </c>
      <c r="L1583" s="1">
        <v>140566000</v>
      </c>
      <c r="M1583" s="1">
        <v>134816000</v>
      </c>
      <c r="N1583" s="1">
        <v>129141000</v>
      </c>
      <c r="O1583" s="1">
        <v>123306000</v>
      </c>
      <c r="P1583" s="1">
        <v>117100000</v>
      </c>
      <c r="Q1583" s="1">
        <v>110579000</v>
      </c>
      <c r="R1583" s="1">
        <v>104222000</v>
      </c>
      <c r="S1583" s="1">
        <v>97823200</v>
      </c>
      <c r="T1583" s="1">
        <v>91408600</v>
      </c>
      <c r="U1583" s="1">
        <v>85191300</v>
      </c>
      <c r="V1583" s="1">
        <v>78994000</v>
      </c>
      <c r="W1583" s="1">
        <v>73012400</v>
      </c>
      <c r="X1583" s="1">
        <v>67246100</v>
      </c>
      <c r="Y1583" s="1">
        <v>61694700</v>
      </c>
      <c r="Z1583" s="1">
        <v>56359600</v>
      </c>
      <c r="AA1583" s="1">
        <v>51370500</v>
      </c>
      <c r="AB1583" s="1">
        <v>46702300</v>
      </c>
      <c r="AC1583" s="1">
        <v>42213700</v>
      </c>
      <c r="AD1583" s="1">
        <v>38010500</v>
      </c>
      <c r="AE1583" s="1">
        <v>34065500</v>
      </c>
      <c r="AF1583" s="1">
        <v>30352300</v>
      </c>
      <c r="AG1583" s="1">
        <v>26843800</v>
      </c>
      <c r="AH1583" s="1">
        <v>23513600</v>
      </c>
      <c r="AI1583" s="1">
        <v>20335500</v>
      </c>
      <c r="AJ1583" s="1">
        <v>17335800</v>
      </c>
      <c r="AK1583" s="1">
        <v>14417100</v>
      </c>
      <c r="AL1583" s="1">
        <v>11552900</v>
      </c>
      <c r="AM1583" s="1">
        <v>8716650</v>
      </c>
      <c r="AN1583" s="1">
        <v>5899970</v>
      </c>
      <c r="AO1583" s="1">
        <v>3049950</v>
      </c>
      <c r="AP1583">
        <v>114074</v>
      </c>
    </row>
    <row r="1584" spans="2:42" x14ac:dyDescent="0.2">
      <c r="B1584" t="str">
        <f t="shared" si="66"/>
        <v>wood products 16</v>
      </c>
      <c r="C1584" t="str">
        <f t="shared" si="65"/>
        <v>construction 41T43,N2O</v>
      </c>
      <c r="D1584" t="s">
        <v>2141</v>
      </c>
      <c r="E1584" s="1">
        <v>14364800</v>
      </c>
      <c r="F1584" s="1">
        <v>13744700</v>
      </c>
      <c r="G1584" s="1">
        <v>13161900</v>
      </c>
      <c r="H1584" s="1">
        <v>12757600</v>
      </c>
      <c r="I1584" s="1">
        <v>12332700</v>
      </c>
      <c r="J1584" s="1">
        <v>11910600</v>
      </c>
      <c r="K1584" s="1">
        <v>11491500</v>
      </c>
      <c r="L1584" s="1">
        <v>11096600</v>
      </c>
      <c r="M1584" s="1">
        <v>10642700</v>
      </c>
      <c r="N1584" s="1">
        <v>10194700</v>
      </c>
      <c r="O1584" s="1">
        <v>9734090</v>
      </c>
      <c r="P1584" s="1">
        <v>9244170</v>
      </c>
      <c r="Q1584" s="1">
        <v>8729390</v>
      </c>
      <c r="R1584" s="1">
        <v>8227590</v>
      </c>
      <c r="S1584" s="1">
        <v>7722420</v>
      </c>
      <c r="T1584" s="1">
        <v>7216040</v>
      </c>
      <c r="U1584" s="1">
        <v>6725230</v>
      </c>
      <c r="V1584" s="1">
        <v>6236000</v>
      </c>
      <c r="W1584" s="1">
        <v>5763800</v>
      </c>
      <c r="X1584" s="1">
        <v>5308590</v>
      </c>
      <c r="Y1584" s="1">
        <v>4870340</v>
      </c>
      <c r="Z1584" s="1">
        <v>4449180</v>
      </c>
      <c r="AA1584" s="1">
        <v>4055330</v>
      </c>
      <c r="AB1584" s="1">
        <v>3686810</v>
      </c>
      <c r="AC1584" s="1">
        <v>3332460</v>
      </c>
      <c r="AD1584" s="1">
        <v>3000650</v>
      </c>
      <c r="AE1584" s="1">
        <v>2689220</v>
      </c>
      <c r="AF1584" s="1">
        <v>2396090</v>
      </c>
      <c r="AG1584" s="1">
        <v>2119120</v>
      </c>
      <c r="AH1584" s="1">
        <v>1856230</v>
      </c>
      <c r="AI1584" s="1">
        <v>1605340</v>
      </c>
      <c r="AJ1584" s="1">
        <v>1368540</v>
      </c>
      <c r="AK1584" s="1">
        <v>1138120</v>
      </c>
      <c r="AL1584">
        <v>912014</v>
      </c>
      <c r="AM1584">
        <v>688116</v>
      </c>
      <c r="AN1584">
        <v>465760</v>
      </c>
      <c r="AO1584">
        <v>240772</v>
      </c>
      <c r="AP1584">
        <v>9005.32</v>
      </c>
    </row>
    <row r="1585" spans="2:42" x14ac:dyDescent="0.2">
      <c r="B1585" t="str">
        <f t="shared" si="66"/>
        <v>wood products 16</v>
      </c>
      <c r="C1585" t="str">
        <f t="shared" si="65"/>
        <v>construction 41T43,F gases</v>
      </c>
      <c r="D1585" t="s">
        <v>2142</v>
      </c>
      <c r="E1585" s="1">
        <v>12774100</v>
      </c>
      <c r="F1585" s="1">
        <v>12222600</v>
      </c>
      <c r="G1585" s="1">
        <v>11704400</v>
      </c>
      <c r="H1585" s="1">
        <v>11344900</v>
      </c>
      <c r="I1585" s="1">
        <v>10967000</v>
      </c>
      <c r="J1585" s="1">
        <v>10591600</v>
      </c>
      <c r="K1585" s="1">
        <v>10219000</v>
      </c>
      <c r="L1585" s="1">
        <v>9867850</v>
      </c>
      <c r="M1585" s="1">
        <v>9464190</v>
      </c>
      <c r="N1585" s="1">
        <v>9065810</v>
      </c>
      <c r="O1585" s="1">
        <v>8656180</v>
      </c>
      <c r="P1585" s="1">
        <v>8220510</v>
      </c>
      <c r="Q1585" s="1">
        <v>7762730</v>
      </c>
      <c r="R1585" s="1">
        <v>7316510</v>
      </c>
      <c r="S1585" s="1">
        <v>6867280</v>
      </c>
      <c r="T1585" s="1">
        <v>6416970</v>
      </c>
      <c r="U1585" s="1">
        <v>5980500</v>
      </c>
      <c r="V1585" s="1">
        <v>5545450</v>
      </c>
      <c r="W1585" s="1">
        <v>5125540</v>
      </c>
      <c r="X1585" s="1">
        <v>4720740</v>
      </c>
      <c r="Y1585" s="1">
        <v>4331020</v>
      </c>
      <c r="Z1585" s="1">
        <v>3956500</v>
      </c>
      <c r="AA1585" s="1">
        <v>3606260</v>
      </c>
      <c r="AB1585" s="1">
        <v>3278550</v>
      </c>
      <c r="AC1585" s="1">
        <v>2963440</v>
      </c>
      <c r="AD1585" s="1">
        <v>2668370</v>
      </c>
      <c r="AE1585" s="1">
        <v>2391430</v>
      </c>
      <c r="AF1585" s="1">
        <v>2130760</v>
      </c>
      <c r="AG1585" s="1">
        <v>1884460</v>
      </c>
      <c r="AH1585" s="1">
        <v>1650680</v>
      </c>
      <c r="AI1585" s="1">
        <v>1427570</v>
      </c>
      <c r="AJ1585" s="1">
        <v>1216990</v>
      </c>
      <c r="AK1585" s="1">
        <v>1012090</v>
      </c>
      <c r="AL1585">
        <v>811022</v>
      </c>
      <c r="AM1585">
        <v>611917</v>
      </c>
      <c r="AN1585">
        <v>414184</v>
      </c>
      <c r="AO1585">
        <v>214110</v>
      </c>
      <c r="AP1585">
        <v>8008.11</v>
      </c>
    </row>
    <row r="1586" spans="2:42" x14ac:dyDescent="0.2">
      <c r="B1586" t="str">
        <f t="shared" si="66"/>
        <v>wood products 16</v>
      </c>
      <c r="C1586" t="str">
        <f t="shared" si="65"/>
        <v>agriculture and forestry 01T03,CO2</v>
      </c>
      <c r="D1586" t="s">
        <v>2143</v>
      </c>
      <c r="E1586" s="1">
        <v>38683700</v>
      </c>
      <c r="F1586" s="1">
        <v>37013600</v>
      </c>
      <c r="G1586" s="1">
        <v>35444200</v>
      </c>
      <c r="H1586" s="1">
        <v>34355400</v>
      </c>
      <c r="I1586" s="1">
        <v>33211300</v>
      </c>
      <c r="J1586" s="1">
        <v>32074400</v>
      </c>
      <c r="K1586" s="1">
        <v>30946000</v>
      </c>
      <c r="L1586" s="1">
        <v>29882600</v>
      </c>
      <c r="M1586" s="1">
        <v>28660200</v>
      </c>
      <c r="N1586" s="1">
        <v>27453800</v>
      </c>
      <c r="O1586" s="1">
        <v>26213300</v>
      </c>
      <c r="P1586" s="1">
        <v>24894000</v>
      </c>
      <c r="Q1586" s="1">
        <v>23507700</v>
      </c>
      <c r="R1586" s="1">
        <v>22156400</v>
      </c>
      <c r="S1586" s="1">
        <v>20796000</v>
      </c>
      <c r="T1586" s="1">
        <v>19432400</v>
      </c>
      <c r="U1586" s="1">
        <v>18110700</v>
      </c>
      <c r="V1586" s="1">
        <v>16793200</v>
      </c>
      <c r="W1586" s="1">
        <v>15521600</v>
      </c>
      <c r="X1586" s="1">
        <v>14295700</v>
      </c>
      <c r="Y1586" s="1">
        <v>13115600</v>
      </c>
      <c r="Z1586" s="1">
        <v>11981400</v>
      </c>
      <c r="AA1586" s="1">
        <v>10920800</v>
      </c>
      <c r="AB1586" s="1">
        <v>9928370</v>
      </c>
      <c r="AC1586" s="1">
        <v>8974130</v>
      </c>
      <c r="AD1586" s="1">
        <v>8080570</v>
      </c>
      <c r="AE1586" s="1">
        <v>7241930</v>
      </c>
      <c r="AF1586" s="1">
        <v>6452550</v>
      </c>
      <c r="AG1586" s="1">
        <v>5706680</v>
      </c>
      <c r="AH1586" s="1">
        <v>4998710</v>
      </c>
      <c r="AI1586" s="1">
        <v>4323090</v>
      </c>
      <c r="AJ1586" s="1">
        <v>3685390</v>
      </c>
      <c r="AK1586" s="1">
        <v>3064900</v>
      </c>
      <c r="AL1586" s="1">
        <v>2456000</v>
      </c>
      <c r="AM1586" s="1">
        <v>1853060</v>
      </c>
      <c r="AN1586" s="1">
        <v>1254260</v>
      </c>
      <c r="AO1586">
        <v>648384</v>
      </c>
      <c r="AP1586">
        <v>24250.799999999999</v>
      </c>
    </row>
    <row r="1587" spans="2:42" x14ac:dyDescent="0.2">
      <c r="B1587" t="str">
        <f t="shared" si="66"/>
        <v>wood products 16</v>
      </c>
      <c r="C1587" t="str">
        <f t="shared" si="65"/>
        <v>agriculture and forestry 01T03,VOC</v>
      </c>
      <c r="D1587" t="s">
        <v>2144</v>
      </c>
      <c r="E1587" s="1">
        <v>2987280</v>
      </c>
      <c r="F1587" s="1">
        <v>2858310</v>
      </c>
      <c r="G1587" s="1">
        <v>2737120</v>
      </c>
      <c r="H1587" s="1">
        <v>2653040</v>
      </c>
      <c r="I1587" s="1">
        <v>2564690</v>
      </c>
      <c r="J1587" s="1">
        <v>2476890</v>
      </c>
      <c r="K1587" s="1">
        <v>2389760</v>
      </c>
      <c r="L1587" s="1">
        <v>2307630</v>
      </c>
      <c r="M1587" s="1">
        <v>2213240</v>
      </c>
      <c r="N1587" s="1">
        <v>2120080</v>
      </c>
      <c r="O1587" s="1">
        <v>2024280</v>
      </c>
      <c r="P1587" s="1">
        <v>1922400</v>
      </c>
      <c r="Q1587" s="1">
        <v>1815350</v>
      </c>
      <c r="R1587" s="1">
        <v>1710990</v>
      </c>
      <c r="S1587" s="1">
        <v>1605940</v>
      </c>
      <c r="T1587" s="1">
        <v>1500630</v>
      </c>
      <c r="U1587" s="1">
        <v>1398560</v>
      </c>
      <c r="V1587" s="1">
        <v>1296830</v>
      </c>
      <c r="W1587" s="1">
        <v>1198630</v>
      </c>
      <c r="X1587" s="1">
        <v>1103960</v>
      </c>
      <c r="Y1587" s="1">
        <v>1012830</v>
      </c>
      <c r="Z1587">
        <v>925242</v>
      </c>
      <c r="AA1587">
        <v>843338</v>
      </c>
      <c r="AB1587">
        <v>766701</v>
      </c>
      <c r="AC1587">
        <v>693012</v>
      </c>
      <c r="AD1587">
        <v>624008</v>
      </c>
      <c r="AE1587">
        <v>559246</v>
      </c>
      <c r="AF1587">
        <v>498287</v>
      </c>
      <c r="AG1587">
        <v>440689</v>
      </c>
      <c r="AH1587">
        <v>386017</v>
      </c>
      <c r="AI1587">
        <v>333843</v>
      </c>
      <c r="AJ1587">
        <v>284598</v>
      </c>
      <c r="AK1587">
        <v>236681</v>
      </c>
      <c r="AL1587">
        <v>189661</v>
      </c>
      <c r="AM1587">
        <v>143099</v>
      </c>
      <c r="AN1587">
        <v>96858.5</v>
      </c>
      <c r="AO1587">
        <v>50070.400000000001</v>
      </c>
      <c r="AP1587">
        <v>1872.73</v>
      </c>
    </row>
    <row r="1588" spans="2:42" x14ac:dyDescent="0.2">
      <c r="B1588" t="str">
        <f t="shared" si="66"/>
        <v>wood products 16</v>
      </c>
      <c r="C1588" t="str">
        <f t="shared" ref="C1588:C1651" si="67">MID(D1510, FIND(",", D1510) + 1, FIND("]", D1510) - FIND(",", D1510) - 1)</f>
        <v>agriculture and forestry 01T03,CO</v>
      </c>
      <c r="D1588" t="s">
        <v>2145</v>
      </c>
      <c r="E1588" s="1">
        <v>2550520</v>
      </c>
      <c r="F1588" s="1">
        <v>2440400</v>
      </c>
      <c r="G1588" s="1">
        <v>2336930</v>
      </c>
      <c r="H1588" s="1">
        <v>2265140</v>
      </c>
      <c r="I1588" s="1">
        <v>2189710</v>
      </c>
      <c r="J1588" s="1">
        <v>2114750</v>
      </c>
      <c r="K1588" s="1">
        <v>2040350</v>
      </c>
      <c r="L1588" s="1">
        <v>1970240</v>
      </c>
      <c r="M1588" s="1">
        <v>1889640</v>
      </c>
      <c r="N1588" s="1">
        <v>1810100</v>
      </c>
      <c r="O1588" s="1">
        <v>1728310</v>
      </c>
      <c r="P1588" s="1">
        <v>1641330</v>
      </c>
      <c r="Q1588" s="1">
        <v>1549930</v>
      </c>
      <c r="R1588" s="1">
        <v>1460830</v>
      </c>
      <c r="S1588" s="1">
        <v>1371140</v>
      </c>
      <c r="T1588" s="1">
        <v>1281230</v>
      </c>
      <c r="U1588" s="1">
        <v>1194080</v>
      </c>
      <c r="V1588" s="1">
        <v>1107220</v>
      </c>
      <c r="W1588" s="1">
        <v>1023380</v>
      </c>
      <c r="X1588">
        <v>942553</v>
      </c>
      <c r="Y1588">
        <v>864742</v>
      </c>
      <c r="Z1588">
        <v>789963</v>
      </c>
      <c r="AA1588">
        <v>720034</v>
      </c>
      <c r="AB1588">
        <v>654602</v>
      </c>
      <c r="AC1588">
        <v>591687</v>
      </c>
      <c r="AD1588">
        <v>532773</v>
      </c>
      <c r="AE1588">
        <v>477479</v>
      </c>
      <c r="AF1588">
        <v>425433</v>
      </c>
      <c r="AG1588">
        <v>376256</v>
      </c>
      <c r="AH1588">
        <v>329578</v>
      </c>
      <c r="AI1588">
        <v>285032</v>
      </c>
      <c r="AJ1588">
        <v>242987</v>
      </c>
      <c r="AK1588">
        <v>202076</v>
      </c>
      <c r="AL1588">
        <v>161930</v>
      </c>
      <c r="AM1588">
        <v>122177</v>
      </c>
      <c r="AN1588">
        <v>82696.800000000003</v>
      </c>
      <c r="AO1588">
        <v>42749.599999999999</v>
      </c>
      <c r="AP1588">
        <v>1598.92</v>
      </c>
    </row>
    <row r="1589" spans="2:42" x14ac:dyDescent="0.2">
      <c r="B1589" t="str">
        <f t="shared" ref="B1589:B1652" si="68">TRIM(MID(D1589, FIND(",",D1589) + 1, FIND(",", D1589, FIND(",", D1589) + 1) - FIND(",", D1589) - 1))</f>
        <v>wood products 16</v>
      </c>
      <c r="C1589" t="str">
        <f t="shared" si="67"/>
        <v>agriculture and forestry 01T03,NOx</v>
      </c>
      <c r="D1589" t="s">
        <v>2146</v>
      </c>
      <c r="E1589" s="1">
        <v>16176600</v>
      </c>
      <c r="F1589" s="1">
        <v>15478200</v>
      </c>
      <c r="G1589" s="1">
        <v>14821900</v>
      </c>
      <c r="H1589" s="1">
        <v>14366600</v>
      </c>
      <c r="I1589" s="1">
        <v>13888200</v>
      </c>
      <c r="J1589" s="1">
        <v>13412800</v>
      </c>
      <c r="K1589" s="1">
        <v>12940900</v>
      </c>
      <c r="L1589" s="1">
        <v>12496200</v>
      </c>
      <c r="M1589" s="1">
        <v>11985000</v>
      </c>
      <c r="N1589" s="1">
        <v>11480600</v>
      </c>
      <c r="O1589" s="1">
        <v>10961800</v>
      </c>
      <c r="P1589" s="1">
        <v>10410100</v>
      </c>
      <c r="Q1589" s="1">
        <v>9830390</v>
      </c>
      <c r="R1589" s="1">
        <v>9265310</v>
      </c>
      <c r="S1589" s="1">
        <v>8696420</v>
      </c>
      <c r="T1589" s="1">
        <v>8126170</v>
      </c>
      <c r="U1589" s="1">
        <v>7573450</v>
      </c>
      <c r="V1589" s="1">
        <v>7022520</v>
      </c>
      <c r="W1589" s="1">
        <v>6490760</v>
      </c>
      <c r="X1589" s="1">
        <v>5978140</v>
      </c>
      <c r="Y1589" s="1">
        <v>5484620</v>
      </c>
      <c r="Z1589" s="1">
        <v>5010340</v>
      </c>
      <c r="AA1589" s="1">
        <v>4566810</v>
      </c>
      <c r="AB1589" s="1">
        <v>4151810</v>
      </c>
      <c r="AC1589" s="1">
        <v>3752770</v>
      </c>
      <c r="AD1589" s="1">
        <v>3379110</v>
      </c>
      <c r="AE1589" s="1">
        <v>3028410</v>
      </c>
      <c r="AF1589" s="1">
        <v>2698300</v>
      </c>
      <c r="AG1589" s="1">
        <v>2386400</v>
      </c>
      <c r="AH1589" s="1">
        <v>2090340</v>
      </c>
      <c r="AI1589" s="1">
        <v>1807820</v>
      </c>
      <c r="AJ1589" s="1">
        <v>1541140</v>
      </c>
      <c r="AK1589" s="1">
        <v>1281670</v>
      </c>
      <c r="AL1589" s="1">
        <v>1027040</v>
      </c>
      <c r="AM1589">
        <v>774905</v>
      </c>
      <c r="AN1589">
        <v>524504</v>
      </c>
      <c r="AO1589">
        <v>271139</v>
      </c>
      <c r="AP1589">
        <v>10141.1</v>
      </c>
    </row>
    <row r="1590" spans="2:42" x14ac:dyDescent="0.2">
      <c r="B1590" t="str">
        <f t="shared" si="68"/>
        <v>wood products 16</v>
      </c>
      <c r="C1590" t="str">
        <f t="shared" si="67"/>
        <v>agriculture and forestry 01T03,PM10</v>
      </c>
      <c r="D1590" t="s">
        <v>2147</v>
      </c>
      <c r="E1590" s="1">
        <v>3235330</v>
      </c>
      <c r="F1590" s="1">
        <v>3095650</v>
      </c>
      <c r="G1590" s="1">
        <v>2964390</v>
      </c>
      <c r="H1590" s="1">
        <v>2873330</v>
      </c>
      <c r="I1590" s="1">
        <v>2777640</v>
      </c>
      <c r="J1590" s="1">
        <v>2682560</v>
      </c>
      <c r="K1590" s="1">
        <v>2588180</v>
      </c>
      <c r="L1590" s="1">
        <v>2499240</v>
      </c>
      <c r="M1590" s="1">
        <v>2397010</v>
      </c>
      <c r="N1590" s="1">
        <v>2296110</v>
      </c>
      <c r="O1590" s="1">
        <v>2192360</v>
      </c>
      <c r="P1590" s="1">
        <v>2082020</v>
      </c>
      <c r="Q1590" s="1">
        <v>1966080</v>
      </c>
      <c r="R1590" s="1">
        <v>1853060</v>
      </c>
      <c r="S1590" s="1">
        <v>1739280</v>
      </c>
      <c r="T1590" s="1">
        <v>1625230</v>
      </c>
      <c r="U1590" s="1">
        <v>1514690</v>
      </c>
      <c r="V1590" s="1">
        <v>1404500</v>
      </c>
      <c r="W1590" s="1">
        <v>1298150</v>
      </c>
      <c r="X1590" s="1">
        <v>1195630</v>
      </c>
      <c r="Y1590" s="1">
        <v>1096920</v>
      </c>
      <c r="Z1590" s="1">
        <v>1002070</v>
      </c>
      <c r="AA1590">
        <v>913362</v>
      </c>
      <c r="AB1590">
        <v>830362</v>
      </c>
      <c r="AC1590">
        <v>750555</v>
      </c>
      <c r="AD1590">
        <v>675821</v>
      </c>
      <c r="AE1590">
        <v>605681</v>
      </c>
      <c r="AF1590">
        <v>539661</v>
      </c>
      <c r="AG1590">
        <v>477280</v>
      </c>
      <c r="AH1590">
        <v>418069</v>
      </c>
      <c r="AI1590">
        <v>361563</v>
      </c>
      <c r="AJ1590">
        <v>308229</v>
      </c>
      <c r="AK1590">
        <v>256334</v>
      </c>
      <c r="AL1590">
        <v>205409</v>
      </c>
      <c r="AM1590">
        <v>154981</v>
      </c>
      <c r="AN1590">
        <v>104901</v>
      </c>
      <c r="AO1590">
        <v>54227.8</v>
      </c>
      <c r="AP1590">
        <v>2028.23</v>
      </c>
    </row>
    <row r="1591" spans="2:42" x14ac:dyDescent="0.2">
      <c r="B1591" t="str">
        <f t="shared" si="68"/>
        <v>wood products 16</v>
      </c>
      <c r="C1591" t="str">
        <f t="shared" si="67"/>
        <v>agriculture and forestry 01T03,PM25</v>
      </c>
      <c r="D1591" t="s">
        <v>2148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</row>
    <row r="1592" spans="2:42" x14ac:dyDescent="0.2">
      <c r="B1592" t="str">
        <f t="shared" si="68"/>
        <v>pulp paper and printing 17T18</v>
      </c>
      <c r="C1592" t="str">
        <f t="shared" si="67"/>
        <v>agriculture and forestry 01T03,SOx</v>
      </c>
      <c r="D1592" t="s">
        <v>2149</v>
      </c>
      <c r="E1592" s="1">
        <v>1054150000000</v>
      </c>
      <c r="F1592" s="1">
        <v>1027010000000</v>
      </c>
      <c r="G1592" s="1">
        <v>1000270000000</v>
      </c>
      <c r="H1592" s="1">
        <v>973365000000</v>
      </c>
      <c r="I1592" s="1">
        <v>952867000000</v>
      </c>
      <c r="J1592" s="1">
        <v>931838000000</v>
      </c>
      <c r="K1592" s="1">
        <v>910273000000</v>
      </c>
      <c r="L1592" s="1">
        <v>882477000000</v>
      </c>
      <c r="M1592" s="1">
        <v>854584000000</v>
      </c>
      <c r="N1592" s="1">
        <v>826596000000</v>
      </c>
      <c r="O1592" s="1">
        <v>798552000000</v>
      </c>
      <c r="P1592" s="1">
        <v>770342000000</v>
      </c>
      <c r="Q1592" s="1">
        <v>737364000000</v>
      </c>
      <c r="R1592" s="1">
        <v>700264000000</v>
      </c>
      <c r="S1592" s="1">
        <v>663838000000</v>
      </c>
      <c r="T1592" s="1">
        <v>628086000000</v>
      </c>
      <c r="U1592" s="1">
        <v>593002000000</v>
      </c>
      <c r="V1592" s="1">
        <v>558575000000</v>
      </c>
      <c r="W1592" s="1">
        <v>517951000000</v>
      </c>
      <c r="X1592" s="1">
        <v>482009000000</v>
      </c>
      <c r="Y1592" s="1">
        <v>447117000000</v>
      </c>
      <c r="Z1592" s="1">
        <v>413265000000</v>
      </c>
      <c r="AA1592" s="1">
        <v>380433000000</v>
      </c>
      <c r="AB1592" s="1">
        <v>346147000000</v>
      </c>
      <c r="AC1592" s="1">
        <v>315529000000</v>
      </c>
      <c r="AD1592" s="1">
        <v>283819000000</v>
      </c>
      <c r="AE1592" s="1">
        <v>255369000000</v>
      </c>
      <c r="AF1592" s="1">
        <v>226150000000</v>
      </c>
      <c r="AG1592" s="1">
        <v>199813000000</v>
      </c>
      <c r="AH1592" s="1">
        <v>174424000000</v>
      </c>
      <c r="AI1592" s="1">
        <v>151192000000</v>
      </c>
      <c r="AJ1592" s="1">
        <v>127512000000</v>
      </c>
      <c r="AK1592" s="1">
        <v>105620000000</v>
      </c>
      <c r="AL1592" s="1">
        <v>84302400000</v>
      </c>
      <c r="AM1592" s="1">
        <v>63552300000</v>
      </c>
      <c r="AN1592" s="1">
        <v>43729800000</v>
      </c>
      <c r="AO1592" s="1">
        <v>24137400000</v>
      </c>
      <c r="AP1592" s="1">
        <v>4777080000</v>
      </c>
    </row>
    <row r="1593" spans="2:42" x14ac:dyDescent="0.2">
      <c r="B1593" t="str">
        <f t="shared" si="68"/>
        <v>pulp paper and printing 17T18</v>
      </c>
      <c r="C1593" t="str">
        <f t="shared" si="67"/>
        <v>agriculture and forestry 01T03,BC</v>
      </c>
      <c r="D1593" t="s">
        <v>2150</v>
      </c>
      <c r="E1593" s="1">
        <v>29992100</v>
      </c>
      <c r="F1593" s="1">
        <v>29219900</v>
      </c>
      <c r="G1593" s="1">
        <v>28459000</v>
      </c>
      <c r="H1593" s="1">
        <v>27693700</v>
      </c>
      <c r="I1593" s="1">
        <v>27110500</v>
      </c>
      <c r="J1593" s="1">
        <v>26512200</v>
      </c>
      <c r="K1593" s="1">
        <v>25898600</v>
      </c>
      <c r="L1593" s="1">
        <v>25107800</v>
      </c>
      <c r="M1593" s="1">
        <v>24314200</v>
      </c>
      <c r="N1593" s="1">
        <v>23517900</v>
      </c>
      <c r="O1593" s="1">
        <v>22720000</v>
      </c>
      <c r="P1593" s="1">
        <v>21917400</v>
      </c>
      <c r="Q1593" s="1">
        <v>20979100</v>
      </c>
      <c r="R1593" s="1">
        <v>19923600</v>
      </c>
      <c r="S1593" s="1">
        <v>18887200</v>
      </c>
      <c r="T1593" s="1">
        <v>17870000</v>
      </c>
      <c r="U1593" s="1">
        <v>16871800</v>
      </c>
      <c r="V1593" s="1">
        <v>15892300</v>
      </c>
      <c r="W1593" s="1">
        <v>14736500</v>
      </c>
      <c r="X1593" s="1">
        <v>13713900</v>
      </c>
      <c r="Y1593" s="1">
        <v>12721200</v>
      </c>
      <c r="Z1593" s="1">
        <v>11758000</v>
      </c>
      <c r="AA1593" s="1">
        <v>10823900</v>
      </c>
      <c r="AB1593" s="1">
        <v>9848390</v>
      </c>
      <c r="AC1593" s="1">
        <v>8977270</v>
      </c>
      <c r="AD1593" s="1">
        <v>8075070</v>
      </c>
      <c r="AE1593" s="1">
        <v>7265620</v>
      </c>
      <c r="AF1593" s="1">
        <v>6434310</v>
      </c>
      <c r="AG1593" s="1">
        <v>5684970</v>
      </c>
      <c r="AH1593" s="1">
        <v>4962610</v>
      </c>
      <c r="AI1593" s="1">
        <v>4301630</v>
      </c>
      <c r="AJ1593" s="1">
        <v>3627900</v>
      </c>
      <c r="AK1593" s="1">
        <v>3005040</v>
      </c>
      <c r="AL1593" s="1">
        <v>2398530</v>
      </c>
      <c r="AM1593" s="1">
        <v>1808160</v>
      </c>
      <c r="AN1593" s="1">
        <v>1244180</v>
      </c>
      <c r="AO1593">
        <v>686746</v>
      </c>
      <c r="AP1593">
        <v>135915</v>
      </c>
    </row>
    <row r="1594" spans="2:42" x14ac:dyDescent="0.2">
      <c r="B1594" t="str">
        <f t="shared" si="68"/>
        <v>pulp paper and printing 17T18</v>
      </c>
      <c r="C1594" t="str">
        <f t="shared" si="67"/>
        <v>agriculture and forestry 01T03,OC</v>
      </c>
      <c r="D1594" t="s">
        <v>2151</v>
      </c>
      <c r="E1594" s="1">
        <v>138512000</v>
      </c>
      <c r="F1594" s="1">
        <v>134945000</v>
      </c>
      <c r="G1594" s="1">
        <v>131431000</v>
      </c>
      <c r="H1594" s="1">
        <v>127897000</v>
      </c>
      <c r="I1594" s="1">
        <v>125203000</v>
      </c>
      <c r="J1594" s="1">
        <v>122440000</v>
      </c>
      <c r="K1594" s="1">
        <v>119607000</v>
      </c>
      <c r="L1594" s="1">
        <v>115954000</v>
      </c>
      <c r="M1594" s="1">
        <v>112289000</v>
      </c>
      <c r="N1594" s="1">
        <v>108612000</v>
      </c>
      <c r="O1594" s="1">
        <v>104927000</v>
      </c>
      <c r="P1594" s="1">
        <v>101220000</v>
      </c>
      <c r="Q1594" s="1">
        <v>96887100</v>
      </c>
      <c r="R1594" s="1">
        <v>92012300</v>
      </c>
      <c r="S1594" s="1">
        <v>87226000</v>
      </c>
      <c r="T1594" s="1">
        <v>82528400</v>
      </c>
      <c r="U1594" s="1">
        <v>77918500</v>
      </c>
      <c r="V1594" s="1">
        <v>73394800</v>
      </c>
      <c r="W1594" s="1">
        <v>68057000</v>
      </c>
      <c r="X1594" s="1">
        <v>63334300</v>
      </c>
      <c r="Y1594" s="1">
        <v>58749700</v>
      </c>
      <c r="Z1594" s="1">
        <v>54301500</v>
      </c>
      <c r="AA1594" s="1">
        <v>49987600</v>
      </c>
      <c r="AB1594" s="1">
        <v>45482500</v>
      </c>
      <c r="AC1594" s="1">
        <v>41459400</v>
      </c>
      <c r="AD1594" s="1">
        <v>37292800</v>
      </c>
      <c r="AE1594" s="1">
        <v>33554600</v>
      </c>
      <c r="AF1594" s="1">
        <v>29715400</v>
      </c>
      <c r="AG1594" s="1">
        <v>26254700</v>
      </c>
      <c r="AH1594" s="1">
        <v>22918700</v>
      </c>
      <c r="AI1594" s="1">
        <v>19866100</v>
      </c>
      <c r="AJ1594" s="1">
        <v>16754600</v>
      </c>
      <c r="AK1594" s="1">
        <v>13878100</v>
      </c>
      <c r="AL1594" s="1">
        <v>11077000</v>
      </c>
      <c r="AM1594" s="1">
        <v>8350560</v>
      </c>
      <c r="AN1594" s="1">
        <v>5745940</v>
      </c>
      <c r="AO1594" s="1">
        <v>3171570</v>
      </c>
      <c r="AP1594">
        <v>627692</v>
      </c>
    </row>
    <row r="1595" spans="2:42" x14ac:dyDescent="0.2">
      <c r="B1595" t="str">
        <f t="shared" si="68"/>
        <v>pulp paper and printing 17T18</v>
      </c>
      <c r="C1595" t="str">
        <f t="shared" si="67"/>
        <v>agriculture and forestry 01T03,CH4</v>
      </c>
      <c r="D1595" t="s">
        <v>2152</v>
      </c>
      <c r="E1595" s="1">
        <v>474058000</v>
      </c>
      <c r="F1595" s="1">
        <v>461853000</v>
      </c>
      <c r="G1595" s="1">
        <v>449826000</v>
      </c>
      <c r="H1595" s="1">
        <v>437729000</v>
      </c>
      <c r="I1595" s="1">
        <v>428511000</v>
      </c>
      <c r="J1595" s="1">
        <v>419054000</v>
      </c>
      <c r="K1595" s="1">
        <v>409356000</v>
      </c>
      <c r="L1595" s="1">
        <v>396856000</v>
      </c>
      <c r="M1595" s="1">
        <v>384312000</v>
      </c>
      <c r="N1595" s="1">
        <v>371726000</v>
      </c>
      <c r="O1595" s="1">
        <v>359114000</v>
      </c>
      <c r="P1595" s="1">
        <v>346428000</v>
      </c>
      <c r="Q1595" s="1">
        <v>331598000</v>
      </c>
      <c r="R1595" s="1">
        <v>314914000</v>
      </c>
      <c r="S1595" s="1">
        <v>298532000</v>
      </c>
      <c r="T1595" s="1">
        <v>282455000</v>
      </c>
      <c r="U1595" s="1">
        <v>266677000</v>
      </c>
      <c r="V1595" s="1">
        <v>251195000</v>
      </c>
      <c r="W1595" s="1">
        <v>232926000</v>
      </c>
      <c r="X1595" s="1">
        <v>216763000</v>
      </c>
      <c r="Y1595" s="1">
        <v>201072000</v>
      </c>
      <c r="Z1595" s="1">
        <v>185848000</v>
      </c>
      <c r="AA1595" s="1">
        <v>171083000</v>
      </c>
      <c r="AB1595" s="1">
        <v>155665000</v>
      </c>
      <c r="AC1595" s="1">
        <v>141896000</v>
      </c>
      <c r="AD1595" s="1">
        <v>127635000</v>
      </c>
      <c r="AE1595" s="1">
        <v>114841000</v>
      </c>
      <c r="AF1595" s="1">
        <v>101701000</v>
      </c>
      <c r="AG1595" s="1">
        <v>89857100</v>
      </c>
      <c r="AH1595" s="1">
        <v>78439500</v>
      </c>
      <c r="AI1595" s="1">
        <v>67992000</v>
      </c>
      <c r="AJ1595" s="1">
        <v>57343000</v>
      </c>
      <c r="AK1595" s="1">
        <v>47498000</v>
      </c>
      <c r="AL1595" s="1">
        <v>37911300</v>
      </c>
      <c r="AM1595" s="1">
        <v>28579900</v>
      </c>
      <c r="AN1595" s="1">
        <v>19665600</v>
      </c>
      <c r="AO1595" s="1">
        <v>10854800</v>
      </c>
      <c r="AP1595" s="1">
        <v>2148290</v>
      </c>
    </row>
    <row r="1596" spans="2:42" x14ac:dyDescent="0.2">
      <c r="B1596" t="str">
        <f t="shared" si="68"/>
        <v>pulp paper and printing 17T18</v>
      </c>
      <c r="C1596" t="str">
        <f t="shared" si="67"/>
        <v>agriculture and forestry 01T03,N2O</v>
      </c>
      <c r="D1596" t="s">
        <v>2153</v>
      </c>
      <c r="E1596" s="1">
        <v>37423500</v>
      </c>
      <c r="F1596" s="1">
        <v>36459900</v>
      </c>
      <c r="G1596" s="1">
        <v>35510500</v>
      </c>
      <c r="H1596" s="1">
        <v>34555500</v>
      </c>
      <c r="I1596" s="1">
        <v>33827800</v>
      </c>
      <c r="J1596" s="1">
        <v>33081200</v>
      </c>
      <c r="K1596" s="1">
        <v>32315700</v>
      </c>
      <c r="L1596" s="1">
        <v>31328900</v>
      </c>
      <c r="M1596" s="1">
        <v>30338700</v>
      </c>
      <c r="N1596" s="1">
        <v>29345000</v>
      </c>
      <c r="O1596" s="1">
        <v>28349400</v>
      </c>
      <c r="P1596" s="1">
        <v>27348000</v>
      </c>
      <c r="Q1596" s="1">
        <v>26177200</v>
      </c>
      <c r="R1596" s="1">
        <v>24860100</v>
      </c>
      <c r="S1596" s="1">
        <v>23566900</v>
      </c>
      <c r="T1596" s="1">
        <v>22297700</v>
      </c>
      <c r="U1596" s="1">
        <v>21052200</v>
      </c>
      <c r="V1596" s="1">
        <v>19830000</v>
      </c>
      <c r="W1596" s="1">
        <v>18387800</v>
      </c>
      <c r="X1596" s="1">
        <v>17111800</v>
      </c>
      <c r="Y1596" s="1">
        <v>15873100</v>
      </c>
      <c r="Z1596" s="1">
        <v>14671300</v>
      </c>
      <c r="AA1596" s="1">
        <v>13505800</v>
      </c>
      <c r="AB1596" s="1">
        <v>12288600</v>
      </c>
      <c r="AC1596" s="1">
        <v>11201600</v>
      </c>
      <c r="AD1596" s="1">
        <v>10075900</v>
      </c>
      <c r="AE1596" s="1">
        <v>9065860</v>
      </c>
      <c r="AF1596" s="1">
        <v>8028570</v>
      </c>
      <c r="AG1596" s="1">
        <v>7093560</v>
      </c>
      <c r="AH1596" s="1">
        <v>6192220</v>
      </c>
      <c r="AI1596" s="1">
        <v>5367470</v>
      </c>
      <c r="AJ1596" s="1">
        <v>4526810</v>
      </c>
      <c r="AK1596" s="1">
        <v>3749620</v>
      </c>
      <c r="AL1596" s="1">
        <v>2992820</v>
      </c>
      <c r="AM1596" s="1">
        <v>2256180</v>
      </c>
      <c r="AN1596" s="1">
        <v>1552450</v>
      </c>
      <c r="AO1596">
        <v>856904</v>
      </c>
      <c r="AP1596">
        <v>169591</v>
      </c>
    </row>
    <row r="1597" spans="2:42" x14ac:dyDescent="0.2">
      <c r="B1597" t="str">
        <f t="shared" si="68"/>
        <v>pulp paper and printing 17T18</v>
      </c>
      <c r="C1597" t="str">
        <f t="shared" si="67"/>
        <v>agriculture and forestry 01T03,F gases</v>
      </c>
      <c r="D1597" t="s">
        <v>2154</v>
      </c>
      <c r="E1597" s="1">
        <v>33279300</v>
      </c>
      <c r="F1597" s="1">
        <v>32422500</v>
      </c>
      <c r="G1597" s="1">
        <v>31578200</v>
      </c>
      <c r="H1597" s="1">
        <v>30729000</v>
      </c>
      <c r="I1597" s="1">
        <v>30081800</v>
      </c>
      <c r="J1597" s="1">
        <v>29418000</v>
      </c>
      <c r="K1597" s="1">
        <v>28737200</v>
      </c>
      <c r="L1597" s="1">
        <v>27859600</v>
      </c>
      <c r="M1597" s="1">
        <v>26979100</v>
      </c>
      <c r="N1597" s="1">
        <v>26095500</v>
      </c>
      <c r="O1597" s="1">
        <v>25210100</v>
      </c>
      <c r="P1597" s="1">
        <v>24319600</v>
      </c>
      <c r="Q1597" s="1">
        <v>23278500</v>
      </c>
      <c r="R1597" s="1">
        <v>22107200</v>
      </c>
      <c r="S1597" s="1">
        <v>20957200</v>
      </c>
      <c r="T1597" s="1">
        <v>19828600</v>
      </c>
      <c r="U1597" s="1">
        <v>18721000</v>
      </c>
      <c r="V1597" s="1">
        <v>17634100</v>
      </c>
      <c r="W1597" s="1">
        <v>16351600</v>
      </c>
      <c r="X1597" s="1">
        <v>15216900</v>
      </c>
      <c r="Y1597" s="1">
        <v>14115400</v>
      </c>
      <c r="Z1597" s="1">
        <v>13046700</v>
      </c>
      <c r="AA1597" s="1">
        <v>12010200</v>
      </c>
      <c r="AB1597" s="1">
        <v>10927800</v>
      </c>
      <c r="AC1597" s="1">
        <v>9961200</v>
      </c>
      <c r="AD1597" s="1">
        <v>8960110</v>
      </c>
      <c r="AE1597" s="1">
        <v>8061940</v>
      </c>
      <c r="AF1597" s="1">
        <v>7139520</v>
      </c>
      <c r="AG1597" s="1">
        <v>6308050</v>
      </c>
      <c r="AH1597" s="1">
        <v>5506520</v>
      </c>
      <c r="AI1597" s="1">
        <v>4773100</v>
      </c>
      <c r="AJ1597" s="1">
        <v>4025530</v>
      </c>
      <c r="AK1597" s="1">
        <v>3334400</v>
      </c>
      <c r="AL1597" s="1">
        <v>2661410</v>
      </c>
      <c r="AM1597" s="1">
        <v>2006340</v>
      </c>
      <c r="AN1597" s="1">
        <v>1380540</v>
      </c>
      <c r="AO1597">
        <v>762014</v>
      </c>
      <c r="AP1597">
        <v>150812</v>
      </c>
    </row>
    <row r="1598" spans="2:42" x14ac:dyDescent="0.2">
      <c r="B1598" t="str">
        <f t="shared" si="68"/>
        <v>pulp paper and printing 17T18</v>
      </c>
      <c r="C1598" t="str">
        <f t="shared" si="67"/>
        <v>coal mining 05,CO2</v>
      </c>
      <c r="D1598" t="s">
        <v>2155</v>
      </c>
      <c r="E1598" s="1">
        <v>100779000</v>
      </c>
      <c r="F1598" s="1">
        <v>98184400</v>
      </c>
      <c r="G1598" s="1">
        <v>95627700</v>
      </c>
      <c r="H1598" s="1">
        <v>93056000</v>
      </c>
      <c r="I1598" s="1">
        <v>91096300</v>
      </c>
      <c r="J1598" s="1">
        <v>89085900</v>
      </c>
      <c r="K1598" s="1">
        <v>87024200</v>
      </c>
      <c r="L1598" s="1">
        <v>84366900</v>
      </c>
      <c r="M1598" s="1">
        <v>81700300</v>
      </c>
      <c r="N1598" s="1">
        <v>79024500</v>
      </c>
      <c r="O1598" s="1">
        <v>76343400</v>
      </c>
      <c r="P1598" s="1">
        <v>73646500</v>
      </c>
      <c r="Q1598" s="1">
        <v>70493700</v>
      </c>
      <c r="R1598" s="1">
        <v>66946900</v>
      </c>
      <c r="S1598" s="1">
        <v>63464400</v>
      </c>
      <c r="T1598" s="1">
        <v>60046500</v>
      </c>
      <c r="U1598" s="1">
        <v>56692400</v>
      </c>
      <c r="V1598" s="1">
        <v>53401000</v>
      </c>
      <c r="W1598" s="1">
        <v>49517300</v>
      </c>
      <c r="X1598" s="1">
        <v>46081200</v>
      </c>
      <c r="Y1598" s="1">
        <v>42745500</v>
      </c>
      <c r="Z1598" s="1">
        <v>39509100</v>
      </c>
      <c r="AA1598" s="1">
        <v>36370300</v>
      </c>
      <c r="AB1598" s="1">
        <v>33092400</v>
      </c>
      <c r="AC1598" s="1">
        <v>30165300</v>
      </c>
      <c r="AD1598" s="1">
        <v>27133700</v>
      </c>
      <c r="AE1598" s="1">
        <v>24413800</v>
      </c>
      <c r="AF1598" s="1">
        <v>21620500</v>
      </c>
      <c r="AG1598" s="1">
        <v>19102600</v>
      </c>
      <c r="AH1598" s="1">
        <v>16675300</v>
      </c>
      <c r="AI1598" s="1">
        <v>14454300</v>
      </c>
      <c r="AJ1598" s="1">
        <v>12190400</v>
      </c>
      <c r="AK1598" s="1">
        <v>10097500</v>
      </c>
      <c r="AL1598" s="1">
        <v>8059500</v>
      </c>
      <c r="AM1598" s="1">
        <v>6075750</v>
      </c>
      <c r="AN1598" s="1">
        <v>4180670</v>
      </c>
      <c r="AO1598" s="1">
        <v>2307590</v>
      </c>
      <c r="AP1598">
        <v>456700</v>
      </c>
    </row>
    <row r="1599" spans="2:42" x14ac:dyDescent="0.2">
      <c r="B1599" t="str">
        <f t="shared" si="68"/>
        <v>pulp paper and printing 17T18</v>
      </c>
      <c r="C1599" t="str">
        <f t="shared" si="67"/>
        <v>coal mining 05,VOC</v>
      </c>
      <c r="D1599" t="s">
        <v>2156</v>
      </c>
      <c r="E1599" s="1">
        <v>7782500</v>
      </c>
      <c r="F1599" s="1">
        <v>7582120</v>
      </c>
      <c r="G1599" s="1">
        <v>7384690</v>
      </c>
      <c r="H1599" s="1">
        <v>7186090</v>
      </c>
      <c r="I1599" s="1">
        <v>7034760</v>
      </c>
      <c r="J1599" s="1">
        <v>6879510</v>
      </c>
      <c r="K1599" s="1">
        <v>6720300</v>
      </c>
      <c r="L1599" s="1">
        <v>6515090</v>
      </c>
      <c r="M1599" s="1">
        <v>6309160</v>
      </c>
      <c r="N1599" s="1">
        <v>6102540</v>
      </c>
      <c r="O1599" s="1">
        <v>5895490</v>
      </c>
      <c r="P1599" s="1">
        <v>5687230</v>
      </c>
      <c r="Q1599" s="1">
        <v>5443760</v>
      </c>
      <c r="R1599" s="1">
        <v>5169860</v>
      </c>
      <c r="S1599" s="1">
        <v>4900930</v>
      </c>
      <c r="T1599" s="1">
        <v>4636990</v>
      </c>
      <c r="U1599" s="1">
        <v>4377980</v>
      </c>
      <c r="V1599" s="1">
        <v>4123800</v>
      </c>
      <c r="W1599" s="1">
        <v>3823890</v>
      </c>
      <c r="X1599" s="1">
        <v>3558540</v>
      </c>
      <c r="Y1599" s="1">
        <v>3300950</v>
      </c>
      <c r="Z1599" s="1">
        <v>3051020</v>
      </c>
      <c r="AA1599" s="1">
        <v>2808630</v>
      </c>
      <c r="AB1599" s="1">
        <v>2555510</v>
      </c>
      <c r="AC1599" s="1">
        <v>2329460</v>
      </c>
      <c r="AD1599" s="1">
        <v>2095360</v>
      </c>
      <c r="AE1599" s="1">
        <v>1885320</v>
      </c>
      <c r="AF1599" s="1">
        <v>1669610</v>
      </c>
      <c r="AG1599" s="1">
        <v>1475160</v>
      </c>
      <c r="AH1599" s="1">
        <v>1287720</v>
      </c>
      <c r="AI1599" s="1">
        <v>1116210</v>
      </c>
      <c r="AJ1599">
        <v>941386</v>
      </c>
      <c r="AK1599">
        <v>779763</v>
      </c>
      <c r="AL1599">
        <v>622382</v>
      </c>
      <c r="AM1599">
        <v>469190</v>
      </c>
      <c r="AN1599">
        <v>322845</v>
      </c>
      <c r="AO1599">
        <v>178200</v>
      </c>
      <c r="AP1599">
        <v>35267.9</v>
      </c>
    </row>
    <row r="1600" spans="2:42" x14ac:dyDescent="0.2">
      <c r="B1600" t="str">
        <f t="shared" si="68"/>
        <v>pulp paper and printing 17T18</v>
      </c>
      <c r="C1600" t="str">
        <f t="shared" si="67"/>
        <v>coal mining 05,CO</v>
      </c>
      <c r="D1600" t="s">
        <v>2157</v>
      </c>
      <c r="E1600" s="1">
        <v>6644630</v>
      </c>
      <c r="F1600" s="1">
        <v>6473550</v>
      </c>
      <c r="G1600" s="1">
        <v>6304980</v>
      </c>
      <c r="H1600" s="1">
        <v>6135420</v>
      </c>
      <c r="I1600" s="1">
        <v>6006210</v>
      </c>
      <c r="J1600" s="1">
        <v>5873660</v>
      </c>
      <c r="K1600" s="1">
        <v>5737730</v>
      </c>
      <c r="L1600" s="1">
        <v>5562520</v>
      </c>
      <c r="M1600" s="1">
        <v>5386700</v>
      </c>
      <c r="N1600" s="1">
        <v>5210290</v>
      </c>
      <c r="O1600" s="1">
        <v>5033520</v>
      </c>
      <c r="P1600" s="1">
        <v>4855700</v>
      </c>
      <c r="Q1600" s="1">
        <v>4647830</v>
      </c>
      <c r="R1600" s="1">
        <v>4413980</v>
      </c>
      <c r="S1600" s="1">
        <v>4184370</v>
      </c>
      <c r="T1600" s="1">
        <v>3959020</v>
      </c>
      <c r="U1600" s="1">
        <v>3737880</v>
      </c>
      <c r="V1600" s="1">
        <v>3520870</v>
      </c>
      <c r="W1600" s="1">
        <v>3264800</v>
      </c>
      <c r="X1600" s="1">
        <v>3038250</v>
      </c>
      <c r="Y1600" s="1">
        <v>2818320</v>
      </c>
      <c r="Z1600" s="1">
        <v>2604930</v>
      </c>
      <c r="AA1600" s="1">
        <v>2397980</v>
      </c>
      <c r="AB1600" s="1">
        <v>2181870</v>
      </c>
      <c r="AC1600" s="1">
        <v>1988880</v>
      </c>
      <c r="AD1600" s="1">
        <v>1789000</v>
      </c>
      <c r="AE1600" s="1">
        <v>1609670</v>
      </c>
      <c r="AF1600" s="1">
        <v>1425490</v>
      </c>
      <c r="AG1600" s="1">
        <v>1259480</v>
      </c>
      <c r="AH1600" s="1">
        <v>1099440</v>
      </c>
      <c r="AI1600">
        <v>953008</v>
      </c>
      <c r="AJ1600">
        <v>803746</v>
      </c>
      <c r="AK1600">
        <v>665754</v>
      </c>
      <c r="AL1600">
        <v>531383</v>
      </c>
      <c r="AM1600">
        <v>400590</v>
      </c>
      <c r="AN1600">
        <v>275642</v>
      </c>
      <c r="AO1600">
        <v>152146</v>
      </c>
      <c r="AP1600">
        <v>30111.4</v>
      </c>
    </row>
    <row r="1601" spans="2:42" x14ac:dyDescent="0.2">
      <c r="B1601" t="str">
        <f t="shared" si="68"/>
        <v>pulp paper and printing 17T18</v>
      </c>
      <c r="C1601" t="str">
        <f t="shared" si="67"/>
        <v>coal mining 05,NOx</v>
      </c>
      <c r="D1601" t="s">
        <v>2158</v>
      </c>
      <c r="E1601" s="1">
        <v>42143500</v>
      </c>
      <c r="F1601" s="1">
        <v>41058400</v>
      </c>
      <c r="G1601" s="1">
        <v>39989300</v>
      </c>
      <c r="H1601" s="1">
        <v>38913800</v>
      </c>
      <c r="I1601" s="1">
        <v>38094400</v>
      </c>
      <c r="J1601" s="1">
        <v>37253700</v>
      </c>
      <c r="K1601" s="1">
        <v>36391500</v>
      </c>
      <c r="L1601" s="1">
        <v>35280300</v>
      </c>
      <c r="M1601" s="1">
        <v>34165100</v>
      </c>
      <c r="N1601" s="1">
        <v>33046200</v>
      </c>
      <c r="O1601" s="1">
        <v>31925100</v>
      </c>
      <c r="P1601" s="1">
        <v>30797200</v>
      </c>
      <c r="Q1601" s="1">
        <v>29478800</v>
      </c>
      <c r="R1601" s="1">
        <v>27995600</v>
      </c>
      <c r="S1601" s="1">
        <v>26539400</v>
      </c>
      <c r="T1601" s="1">
        <v>25110100</v>
      </c>
      <c r="U1601" s="1">
        <v>23707500</v>
      </c>
      <c r="V1601" s="1">
        <v>22331100</v>
      </c>
      <c r="W1601" s="1">
        <v>20707000</v>
      </c>
      <c r="X1601" s="1">
        <v>19270100</v>
      </c>
      <c r="Y1601" s="1">
        <v>17875200</v>
      </c>
      <c r="Z1601" s="1">
        <v>16521800</v>
      </c>
      <c r="AA1601" s="1">
        <v>15209200</v>
      </c>
      <c r="AB1601" s="1">
        <v>13838500</v>
      </c>
      <c r="AC1601" s="1">
        <v>12614400</v>
      </c>
      <c r="AD1601" s="1">
        <v>11346700</v>
      </c>
      <c r="AE1601" s="1">
        <v>10209300</v>
      </c>
      <c r="AF1601" s="1">
        <v>9041180</v>
      </c>
      <c r="AG1601" s="1">
        <v>7988250</v>
      </c>
      <c r="AH1601" s="1">
        <v>6973220</v>
      </c>
      <c r="AI1601" s="1">
        <v>6044450</v>
      </c>
      <c r="AJ1601" s="1">
        <v>5097760</v>
      </c>
      <c r="AK1601" s="1">
        <v>4222540</v>
      </c>
      <c r="AL1601" s="1">
        <v>3370300</v>
      </c>
      <c r="AM1601" s="1">
        <v>2540740</v>
      </c>
      <c r="AN1601" s="1">
        <v>1748260</v>
      </c>
      <c r="AO1601">
        <v>964982</v>
      </c>
      <c r="AP1601">
        <v>190981</v>
      </c>
    </row>
    <row r="1602" spans="2:42" x14ac:dyDescent="0.2">
      <c r="B1602" t="str">
        <f t="shared" si="68"/>
        <v>pulp paper and printing 17T18</v>
      </c>
      <c r="C1602" t="str">
        <f t="shared" si="67"/>
        <v>coal mining 05,PM10</v>
      </c>
      <c r="D1602" t="s">
        <v>2159</v>
      </c>
      <c r="E1602" s="1">
        <v>8428710</v>
      </c>
      <c r="F1602" s="1">
        <v>8211690</v>
      </c>
      <c r="G1602" s="1">
        <v>7997860</v>
      </c>
      <c r="H1602" s="1">
        <v>7782770</v>
      </c>
      <c r="I1602" s="1">
        <v>7618870</v>
      </c>
      <c r="J1602" s="1">
        <v>7450730</v>
      </c>
      <c r="K1602" s="1">
        <v>7278300</v>
      </c>
      <c r="L1602" s="1">
        <v>7056050</v>
      </c>
      <c r="M1602" s="1">
        <v>6833030</v>
      </c>
      <c r="N1602" s="1">
        <v>6609250</v>
      </c>
      <c r="O1602" s="1">
        <v>6385010</v>
      </c>
      <c r="P1602" s="1">
        <v>6159450</v>
      </c>
      <c r="Q1602" s="1">
        <v>5895770</v>
      </c>
      <c r="R1602" s="1">
        <v>5599130</v>
      </c>
      <c r="S1602" s="1">
        <v>5307870</v>
      </c>
      <c r="T1602" s="1">
        <v>5022010</v>
      </c>
      <c r="U1602" s="1">
        <v>4741490</v>
      </c>
      <c r="V1602" s="1">
        <v>4466210</v>
      </c>
      <c r="W1602" s="1">
        <v>4141400</v>
      </c>
      <c r="X1602" s="1">
        <v>3854020</v>
      </c>
      <c r="Y1602" s="1">
        <v>3575030</v>
      </c>
      <c r="Z1602" s="1">
        <v>3304350</v>
      </c>
      <c r="AA1602" s="1">
        <v>3041840</v>
      </c>
      <c r="AB1602" s="1">
        <v>2767700</v>
      </c>
      <c r="AC1602" s="1">
        <v>2522890</v>
      </c>
      <c r="AD1602" s="1">
        <v>2269340</v>
      </c>
      <c r="AE1602" s="1">
        <v>2041860</v>
      </c>
      <c r="AF1602" s="1">
        <v>1808240</v>
      </c>
      <c r="AG1602" s="1">
        <v>1597650</v>
      </c>
      <c r="AH1602" s="1">
        <v>1394640</v>
      </c>
      <c r="AI1602" s="1">
        <v>1208890</v>
      </c>
      <c r="AJ1602" s="1">
        <v>1019550</v>
      </c>
      <c r="AK1602">
        <v>844508</v>
      </c>
      <c r="AL1602">
        <v>674059</v>
      </c>
      <c r="AM1602">
        <v>508148</v>
      </c>
      <c r="AN1602">
        <v>349652</v>
      </c>
      <c r="AO1602">
        <v>192996</v>
      </c>
      <c r="AP1602">
        <v>38196.300000000003</v>
      </c>
    </row>
    <row r="1603" spans="2:42" x14ac:dyDescent="0.2">
      <c r="B1603" t="str">
        <f t="shared" si="68"/>
        <v>pulp paper and printing 17T18</v>
      </c>
      <c r="C1603" t="str">
        <f t="shared" si="67"/>
        <v>coal mining 05,PM25</v>
      </c>
      <c r="D1603" t="s">
        <v>2160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</row>
    <row r="1604" spans="2:42" x14ac:dyDescent="0.2">
      <c r="B1604" t="str">
        <f t="shared" si="68"/>
        <v>refined petroleum and coke 19</v>
      </c>
      <c r="C1604" t="str">
        <f t="shared" si="67"/>
        <v>coal mining 05,SOx</v>
      </c>
      <c r="D1604" t="s">
        <v>2161</v>
      </c>
      <c r="E1604" s="1">
        <v>1510050000000</v>
      </c>
      <c r="F1604" s="1">
        <v>1473680000000</v>
      </c>
      <c r="G1604" s="1">
        <v>1413390000000</v>
      </c>
      <c r="H1604" s="1">
        <v>1359930000000</v>
      </c>
      <c r="I1604" s="1">
        <v>1317630000000</v>
      </c>
      <c r="J1604" s="1">
        <v>1274960000000</v>
      </c>
      <c r="K1604" s="1">
        <v>1230040000000</v>
      </c>
      <c r="L1604" s="1">
        <v>1185310000000</v>
      </c>
      <c r="M1604" s="1">
        <v>1135540000000</v>
      </c>
      <c r="N1604" s="1">
        <v>1088350000000</v>
      </c>
      <c r="O1604" s="1">
        <v>1042040000000</v>
      </c>
      <c r="P1604" s="1">
        <v>993087000000</v>
      </c>
      <c r="Q1604" s="1">
        <v>951824000000</v>
      </c>
      <c r="R1604" s="1">
        <v>900882000000</v>
      </c>
      <c r="S1604" s="1">
        <v>852002000000</v>
      </c>
      <c r="T1604" s="1">
        <v>805015000000</v>
      </c>
      <c r="U1604" s="1">
        <v>761849000000</v>
      </c>
      <c r="V1604" s="1">
        <v>718544000000</v>
      </c>
      <c r="W1604" s="1">
        <v>682094000000</v>
      </c>
      <c r="X1604" s="1">
        <v>646427000000</v>
      </c>
      <c r="Y1604" s="1">
        <v>614057000000</v>
      </c>
      <c r="Z1604" s="1">
        <v>581180000000</v>
      </c>
      <c r="AA1604" s="1">
        <v>549673000000</v>
      </c>
      <c r="AB1604" s="1">
        <v>519471000000</v>
      </c>
      <c r="AC1604" s="1">
        <v>492039000000</v>
      </c>
      <c r="AD1604" s="1">
        <v>464266000000</v>
      </c>
      <c r="AE1604" s="1">
        <v>437767000000</v>
      </c>
      <c r="AF1604" s="1">
        <v>412242000000</v>
      </c>
      <c r="AG1604" s="1">
        <v>392941000000</v>
      </c>
      <c r="AH1604" s="1">
        <v>373754000000</v>
      </c>
      <c r="AI1604" s="1">
        <v>356441000000</v>
      </c>
      <c r="AJ1604" s="1">
        <v>338682000000</v>
      </c>
      <c r="AK1604" s="1">
        <v>321498000000</v>
      </c>
      <c r="AL1604" s="1">
        <v>308178000000</v>
      </c>
      <c r="AM1604" s="1">
        <v>295069000000</v>
      </c>
      <c r="AN1604" s="1">
        <v>282190000000</v>
      </c>
      <c r="AO1604" s="1">
        <v>269650000000</v>
      </c>
      <c r="AP1604" s="1">
        <v>257379000000</v>
      </c>
    </row>
    <row r="1605" spans="2:42" x14ac:dyDescent="0.2">
      <c r="B1605" t="str">
        <f t="shared" si="68"/>
        <v>refined petroleum and coke 19</v>
      </c>
      <c r="C1605" t="str">
        <f t="shared" si="67"/>
        <v>coal mining 05,BC</v>
      </c>
      <c r="D1605" t="s">
        <v>2162</v>
      </c>
      <c r="E1605" s="1">
        <v>42979000</v>
      </c>
      <c r="F1605" s="1">
        <v>41947000</v>
      </c>
      <c r="G1605" s="1">
        <v>40234300</v>
      </c>
      <c r="H1605" s="1">
        <v>38715600</v>
      </c>
      <c r="I1605" s="1">
        <v>37512200</v>
      </c>
      <c r="J1605" s="1">
        <v>36311700</v>
      </c>
      <c r="K1605" s="1">
        <v>35046200</v>
      </c>
      <c r="L1605" s="1">
        <v>33786300</v>
      </c>
      <c r="M1605" s="1">
        <v>32382800</v>
      </c>
      <c r="N1605" s="1">
        <v>31051600</v>
      </c>
      <c r="O1605" s="1">
        <v>29744900</v>
      </c>
      <c r="P1605" s="1">
        <v>28361500</v>
      </c>
      <c r="Q1605" s="1">
        <v>27197800</v>
      </c>
      <c r="R1605" s="1">
        <v>25745200</v>
      </c>
      <c r="S1605" s="1">
        <v>24351500</v>
      </c>
      <c r="T1605" s="1">
        <v>23012600</v>
      </c>
      <c r="U1605" s="1">
        <v>21782000</v>
      </c>
      <c r="V1605" s="1">
        <v>20548400</v>
      </c>
      <c r="W1605" s="1">
        <v>19509300</v>
      </c>
      <c r="X1605" s="1">
        <v>18492500</v>
      </c>
      <c r="Y1605" s="1">
        <v>17570100</v>
      </c>
      <c r="Z1605" s="1">
        <v>16632500</v>
      </c>
      <c r="AA1605" s="1">
        <v>15734000</v>
      </c>
      <c r="AB1605" s="1">
        <v>14873800</v>
      </c>
      <c r="AC1605" s="1">
        <v>14091800</v>
      </c>
      <c r="AD1605" s="1">
        <v>13300100</v>
      </c>
      <c r="AE1605" s="1">
        <v>12544800</v>
      </c>
      <c r="AF1605" s="1">
        <v>11816500</v>
      </c>
      <c r="AG1605" s="1">
        <v>11266100</v>
      </c>
      <c r="AH1605" s="1">
        <v>10718700</v>
      </c>
      <c r="AI1605" s="1">
        <v>10224900</v>
      </c>
      <c r="AJ1605" s="1">
        <v>9718080</v>
      </c>
      <c r="AK1605" s="1">
        <v>9227790</v>
      </c>
      <c r="AL1605" s="1">
        <v>8847680</v>
      </c>
      <c r="AM1605" s="1">
        <v>8473580</v>
      </c>
      <c r="AN1605" s="1">
        <v>8105720</v>
      </c>
      <c r="AO1605" s="1">
        <v>7747770</v>
      </c>
      <c r="AP1605" s="1">
        <v>7397450</v>
      </c>
    </row>
    <row r="1606" spans="2:42" x14ac:dyDescent="0.2">
      <c r="B1606" t="str">
        <f t="shared" si="68"/>
        <v>refined petroleum and coke 19</v>
      </c>
      <c r="C1606" t="str">
        <f t="shared" si="67"/>
        <v>coal mining 05,OC</v>
      </c>
      <c r="D1606" t="s">
        <v>2163</v>
      </c>
      <c r="E1606" s="1">
        <v>198488000</v>
      </c>
      <c r="F1606" s="1">
        <v>193722000</v>
      </c>
      <c r="G1606" s="1">
        <v>185813000</v>
      </c>
      <c r="H1606" s="1">
        <v>178799000</v>
      </c>
      <c r="I1606" s="1">
        <v>173242000</v>
      </c>
      <c r="J1606" s="1">
        <v>167697000</v>
      </c>
      <c r="K1606" s="1">
        <v>161853000</v>
      </c>
      <c r="L1606" s="1">
        <v>156034000</v>
      </c>
      <c r="M1606" s="1">
        <v>149552000</v>
      </c>
      <c r="N1606" s="1">
        <v>143404000</v>
      </c>
      <c r="O1606" s="1">
        <v>137370000</v>
      </c>
      <c r="P1606" s="1">
        <v>130981000</v>
      </c>
      <c r="Q1606" s="1">
        <v>125607000</v>
      </c>
      <c r="R1606" s="1">
        <v>118898000</v>
      </c>
      <c r="S1606" s="1">
        <v>112462000</v>
      </c>
      <c r="T1606" s="1">
        <v>106278000</v>
      </c>
      <c r="U1606" s="1">
        <v>100595000</v>
      </c>
      <c r="V1606" s="1">
        <v>94898100</v>
      </c>
      <c r="W1606" s="1">
        <v>90099200</v>
      </c>
      <c r="X1606" s="1">
        <v>85403100</v>
      </c>
      <c r="Y1606" s="1">
        <v>81143600</v>
      </c>
      <c r="Z1606" s="1">
        <v>76813200</v>
      </c>
      <c r="AA1606" s="1">
        <v>72663900</v>
      </c>
      <c r="AB1606" s="1">
        <v>68691000</v>
      </c>
      <c r="AC1606" s="1">
        <v>65079900</v>
      </c>
      <c r="AD1606" s="1">
        <v>61423500</v>
      </c>
      <c r="AE1606" s="1">
        <v>57935200</v>
      </c>
      <c r="AF1606" s="1">
        <v>54571800</v>
      </c>
      <c r="AG1606" s="1">
        <v>52029700</v>
      </c>
      <c r="AH1606" s="1">
        <v>49501800</v>
      </c>
      <c r="AI1606" s="1">
        <v>47221500</v>
      </c>
      <c r="AJ1606" s="1">
        <v>44880700</v>
      </c>
      <c r="AK1606" s="1">
        <v>42616400</v>
      </c>
      <c r="AL1606" s="1">
        <v>40860900</v>
      </c>
      <c r="AM1606" s="1">
        <v>39133200</v>
      </c>
      <c r="AN1606" s="1">
        <v>37434400</v>
      </c>
      <c r="AO1606" s="1">
        <v>35781300</v>
      </c>
      <c r="AP1606" s="1">
        <v>34163400</v>
      </c>
    </row>
    <row r="1607" spans="2:42" x14ac:dyDescent="0.2">
      <c r="B1607" t="str">
        <f t="shared" si="68"/>
        <v>refined petroleum and coke 19</v>
      </c>
      <c r="C1607" t="str">
        <f t="shared" si="67"/>
        <v>coal mining 05,CH4</v>
      </c>
      <c r="D1607" t="s">
        <v>2164</v>
      </c>
      <c r="E1607" s="1">
        <v>679329000</v>
      </c>
      <c r="F1607" s="1">
        <v>663018000</v>
      </c>
      <c r="G1607" s="1">
        <v>635946000</v>
      </c>
      <c r="H1607" s="1">
        <v>611943000</v>
      </c>
      <c r="I1607" s="1">
        <v>592922000</v>
      </c>
      <c r="J1607" s="1">
        <v>573946000</v>
      </c>
      <c r="K1607" s="1">
        <v>553944000</v>
      </c>
      <c r="L1607" s="1">
        <v>534029000</v>
      </c>
      <c r="M1607" s="1">
        <v>511845000</v>
      </c>
      <c r="N1607" s="1">
        <v>490804000</v>
      </c>
      <c r="O1607" s="1">
        <v>470151000</v>
      </c>
      <c r="P1607" s="1">
        <v>448285000</v>
      </c>
      <c r="Q1607" s="1">
        <v>429891000</v>
      </c>
      <c r="R1607" s="1">
        <v>406930000</v>
      </c>
      <c r="S1607" s="1">
        <v>384902000</v>
      </c>
      <c r="T1607" s="1">
        <v>363739000</v>
      </c>
      <c r="U1607" s="1">
        <v>344288000</v>
      </c>
      <c r="V1607" s="1">
        <v>324790000</v>
      </c>
      <c r="W1607" s="1">
        <v>308366000</v>
      </c>
      <c r="X1607" s="1">
        <v>292293000</v>
      </c>
      <c r="Y1607" s="1">
        <v>277715000</v>
      </c>
      <c r="Z1607" s="1">
        <v>262894000</v>
      </c>
      <c r="AA1607" s="1">
        <v>248693000</v>
      </c>
      <c r="AB1607" s="1">
        <v>235096000</v>
      </c>
      <c r="AC1607" s="1">
        <v>222737000</v>
      </c>
      <c r="AD1607" s="1">
        <v>210223000</v>
      </c>
      <c r="AE1607" s="1">
        <v>198284000</v>
      </c>
      <c r="AF1607" s="1">
        <v>186773000</v>
      </c>
      <c r="AG1607" s="1">
        <v>178072000</v>
      </c>
      <c r="AH1607" s="1">
        <v>169421000</v>
      </c>
      <c r="AI1607" s="1">
        <v>161616000</v>
      </c>
      <c r="AJ1607" s="1">
        <v>153605000</v>
      </c>
      <c r="AK1607" s="1">
        <v>145855000</v>
      </c>
      <c r="AL1607" s="1">
        <v>139847000</v>
      </c>
      <c r="AM1607" s="1">
        <v>133934000</v>
      </c>
      <c r="AN1607" s="1">
        <v>128120000</v>
      </c>
      <c r="AO1607" s="1">
        <v>122462000</v>
      </c>
      <c r="AP1607" s="1">
        <v>116925000</v>
      </c>
    </row>
    <row r="1608" spans="2:42" x14ac:dyDescent="0.2">
      <c r="B1608" t="str">
        <f t="shared" si="68"/>
        <v>refined petroleum and coke 19</v>
      </c>
      <c r="C1608" t="str">
        <f t="shared" si="67"/>
        <v>coal mining 05,N2O</v>
      </c>
      <c r="D1608" t="s">
        <v>2165</v>
      </c>
      <c r="E1608" s="1">
        <v>53628100</v>
      </c>
      <c r="F1608" s="1">
        <v>52340400</v>
      </c>
      <c r="G1608" s="1">
        <v>50203300</v>
      </c>
      <c r="H1608" s="1">
        <v>48308400</v>
      </c>
      <c r="I1608" s="1">
        <v>46806800</v>
      </c>
      <c r="J1608" s="1">
        <v>45308800</v>
      </c>
      <c r="K1608" s="1">
        <v>43729800</v>
      </c>
      <c r="L1608" s="1">
        <v>42157700</v>
      </c>
      <c r="M1608" s="1">
        <v>40406500</v>
      </c>
      <c r="N1608" s="1">
        <v>38745400</v>
      </c>
      <c r="O1608" s="1">
        <v>37115000</v>
      </c>
      <c r="P1608" s="1">
        <v>35388800</v>
      </c>
      <c r="Q1608" s="1">
        <v>33936700</v>
      </c>
      <c r="R1608" s="1">
        <v>32124200</v>
      </c>
      <c r="S1608" s="1">
        <v>30385200</v>
      </c>
      <c r="T1608" s="1">
        <v>28714500</v>
      </c>
      <c r="U1608" s="1">
        <v>27179000</v>
      </c>
      <c r="V1608" s="1">
        <v>25639800</v>
      </c>
      <c r="W1608" s="1">
        <v>24343200</v>
      </c>
      <c r="X1608" s="1">
        <v>23074400</v>
      </c>
      <c r="Y1608" s="1">
        <v>21923600</v>
      </c>
      <c r="Z1608" s="1">
        <v>20753600</v>
      </c>
      <c r="AA1608" s="1">
        <v>19632500</v>
      </c>
      <c r="AB1608" s="1">
        <v>18559100</v>
      </c>
      <c r="AC1608" s="1">
        <v>17583500</v>
      </c>
      <c r="AD1608" s="1">
        <v>16595600</v>
      </c>
      <c r="AE1608" s="1">
        <v>15653100</v>
      </c>
      <c r="AF1608" s="1">
        <v>14744400</v>
      </c>
      <c r="AG1608" s="1">
        <v>14057500</v>
      </c>
      <c r="AH1608" s="1">
        <v>13374500</v>
      </c>
      <c r="AI1608" s="1">
        <v>12758400</v>
      </c>
      <c r="AJ1608" s="1">
        <v>12126000</v>
      </c>
      <c r="AK1608" s="1">
        <v>11514200</v>
      </c>
      <c r="AL1608" s="1">
        <v>11039900</v>
      </c>
      <c r="AM1608" s="1">
        <v>10573100</v>
      </c>
      <c r="AN1608" s="1">
        <v>10114100</v>
      </c>
      <c r="AO1608" s="1">
        <v>9667480</v>
      </c>
      <c r="AP1608" s="1">
        <v>9230350</v>
      </c>
    </row>
    <row r="1609" spans="2:42" x14ac:dyDescent="0.2">
      <c r="B1609" t="str">
        <f t="shared" si="68"/>
        <v>refined petroleum and coke 19</v>
      </c>
      <c r="C1609" t="str">
        <f t="shared" si="67"/>
        <v>coal mining 05,F gases</v>
      </c>
      <c r="D1609" t="s">
        <v>2166</v>
      </c>
      <c r="E1609" s="1">
        <v>47689500</v>
      </c>
      <c r="F1609" s="1">
        <v>46544500</v>
      </c>
      <c r="G1609" s="1">
        <v>44644000</v>
      </c>
      <c r="H1609" s="1">
        <v>42958900</v>
      </c>
      <c r="I1609" s="1">
        <v>41623700</v>
      </c>
      <c r="J1609" s="1">
        <v>40291500</v>
      </c>
      <c r="K1609" s="1">
        <v>38887400</v>
      </c>
      <c r="L1609" s="1">
        <v>37489300</v>
      </c>
      <c r="M1609" s="1">
        <v>35932000</v>
      </c>
      <c r="N1609" s="1">
        <v>34454900</v>
      </c>
      <c r="O1609" s="1">
        <v>33005000</v>
      </c>
      <c r="P1609" s="1">
        <v>31470000</v>
      </c>
      <c r="Q1609" s="1">
        <v>30178700</v>
      </c>
      <c r="R1609" s="1">
        <v>28566900</v>
      </c>
      <c r="S1609" s="1">
        <v>27020500</v>
      </c>
      <c r="T1609" s="1">
        <v>25534800</v>
      </c>
      <c r="U1609" s="1">
        <v>24169300</v>
      </c>
      <c r="V1609" s="1">
        <v>22800600</v>
      </c>
      <c r="W1609" s="1">
        <v>21647600</v>
      </c>
      <c r="X1609" s="1">
        <v>20519300</v>
      </c>
      <c r="Y1609" s="1">
        <v>19495900</v>
      </c>
      <c r="Z1609" s="1">
        <v>18455400</v>
      </c>
      <c r="AA1609" s="1">
        <v>17458500</v>
      </c>
      <c r="AB1609" s="1">
        <v>16504000</v>
      </c>
      <c r="AC1609" s="1">
        <v>15636300</v>
      </c>
      <c r="AD1609" s="1">
        <v>14757800</v>
      </c>
      <c r="AE1609" s="1">
        <v>13919700</v>
      </c>
      <c r="AF1609" s="1">
        <v>13111600</v>
      </c>
      <c r="AG1609" s="1">
        <v>12500900</v>
      </c>
      <c r="AH1609" s="1">
        <v>11893500</v>
      </c>
      <c r="AI1609" s="1">
        <v>11345600</v>
      </c>
      <c r="AJ1609" s="1">
        <v>10783200</v>
      </c>
      <c r="AK1609" s="1">
        <v>10239200</v>
      </c>
      <c r="AL1609" s="1">
        <v>9817400</v>
      </c>
      <c r="AM1609" s="1">
        <v>9402300</v>
      </c>
      <c r="AN1609" s="1">
        <v>8994130</v>
      </c>
      <c r="AO1609" s="1">
        <v>8596940</v>
      </c>
      <c r="AP1609" s="1">
        <v>8208220</v>
      </c>
    </row>
    <row r="1610" spans="2:42" x14ac:dyDescent="0.2">
      <c r="B1610" t="str">
        <f t="shared" si="68"/>
        <v>refined petroleum and coke 19</v>
      </c>
      <c r="C1610" t="str">
        <f t="shared" si="67"/>
        <v>oil and gas extraction 06,CO2</v>
      </c>
      <c r="D1610" t="s">
        <v>2167</v>
      </c>
      <c r="E1610" s="1">
        <v>144417000</v>
      </c>
      <c r="F1610" s="1">
        <v>140950000</v>
      </c>
      <c r="G1610" s="1">
        <v>135195000</v>
      </c>
      <c r="H1610" s="1">
        <v>130092000</v>
      </c>
      <c r="I1610" s="1">
        <v>126048000</v>
      </c>
      <c r="J1610" s="1">
        <v>122014000</v>
      </c>
      <c r="K1610" s="1">
        <v>117762000</v>
      </c>
      <c r="L1610" s="1">
        <v>113528000</v>
      </c>
      <c r="M1610" s="1">
        <v>108812000</v>
      </c>
      <c r="N1610" s="1">
        <v>104339000</v>
      </c>
      <c r="O1610" s="1">
        <v>99948500</v>
      </c>
      <c r="P1610" s="1">
        <v>95300000</v>
      </c>
      <c r="Q1610" s="1">
        <v>91389700</v>
      </c>
      <c r="R1610" s="1">
        <v>86508600</v>
      </c>
      <c r="S1610" s="1">
        <v>81825700</v>
      </c>
      <c r="T1610" s="1">
        <v>77326500</v>
      </c>
      <c r="U1610" s="1">
        <v>73191600</v>
      </c>
      <c r="V1610" s="1">
        <v>69046600</v>
      </c>
      <c r="W1610" s="1">
        <v>65554900</v>
      </c>
      <c r="X1610" s="1">
        <v>62138100</v>
      </c>
      <c r="Y1610" s="1">
        <v>59038900</v>
      </c>
      <c r="Z1610" s="1">
        <v>55888200</v>
      </c>
      <c r="AA1610" s="1">
        <v>52869300</v>
      </c>
      <c r="AB1610" s="1">
        <v>49978600</v>
      </c>
      <c r="AC1610" s="1">
        <v>47351300</v>
      </c>
      <c r="AD1610" s="1">
        <v>44690900</v>
      </c>
      <c r="AE1610" s="1">
        <v>42152900</v>
      </c>
      <c r="AF1610" s="1">
        <v>39705700</v>
      </c>
      <c r="AG1610" s="1">
        <v>37856100</v>
      </c>
      <c r="AH1610" s="1">
        <v>36016800</v>
      </c>
      <c r="AI1610" s="1">
        <v>34357700</v>
      </c>
      <c r="AJ1610" s="1">
        <v>32654600</v>
      </c>
      <c r="AK1610" s="1">
        <v>31007100</v>
      </c>
      <c r="AL1610" s="1">
        <v>29729900</v>
      </c>
      <c r="AM1610" s="1">
        <v>28472800</v>
      </c>
      <c r="AN1610" s="1">
        <v>27236800</v>
      </c>
      <c r="AO1610" s="1">
        <v>26034000</v>
      </c>
      <c r="AP1610" s="1">
        <v>24856800</v>
      </c>
    </row>
    <row r="1611" spans="2:42" x14ac:dyDescent="0.2">
      <c r="B1611" t="str">
        <f t="shared" si="68"/>
        <v>refined petroleum and coke 19</v>
      </c>
      <c r="C1611" t="str">
        <f t="shared" si="67"/>
        <v>oil and gas extraction 06,VOC</v>
      </c>
      <c r="D1611" t="s">
        <v>2168</v>
      </c>
      <c r="E1611" s="1">
        <v>11152400</v>
      </c>
      <c r="F1611" s="1">
        <v>10884600</v>
      </c>
      <c r="G1611" s="1">
        <v>10440200</v>
      </c>
      <c r="H1611" s="1">
        <v>10046100</v>
      </c>
      <c r="I1611" s="1">
        <v>9733860</v>
      </c>
      <c r="J1611" s="1">
        <v>9422330</v>
      </c>
      <c r="K1611" s="1">
        <v>9093960</v>
      </c>
      <c r="L1611" s="1">
        <v>8767030</v>
      </c>
      <c r="M1611" s="1">
        <v>8402840</v>
      </c>
      <c r="N1611" s="1">
        <v>8057410</v>
      </c>
      <c r="O1611" s="1">
        <v>7718350</v>
      </c>
      <c r="P1611" s="1">
        <v>7359380</v>
      </c>
      <c r="Q1611" s="1">
        <v>7057410</v>
      </c>
      <c r="R1611" s="1">
        <v>6680480</v>
      </c>
      <c r="S1611" s="1">
        <v>6318850</v>
      </c>
      <c r="T1611" s="1">
        <v>5971410</v>
      </c>
      <c r="U1611" s="1">
        <v>5652100</v>
      </c>
      <c r="V1611" s="1">
        <v>5332000</v>
      </c>
      <c r="W1611" s="1">
        <v>5062370</v>
      </c>
      <c r="X1611" s="1">
        <v>4798510</v>
      </c>
      <c r="Y1611" s="1">
        <v>4559180</v>
      </c>
      <c r="Z1611" s="1">
        <v>4315870</v>
      </c>
      <c r="AA1611" s="1">
        <v>4082740</v>
      </c>
      <c r="AB1611" s="1">
        <v>3859510</v>
      </c>
      <c r="AC1611" s="1">
        <v>3656620</v>
      </c>
      <c r="AD1611" s="1">
        <v>3451180</v>
      </c>
      <c r="AE1611" s="1">
        <v>3255190</v>
      </c>
      <c r="AF1611" s="1">
        <v>3066200</v>
      </c>
      <c r="AG1611" s="1">
        <v>2923370</v>
      </c>
      <c r="AH1611" s="1">
        <v>2781340</v>
      </c>
      <c r="AI1611" s="1">
        <v>2653210</v>
      </c>
      <c r="AJ1611" s="1">
        <v>2521690</v>
      </c>
      <c r="AK1611" s="1">
        <v>2394470</v>
      </c>
      <c r="AL1611" s="1">
        <v>2295840</v>
      </c>
      <c r="AM1611" s="1">
        <v>2198760</v>
      </c>
      <c r="AN1611" s="1">
        <v>2103310</v>
      </c>
      <c r="AO1611" s="1">
        <v>2010430</v>
      </c>
      <c r="AP1611" s="1">
        <v>1919530</v>
      </c>
    </row>
    <row r="1612" spans="2:42" x14ac:dyDescent="0.2">
      <c r="B1612" t="str">
        <f t="shared" si="68"/>
        <v>refined petroleum and coke 19</v>
      </c>
      <c r="C1612" t="str">
        <f t="shared" si="67"/>
        <v>oil and gas extraction 06,CO</v>
      </c>
      <c r="D1612" t="s">
        <v>2169</v>
      </c>
      <c r="E1612" s="1">
        <v>9521800</v>
      </c>
      <c r="F1612" s="1">
        <v>9293180</v>
      </c>
      <c r="G1612" s="1">
        <v>8913720</v>
      </c>
      <c r="H1612" s="1">
        <v>8577280</v>
      </c>
      <c r="I1612" s="1">
        <v>8310680</v>
      </c>
      <c r="J1612" s="1">
        <v>8044700</v>
      </c>
      <c r="K1612" s="1">
        <v>7764340</v>
      </c>
      <c r="L1612" s="1">
        <v>7485210</v>
      </c>
      <c r="M1612" s="1">
        <v>7174270</v>
      </c>
      <c r="N1612" s="1">
        <v>6879340</v>
      </c>
      <c r="O1612" s="1">
        <v>6589860</v>
      </c>
      <c r="P1612" s="1">
        <v>6283370</v>
      </c>
      <c r="Q1612" s="1">
        <v>6025550</v>
      </c>
      <c r="R1612" s="1">
        <v>5703730</v>
      </c>
      <c r="S1612" s="1">
        <v>5394970</v>
      </c>
      <c r="T1612" s="1">
        <v>5098330</v>
      </c>
      <c r="U1612" s="1">
        <v>4825710</v>
      </c>
      <c r="V1612" s="1">
        <v>4552420</v>
      </c>
      <c r="W1612" s="1">
        <v>4322200</v>
      </c>
      <c r="X1612" s="1">
        <v>4096920</v>
      </c>
      <c r="Y1612" s="1">
        <v>3892590</v>
      </c>
      <c r="Z1612" s="1">
        <v>3684850</v>
      </c>
      <c r="AA1612" s="1">
        <v>3485810</v>
      </c>
      <c r="AB1612" s="1">
        <v>3295220</v>
      </c>
      <c r="AC1612" s="1">
        <v>3121990</v>
      </c>
      <c r="AD1612" s="1">
        <v>2946580</v>
      </c>
      <c r="AE1612" s="1">
        <v>2779250</v>
      </c>
      <c r="AF1612" s="1">
        <v>2617900</v>
      </c>
      <c r="AG1612" s="1">
        <v>2495950</v>
      </c>
      <c r="AH1612" s="1">
        <v>2374680</v>
      </c>
      <c r="AI1612" s="1">
        <v>2265290</v>
      </c>
      <c r="AJ1612" s="1">
        <v>2153000</v>
      </c>
      <c r="AK1612" s="1">
        <v>2044380</v>
      </c>
      <c r="AL1612" s="1">
        <v>1960160</v>
      </c>
      <c r="AM1612" s="1">
        <v>1877280</v>
      </c>
      <c r="AN1612" s="1">
        <v>1795790</v>
      </c>
      <c r="AO1612" s="1">
        <v>1716490</v>
      </c>
      <c r="AP1612" s="1">
        <v>1638870</v>
      </c>
    </row>
    <row r="1613" spans="2:42" x14ac:dyDescent="0.2">
      <c r="B1613" t="str">
        <f t="shared" si="68"/>
        <v>refined petroleum and coke 19</v>
      </c>
      <c r="C1613" t="str">
        <f t="shared" si="67"/>
        <v>oil and gas extraction 06,NOx</v>
      </c>
      <c r="D1613" t="s">
        <v>2170</v>
      </c>
      <c r="E1613" s="1">
        <v>60392000</v>
      </c>
      <c r="F1613" s="1">
        <v>58941900</v>
      </c>
      <c r="G1613" s="1">
        <v>56535200</v>
      </c>
      <c r="H1613" s="1">
        <v>54401400</v>
      </c>
      <c r="I1613" s="1">
        <v>52710400</v>
      </c>
      <c r="J1613" s="1">
        <v>51023500</v>
      </c>
      <c r="K1613" s="1">
        <v>49245300</v>
      </c>
      <c r="L1613" s="1">
        <v>47474900</v>
      </c>
      <c r="M1613" s="1">
        <v>45502800</v>
      </c>
      <c r="N1613" s="1">
        <v>43632200</v>
      </c>
      <c r="O1613" s="1">
        <v>41796100</v>
      </c>
      <c r="P1613" s="1">
        <v>39852300</v>
      </c>
      <c r="Q1613" s="1">
        <v>38217000</v>
      </c>
      <c r="R1613" s="1">
        <v>36175900</v>
      </c>
      <c r="S1613" s="1">
        <v>34217600</v>
      </c>
      <c r="T1613" s="1">
        <v>32336200</v>
      </c>
      <c r="U1613" s="1">
        <v>30607000</v>
      </c>
      <c r="V1613" s="1">
        <v>28873700</v>
      </c>
      <c r="W1613" s="1">
        <v>27413500</v>
      </c>
      <c r="X1613" s="1">
        <v>25984700</v>
      </c>
      <c r="Y1613" s="1">
        <v>24688700</v>
      </c>
      <c r="Z1613" s="1">
        <v>23371200</v>
      </c>
      <c r="AA1613" s="1">
        <v>22108700</v>
      </c>
      <c r="AB1613" s="1">
        <v>20899900</v>
      </c>
      <c r="AC1613" s="1">
        <v>19801200</v>
      </c>
      <c r="AD1613" s="1">
        <v>18688700</v>
      </c>
      <c r="AE1613" s="1">
        <v>17627400</v>
      </c>
      <c r="AF1613" s="1">
        <v>16604000</v>
      </c>
      <c r="AG1613" s="1">
        <v>15830500</v>
      </c>
      <c r="AH1613" s="1">
        <v>15061400</v>
      </c>
      <c r="AI1613" s="1">
        <v>14367600</v>
      </c>
      <c r="AJ1613" s="1">
        <v>13655400</v>
      </c>
      <c r="AK1613" s="1">
        <v>12966400</v>
      </c>
      <c r="AL1613" s="1">
        <v>12432300</v>
      </c>
      <c r="AM1613" s="1">
        <v>11906700</v>
      </c>
      <c r="AN1613" s="1">
        <v>11389800</v>
      </c>
      <c r="AO1613" s="1">
        <v>10886800</v>
      </c>
      <c r="AP1613" s="1">
        <v>10394500</v>
      </c>
    </row>
    <row r="1614" spans="2:42" x14ac:dyDescent="0.2">
      <c r="B1614" t="str">
        <f t="shared" si="68"/>
        <v>refined petroleum and coke 19</v>
      </c>
      <c r="C1614" t="str">
        <f t="shared" si="67"/>
        <v>oil and gas extraction 06,PM10</v>
      </c>
      <c r="D1614" t="s">
        <v>2171</v>
      </c>
      <c r="E1614" s="1">
        <v>12078400</v>
      </c>
      <c r="F1614" s="1">
        <v>11788400</v>
      </c>
      <c r="G1614" s="1">
        <v>11307000</v>
      </c>
      <c r="H1614" s="1">
        <v>10880300</v>
      </c>
      <c r="I1614" s="1">
        <v>10542100</v>
      </c>
      <c r="J1614" s="1">
        <v>10204700</v>
      </c>
      <c r="K1614" s="1">
        <v>9849060</v>
      </c>
      <c r="L1614" s="1">
        <v>9494980</v>
      </c>
      <c r="M1614" s="1">
        <v>9100550</v>
      </c>
      <c r="N1614" s="1">
        <v>8726440</v>
      </c>
      <c r="O1614" s="1">
        <v>8359230</v>
      </c>
      <c r="P1614" s="1">
        <v>7970450</v>
      </c>
      <c r="Q1614" s="1">
        <v>7643410</v>
      </c>
      <c r="R1614" s="1">
        <v>7235170</v>
      </c>
      <c r="S1614" s="1">
        <v>6843520</v>
      </c>
      <c r="T1614" s="1">
        <v>6467230</v>
      </c>
      <c r="U1614" s="1">
        <v>6121400</v>
      </c>
      <c r="V1614" s="1">
        <v>5774730</v>
      </c>
      <c r="W1614" s="1">
        <v>5482710</v>
      </c>
      <c r="X1614" s="1">
        <v>5196940</v>
      </c>
      <c r="Y1614" s="1">
        <v>4937740</v>
      </c>
      <c r="Z1614" s="1">
        <v>4674230</v>
      </c>
      <c r="AA1614" s="1">
        <v>4421740</v>
      </c>
      <c r="AB1614" s="1">
        <v>4179980</v>
      </c>
      <c r="AC1614" s="1">
        <v>3960240</v>
      </c>
      <c r="AD1614" s="1">
        <v>3737740</v>
      </c>
      <c r="AE1614" s="1">
        <v>3525470</v>
      </c>
      <c r="AF1614" s="1">
        <v>3320800</v>
      </c>
      <c r="AG1614" s="1">
        <v>3166110</v>
      </c>
      <c r="AH1614" s="1">
        <v>3012280</v>
      </c>
      <c r="AI1614" s="1">
        <v>2873520</v>
      </c>
      <c r="AJ1614" s="1">
        <v>2731080</v>
      </c>
      <c r="AK1614" s="1">
        <v>2593290</v>
      </c>
      <c r="AL1614" s="1">
        <v>2486470</v>
      </c>
      <c r="AM1614" s="1">
        <v>2381330</v>
      </c>
      <c r="AN1614" s="1">
        <v>2277960</v>
      </c>
      <c r="AO1614" s="1">
        <v>2177360</v>
      </c>
      <c r="AP1614" s="1">
        <v>2078910</v>
      </c>
    </row>
    <row r="1615" spans="2:42" x14ac:dyDescent="0.2">
      <c r="B1615" t="str">
        <f t="shared" si="68"/>
        <v>refined petroleum and coke 19</v>
      </c>
      <c r="C1615" t="str">
        <f t="shared" si="67"/>
        <v>oil and gas extraction 06,PM25</v>
      </c>
      <c r="D1615" t="s">
        <v>2172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</row>
    <row r="1616" spans="2:42" x14ac:dyDescent="0.2">
      <c r="B1616" t="str">
        <f t="shared" si="68"/>
        <v>chemicals 20</v>
      </c>
      <c r="C1616" t="str">
        <f t="shared" si="67"/>
        <v>oil and gas extraction 06,SOx</v>
      </c>
      <c r="D1616" t="s">
        <v>2173</v>
      </c>
      <c r="E1616" s="1">
        <v>3846070000000</v>
      </c>
      <c r="F1616" s="1">
        <v>3872060000000</v>
      </c>
      <c r="G1616" s="1">
        <v>3921490000000</v>
      </c>
      <c r="H1616" s="1">
        <v>3831550000000</v>
      </c>
      <c r="I1616" s="1">
        <v>3731790000000</v>
      </c>
      <c r="J1616" s="1">
        <v>3700000000000</v>
      </c>
      <c r="K1616" s="1">
        <v>3620990000000</v>
      </c>
      <c r="L1616" s="1">
        <v>3554390000000</v>
      </c>
      <c r="M1616" s="1">
        <v>3442930000000</v>
      </c>
      <c r="N1616" s="1">
        <v>3333260000000</v>
      </c>
      <c r="O1616" s="1">
        <v>3225890000000</v>
      </c>
      <c r="P1616" s="1">
        <v>3117830000000</v>
      </c>
      <c r="Q1616" s="1">
        <v>3017750000000</v>
      </c>
      <c r="R1616" s="1">
        <v>2892910000000</v>
      </c>
      <c r="S1616" s="1">
        <v>2769460000000</v>
      </c>
      <c r="T1616" s="1">
        <v>2648030000000</v>
      </c>
      <c r="U1616" s="1">
        <v>2527750000000</v>
      </c>
      <c r="V1616" s="1">
        <v>2407920000000</v>
      </c>
      <c r="W1616" s="1">
        <v>2287340000000</v>
      </c>
      <c r="X1616" s="1">
        <v>2159410000000</v>
      </c>
      <c r="Y1616" s="1">
        <v>2040910000000</v>
      </c>
      <c r="Z1616" s="1">
        <v>1922170000000</v>
      </c>
      <c r="AA1616" s="1">
        <v>1804670000000</v>
      </c>
      <c r="AB1616" s="1">
        <v>1681490000000</v>
      </c>
      <c r="AC1616" s="1">
        <v>1565950000000</v>
      </c>
      <c r="AD1616" s="1">
        <v>1451440000000</v>
      </c>
      <c r="AE1616" s="1">
        <v>1333150000000</v>
      </c>
      <c r="AF1616" s="1">
        <v>1220860000000</v>
      </c>
      <c r="AG1616" s="1">
        <v>1105410000000</v>
      </c>
      <c r="AH1616" s="1">
        <v>991865000000</v>
      </c>
      <c r="AI1616" s="1">
        <v>879777000000</v>
      </c>
      <c r="AJ1616" s="1">
        <v>772590000000</v>
      </c>
      <c r="AK1616" s="1">
        <v>663916000000</v>
      </c>
      <c r="AL1616" s="1">
        <v>556720000000</v>
      </c>
      <c r="AM1616" s="1">
        <v>452677000000</v>
      </c>
      <c r="AN1616" s="1">
        <v>347858000000</v>
      </c>
      <c r="AO1616" s="1">
        <v>245212000000</v>
      </c>
      <c r="AP1616" s="1">
        <v>142562000000</v>
      </c>
    </row>
    <row r="1617" spans="2:42" x14ac:dyDescent="0.2">
      <c r="B1617" t="str">
        <f t="shared" si="68"/>
        <v>chemicals 20</v>
      </c>
      <c r="C1617" t="str">
        <f t="shared" si="67"/>
        <v>oil and gas extraction 06,BC</v>
      </c>
      <c r="D1617" t="s">
        <v>2174</v>
      </c>
      <c r="E1617" s="1">
        <v>110326000</v>
      </c>
      <c r="F1617" s="1">
        <v>111227000</v>
      </c>
      <c r="G1617" s="1">
        <v>112807000</v>
      </c>
      <c r="H1617" s="1">
        <v>110392000</v>
      </c>
      <c r="I1617" s="1">
        <v>108580000</v>
      </c>
      <c r="J1617" s="1">
        <v>107825000</v>
      </c>
      <c r="K1617" s="1">
        <v>105694000</v>
      </c>
      <c r="L1617" s="1">
        <v>103909000</v>
      </c>
      <c r="M1617" s="1">
        <v>100807000</v>
      </c>
      <c r="N1617" s="1">
        <v>97745500</v>
      </c>
      <c r="O1617" s="1">
        <v>94741400</v>
      </c>
      <c r="P1617" s="1">
        <v>91688500</v>
      </c>
      <c r="Q1617" s="1">
        <v>88859500</v>
      </c>
      <c r="R1617" s="1">
        <v>85141200</v>
      </c>
      <c r="S1617" s="1">
        <v>81509800</v>
      </c>
      <c r="T1617" s="1">
        <v>77943300</v>
      </c>
      <c r="U1617" s="1">
        <v>74413200</v>
      </c>
      <c r="V1617" s="1">
        <v>70898500</v>
      </c>
      <c r="W1617" s="1">
        <v>67362300</v>
      </c>
      <c r="X1617" s="1">
        <v>63607000</v>
      </c>
      <c r="Y1617" s="1">
        <v>60117100</v>
      </c>
      <c r="Z1617" s="1">
        <v>56624600</v>
      </c>
      <c r="AA1617" s="1">
        <v>53161100</v>
      </c>
      <c r="AB1617" s="1">
        <v>49540600</v>
      </c>
      <c r="AC1617" s="1">
        <v>46148000</v>
      </c>
      <c r="AD1617" s="1">
        <v>42782000</v>
      </c>
      <c r="AE1617" s="1">
        <v>39297600</v>
      </c>
      <c r="AF1617" s="1">
        <v>35990400</v>
      </c>
      <c r="AG1617" s="1">
        <v>32595300</v>
      </c>
      <c r="AH1617" s="1">
        <v>29252600</v>
      </c>
      <c r="AI1617" s="1">
        <v>25952100</v>
      </c>
      <c r="AJ1617" s="1">
        <v>22794700</v>
      </c>
      <c r="AK1617" s="1">
        <v>19592600</v>
      </c>
      <c r="AL1617" s="1">
        <v>16432600</v>
      </c>
      <c r="AM1617" s="1">
        <v>13364600</v>
      </c>
      <c r="AN1617" s="1">
        <v>10272400</v>
      </c>
      <c r="AO1617" s="1">
        <v>7243040</v>
      </c>
      <c r="AP1617" s="1">
        <v>4212120</v>
      </c>
    </row>
    <row r="1618" spans="2:42" x14ac:dyDescent="0.2">
      <c r="B1618" t="str">
        <f t="shared" si="68"/>
        <v>chemicals 20</v>
      </c>
      <c r="C1618" t="str">
        <f t="shared" si="67"/>
        <v>oil and gas extraction 06,OC</v>
      </c>
      <c r="D1618" t="s">
        <v>2175</v>
      </c>
      <c r="E1618" s="1">
        <v>509517000</v>
      </c>
      <c r="F1618" s="1">
        <v>513676000</v>
      </c>
      <c r="G1618" s="1">
        <v>520975000</v>
      </c>
      <c r="H1618" s="1">
        <v>509821000</v>
      </c>
      <c r="I1618" s="1">
        <v>501452000</v>
      </c>
      <c r="J1618" s="1">
        <v>497965000</v>
      </c>
      <c r="K1618" s="1">
        <v>488124000</v>
      </c>
      <c r="L1618" s="1">
        <v>479879000</v>
      </c>
      <c r="M1618" s="1">
        <v>465556000</v>
      </c>
      <c r="N1618" s="1">
        <v>451415000</v>
      </c>
      <c r="O1618" s="1">
        <v>437541000</v>
      </c>
      <c r="P1618" s="1">
        <v>423442000</v>
      </c>
      <c r="Q1618" s="1">
        <v>410377000</v>
      </c>
      <c r="R1618" s="1">
        <v>393205000</v>
      </c>
      <c r="S1618" s="1">
        <v>376434000</v>
      </c>
      <c r="T1618" s="1">
        <v>359963000</v>
      </c>
      <c r="U1618" s="1">
        <v>343660000</v>
      </c>
      <c r="V1618" s="1">
        <v>327428000</v>
      </c>
      <c r="W1618" s="1">
        <v>311097000</v>
      </c>
      <c r="X1618" s="1">
        <v>293754000</v>
      </c>
      <c r="Y1618" s="1">
        <v>277637000</v>
      </c>
      <c r="Z1618" s="1">
        <v>261508000</v>
      </c>
      <c r="AA1618" s="1">
        <v>245512000</v>
      </c>
      <c r="AB1618" s="1">
        <v>228792000</v>
      </c>
      <c r="AC1618" s="1">
        <v>213124000</v>
      </c>
      <c r="AD1618" s="1">
        <v>197579000</v>
      </c>
      <c r="AE1618" s="1">
        <v>181487000</v>
      </c>
      <c r="AF1618" s="1">
        <v>166213000</v>
      </c>
      <c r="AG1618" s="1">
        <v>150534000</v>
      </c>
      <c r="AH1618" s="1">
        <v>135097000</v>
      </c>
      <c r="AI1618" s="1">
        <v>119854000</v>
      </c>
      <c r="AJ1618" s="1">
        <v>105272000</v>
      </c>
      <c r="AK1618" s="1">
        <v>90483700</v>
      </c>
      <c r="AL1618" s="1">
        <v>75890100</v>
      </c>
      <c r="AM1618" s="1">
        <v>61721300</v>
      </c>
      <c r="AN1618" s="1">
        <v>47440800</v>
      </c>
      <c r="AO1618" s="1">
        <v>33450300</v>
      </c>
      <c r="AP1618" s="1">
        <v>19452700</v>
      </c>
    </row>
    <row r="1619" spans="2:42" x14ac:dyDescent="0.2">
      <c r="B1619" t="str">
        <f t="shared" si="68"/>
        <v>chemicals 20</v>
      </c>
      <c r="C1619" t="str">
        <f t="shared" si="67"/>
        <v>oil and gas extraction 06,CH4</v>
      </c>
      <c r="D1619" t="s">
        <v>2176</v>
      </c>
      <c r="E1619" s="1">
        <v>1743830000</v>
      </c>
      <c r="F1619" s="1">
        <v>1758060000</v>
      </c>
      <c r="G1619" s="1">
        <v>1783040000</v>
      </c>
      <c r="H1619" s="1">
        <v>1744870000</v>
      </c>
      <c r="I1619" s="1">
        <v>1716230000</v>
      </c>
      <c r="J1619" s="1">
        <v>1704290000</v>
      </c>
      <c r="K1619" s="1">
        <v>1670610000</v>
      </c>
      <c r="L1619" s="1">
        <v>1642390000</v>
      </c>
      <c r="M1619" s="1">
        <v>1593370000</v>
      </c>
      <c r="N1619" s="1">
        <v>1544970000</v>
      </c>
      <c r="O1619" s="1">
        <v>1497490000</v>
      </c>
      <c r="P1619" s="1">
        <v>1449240000</v>
      </c>
      <c r="Q1619" s="1">
        <v>1404520000</v>
      </c>
      <c r="R1619" s="1">
        <v>1345750000</v>
      </c>
      <c r="S1619" s="1">
        <v>1288350000</v>
      </c>
      <c r="T1619" s="1">
        <v>1231980000</v>
      </c>
      <c r="U1619" s="1">
        <v>1176180000</v>
      </c>
      <c r="V1619" s="1">
        <v>1120630000</v>
      </c>
      <c r="W1619" s="1">
        <v>1064730000</v>
      </c>
      <c r="X1619" s="1">
        <v>1005380000</v>
      </c>
      <c r="Y1619" s="1">
        <v>950217000</v>
      </c>
      <c r="Z1619" s="1">
        <v>895014000</v>
      </c>
      <c r="AA1619" s="1">
        <v>840270000</v>
      </c>
      <c r="AB1619" s="1">
        <v>783043000</v>
      </c>
      <c r="AC1619" s="1">
        <v>729419000</v>
      </c>
      <c r="AD1619" s="1">
        <v>676216000</v>
      </c>
      <c r="AE1619" s="1">
        <v>621141000</v>
      </c>
      <c r="AF1619" s="1">
        <v>568868000</v>
      </c>
      <c r="AG1619" s="1">
        <v>515204000</v>
      </c>
      <c r="AH1619" s="1">
        <v>462370000</v>
      </c>
      <c r="AI1619" s="1">
        <v>410201000</v>
      </c>
      <c r="AJ1619" s="1">
        <v>360295000</v>
      </c>
      <c r="AK1619" s="1">
        <v>309682000</v>
      </c>
      <c r="AL1619" s="1">
        <v>259735000</v>
      </c>
      <c r="AM1619" s="1">
        <v>211242000</v>
      </c>
      <c r="AN1619" s="1">
        <v>162367000</v>
      </c>
      <c r="AO1619" s="1">
        <v>114484000</v>
      </c>
      <c r="AP1619" s="1">
        <v>66577100</v>
      </c>
    </row>
    <row r="1620" spans="2:42" x14ac:dyDescent="0.2">
      <c r="B1620" t="str">
        <f t="shared" si="68"/>
        <v>chemicals 20</v>
      </c>
      <c r="C1620" t="str">
        <f t="shared" si="67"/>
        <v>oil and gas extraction 06,N2O</v>
      </c>
      <c r="D1620" t="s">
        <v>2177</v>
      </c>
      <c r="E1620" s="1">
        <v>137663000</v>
      </c>
      <c r="F1620" s="1">
        <v>138786000</v>
      </c>
      <c r="G1620" s="1">
        <v>140758000</v>
      </c>
      <c r="H1620" s="1">
        <v>137745000</v>
      </c>
      <c r="I1620" s="1">
        <v>135484000</v>
      </c>
      <c r="J1620" s="1">
        <v>134541000</v>
      </c>
      <c r="K1620" s="1">
        <v>131883000</v>
      </c>
      <c r="L1620" s="1">
        <v>129655000</v>
      </c>
      <c r="M1620" s="1">
        <v>125785000</v>
      </c>
      <c r="N1620" s="1">
        <v>121964000</v>
      </c>
      <c r="O1620" s="1">
        <v>118216000</v>
      </c>
      <c r="P1620" s="1">
        <v>114407000</v>
      </c>
      <c r="Q1620" s="1">
        <v>110877000</v>
      </c>
      <c r="R1620" s="1">
        <v>106237000</v>
      </c>
      <c r="S1620" s="1">
        <v>101706000</v>
      </c>
      <c r="T1620" s="1">
        <v>97255700</v>
      </c>
      <c r="U1620" s="1">
        <v>92850900</v>
      </c>
      <c r="V1620" s="1">
        <v>88465400</v>
      </c>
      <c r="W1620" s="1">
        <v>84053000</v>
      </c>
      <c r="X1620" s="1">
        <v>79367200</v>
      </c>
      <c r="Y1620" s="1">
        <v>75012700</v>
      </c>
      <c r="Z1620" s="1">
        <v>70654800</v>
      </c>
      <c r="AA1620" s="1">
        <v>66333100</v>
      </c>
      <c r="AB1620" s="1">
        <v>61815500</v>
      </c>
      <c r="AC1620" s="1">
        <v>57582300</v>
      </c>
      <c r="AD1620" s="1">
        <v>53382300</v>
      </c>
      <c r="AE1620" s="1">
        <v>49034600</v>
      </c>
      <c r="AF1620" s="1">
        <v>44908000</v>
      </c>
      <c r="AG1620" s="1">
        <v>40671600</v>
      </c>
      <c r="AH1620" s="1">
        <v>36500700</v>
      </c>
      <c r="AI1620" s="1">
        <v>32382300</v>
      </c>
      <c r="AJ1620" s="1">
        <v>28442700</v>
      </c>
      <c r="AK1620" s="1">
        <v>24447100</v>
      </c>
      <c r="AL1620" s="1">
        <v>20504200</v>
      </c>
      <c r="AM1620" s="1">
        <v>16676000</v>
      </c>
      <c r="AN1620" s="1">
        <v>12817700</v>
      </c>
      <c r="AO1620" s="1">
        <v>9037680</v>
      </c>
      <c r="AP1620" s="1">
        <v>5255780</v>
      </c>
    </row>
    <row r="1621" spans="2:42" x14ac:dyDescent="0.2">
      <c r="B1621" t="str">
        <f t="shared" si="68"/>
        <v>chemicals 20</v>
      </c>
      <c r="C1621" t="str">
        <f t="shared" si="67"/>
        <v>oil and gas extraction 06,F gases</v>
      </c>
      <c r="D1621" t="s">
        <v>2178</v>
      </c>
      <c r="E1621" s="1">
        <v>122418000</v>
      </c>
      <c r="F1621" s="1">
        <v>123418000</v>
      </c>
      <c r="G1621" s="1">
        <v>125171000</v>
      </c>
      <c r="H1621" s="1">
        <v>122492000</v>
      </c>
      <c r="I1621" s="1">
        <v>120481000</v>
      </c>
      <c r="J1621" s="1">
        <v>119643000</v>
      </c>
      <c r="K1621" s="1">
        <v>117278000</v>
      </c>
      <c r="L1621" s="1">
        <v>115297000</v>
      </c>
      <c r="M1621" s="1">
        <v>111856000</v>
      </c>
      <c r="N1621" s="1">
        <v>108459000</v>
      </c>
      <c r="O1621" s="1">
        <v>105125000</v>
      </c>
      <c r="P1621" s="1">
        <v>101738000</v>
      </c>
      <c r="Q1621" s="1">
        <v>98598600</v>
      </c>
      <c r="R1621" s="1">
        <v>94472800</v>
      </c>
      <c r="S1621" s="1">
        <v>90443500</v>
      </c>
      <c r="T1621" s="1">
        <v>86486000</v>
      </c>
      <c r="U1621" s="1">
        <v>82569000</v>
      </c>
      <c r="V1621" s="1">
        <v>78669100</v>
      </c>
      <c r="W1621" s="1">
        <v>74745400</v>
      </c>
      <c r="X1621" s="1">
        <v>70578400</v>
      </c>
      <c r="Y1621" s="1">
        <v>66706100</v>
      </c>
      <c r="Z1621" s="1">
        <v>62830800</v>
      </c>
      <c r="AA1621" s="1">
        <v>58987700</v>
      </c>
      <c r="AB1621" s="1">
        <v>54970400</v>
      </c>
      <c r="AC1621" s="1">
        <v>51205900</v>
      </c>
      <c r="AD1621" s="1">
        <v>47471000</v>
      </c>
      <c r="AE1621" s="1">
        <v>43604700</v>
      </c>
      <c r="AF1621" s="1">
        <v>39935100</v>
      </c>
      <c r="AG1621" s="1">
        <v>36167800</v>
      </c>
      <c r="AH1621" s="1">
        <v>32458800</v>
      </c>
      <c r="AI1621" s="1">
        <v>28796500</v>
      </c>
      <c r="AJ1621" s="1">
        <v>25293100</v>
      </c>
      <c r="AK1621" s="1">
        <v>21739900</v>
      </c>
      <c r="AL1621" s="1">
        <v>18233600</v>
      </c>
      <c r="AM1621" s="1">
        <v>14829400</v>
      </c>
      <c r="AN1621" s="1">
        <v>11398300</v>
      </c>
      <c r="AO1621" s="1">
        <v>8036890</v>
      </c>
      <c r="AP1621" s="1">
        <v>4673780</v>
      </c>
    </row>
    <row r="1622" spans="2:42" x14ac:dyDescent="0.2">
      <c r="B1622" t="str">
        <f t="shared" si="68"/>
        <v>chemicals 20</v>
      </c>
      <c r="C1622" t="str">
        <f t="shared" si="67"/>
        <v>other mining and quarrying 07T08,CO2</v>
      </c>
      <c r="D1622" t="s">
        <v>2179</v>
      </c>
      <c r="E1622" s="1">
        <v>370718000</v>
      </c>
      <c r="F1622" s="1">
        <v>373743000</v>
      </c>
      <c r="G1622" s="1">
        <v>379054000</v>
      </c>
      <c r="H1622" s="1">
        <v>370939000</v>
      </c>
      <c r="I1622" s="1">
        <v>364850000</v>
      </c>
      <c r="J1622" s="1">
        <v>362312000</v>
      </c>
      <c r="K1622" s="1">
        <v>355152000</v>
      </c>
      <c r="L1622" s="1">
        <v>349153000</v>
      </c>
      <c r="M1622" s="1">
        <v>338732000</v>
      </c>
      <c r="N1622" s="1">
        <v>328443000</v>
      </c>
      <c r="O1622" s="1">
        <v>318349000</v>
      </c>
      <c r="P1622" s="1">
        <v>308091000</v>
      </c>
      <c r="Q1622" s="1">
        <v>298584000</v>
      </c>
      <c r="R1622" s="1">
        <v>286090000</v>
      </c>
      <c r="S1622" s="1">
        <v>273888000</v>
      </c>
      <c r="T1622" s="1">
        <v>261904000</v>
      </c>
      <c r="U1622" s="1">
        <v>250042000</v>
      </c>
      <c r="V1622" s="1">
        <v>238232000</v>
      </c>
      <c r="W1622" s="1">
        <v>226350000</v>
      </c>
      <c r="X1622" s="1">
        <v>213731000</v>
      </c>
      <c r="Y1622" s="1">
        <v>202005000</v>
      </c>
      <c r="Z1622" s="1">
        <v>190269000</v>
      </c>
      <c r="AA1622" s="1">
        <v>178631000</v>
      </c>
      <c r="AB1622" s="1">
        <v>166466000</v>
      </c>
      <c r="AC1622" s="1">
        <v>155066000</v>
      </c>
      <c r="AD1622" s="1">
        <v>143756000</v>
      </c>
      <c r="AE1622" s="1">
        <v>132047000</v>
      </c>
      <c r="AF1622" s="1">
        <v>120935000</v>
      </c>
      <c r="AG1622" s="1">
        <v>109526000</v>
      </c>
      <c r="AH1622" s="1">
        <v>98294400</v>
      </c>
      <c r="AI1622" s="1">
        <v>87203800</v>
      </c>
      <c r="AJ1622" s="1">
        <v>76594500</v>
      </c>
      <c r="AK1622" s="1">
        <v>65834700</v>
      </c>
      <c r="AL1622" s="1">
        <v>55216600</v>
      </c>
      <c r="AM1622" s="1">
        <v>44907500</v>
      </c>
      <c r="AN1622" s="1">
        <v>34517300</v>
      </c>
      <c r="AO1622" s="1">
        <v>24338000</v>
      </c>
      <c r="AP1622" s="1">
        <v>14153500</v>
      </c>
    </row>
    <row r="1623" spans="2:42" x14ac:dyDescent="0.2">
      <c r="B1623" t="str">
        <f t="shared" si="68"/>
        <v>chemicals 20</v>
      </c>
      <c r="C1623" t="str">
        <f t="shared" si="67"/>
        <v>other mining and quarrying 07T08,VOC</v>
      </c>
      <c r="D1623" t="s">
        <v>2180</v>
      </c>
      <c r="E1623" s="1">
        <v>28628000</v>
      </c>
      <c r="F1623" s="1">
        <v>28861700</v>
      </c>
      <c r="G1623" s="1">
        <v>29271800</v>
      </c>
      <c r="H1623" s="1">
        <v>28645100</v>
      </c>
      <c r="I1623" s="1">
        <v>28174900</v>
      </c>
      <c r="J1623" s="1">
        <v>27979000</v>
      </c>
      <c r="K1623" s="1">
        <v>27426000</v>
      </c>
      <c r="L1623" s="1">
        <v>26962800</v>
      </c>
      <c r="M1623" s="1">
        <v>26158000</v>
      </c>
      <c r="N1623" s="1">
        <v>25363500</v>
      </c>
      <c r="O1623" s="1">
        <v>24584000</v>
      </c>
      <c r="P1623" s="1">
        <v>23791800</v>
      </c>
      <c r="Q1623" s="1">
        <v>23057700</v>
      </c>
      <c r="R1623" s="1">
        <v>22092800</v>
      </c>
      <c r="S1623" s="1">
        <v>21150600</v>
      </c>
      <c r="T1623" s="1">
        <v>20225100</v>
      </c>
      <c r="U1623" s="1">
        <v>19309100</v>
      </c>
      <c r="V1623" s="1">
        <v>18397100</v>
      </c>
      <c r="W1623" s="1">
        <v>17479500</v>
      </c>
      <c r="X1623" s="1">
        <v>16505000</v>
      </c>
      <c r="Y1623" s="1">
        <v>15599500</v>
      </c>
      <c r="Z1623" s="1">
        <v>14693200</v>
      </c>
      <c r="AA1623" s="1">
        <v>13794500</v>
      </c>
      <c r="AB1623" s="1">
        <v>12855000</v>
      </c>
      <c r="AC1623" s="1">
        <v>11974700</v>
      </c>
      <c r="AD1623" s="1">
        <v>11101300</v>
      </c>
      <c r="AE1623" s="1">
        <v>10197100</v>
      </c>
      <c r="AF1623" s="1">
        <v>9338970</v>
      </c>
      <c r="AG1623" s="1">
        <v>8457980</v>
      </c>
      <c r="AH1623" s="1">
        <v>7590620</v>
      </c>
      <c r="AI1623" s="1">
        <v>6734170</v>
      </c>
      <c r="AJ1623" s="1">
        <v>5914880</v>
      </c>
      <c r="AK1623" s="1">
        <v>5083970</v>
      </c>
      <c r="AL1623" s="1">
        <v>4264010</v>
      </c>
      <c r="AM1623" s="1">
        <v>3467910</v>
      </c>
      <c r="AN1623" s="1">
        <v>2665540</v>
      </c>
      <c r="AO1623" s="1">
        <v>1879460</v>
      </c>
      <c r="AP1623" s="1">
        <v>1092980</v>
      </c>
    </row>
    <row r="1624" spans="2:42" x14ac:dyDescent="0.2">
      <c r="B1624" t="str">
        <f t="shared" si="68"/>
        <v>chemicals 20</v>
      </c>
      <c r="C1624" t="str">
        <f t="shared" si="67"/>
        <v>other mining and quarrying 07T08,CO</v>
      </c>
      <c r="D1624" t="s">
        <v>2181</v>
      </c>
      <c r="E1624" s="1">
        <v>24442400</v>
      </c>
      <c r="F1624" s="1">
        <v>24641800</v>
      </c>
      <c r="G1624" s="1">
        <v>24992000</v>
      </c>
      <c r="H1624" s="1">
        <v>24456900</v>
      </c>
      <c r="I1624" s="1">
        <v>24055500</v>
      </c>
      <c r="J1624" s="1">
        <v>23888200</v>
      </c>
      <c r="K1624" s="1">
        <v>23416100</v>
      </c>
      <c r="L1624" s="1">
        <v>23020500</v>
      </c>
      <c r="M1624" s="1">
        <v>22333400</v>
      </c>
      <c r="N1624" s="1">
        <v>21655100</v>
      </c>
      <c r="O1624" s="1">
        <v>20989600</v>
      </c>
      <c r="P1624" s="1">
        <v>20313200</v>
      </c>
      <c r="Q1624" s="1">
        <v>19686400</v>
      </c>
      <c r="R1624" s="1">
        <v>18862700</v>
      </c>
      <c r="S1624" s="1">
        <v>18058200</v>
      </c>
      <c r="T1624" s="1">
        <v>17268000</v>
      </c>
      <c r="U1624" s="1">
        <v>16485900</v>
      </c>
      <c r="V1624" s="1">
        <v>15707300</v>
      </c>
      <c r="W1624" s="1">
        <v>14923800</v>
      </c>
      <c r="X1624" s="1">
        <v>14091900</v>
      </c>
      <c r="Y1624" s="1">
        <v>13318700</v>
      </c>
      <c r="Z1624" s="1">
        <v>12544900</v>
      </c>
      <c r="AA1624" s="1">
        <v>11777600</v>
      </c>
      <c r="AB1624" s="1">
        <v>10975500</v>
      </c>
      <c r="AC1624" s="1">
        <v>10223900</v>
      </c>
      <c r="AD1624" s="1">
        <v>9478170</v>
      </c>
      <c r="AE1624" s="1">
        <v>8706210</v>
      </c>
      <c r="AF1624" s="1">
        <v>7973520</v>
      </c>
      <c r="AG1624" s="1">
        <v>7221340</v>
      </c>
      <c r="AH1624" s="1">
        <v>6480800</v>
      </c>
      <c r="AI1624" s="1">
        <v>5749570</v>
      </c>
      <c r="AJ1624" s="1">
        <v>5050070</v>
      </c>
      <c r="AK1624" s="1">
        <v>4340650</v>
      </c>
      <c r="AL1624" s="1">
        <v>3640570</v>
      </c>
      <c r="AM1624" s="1">
        <v>2960870</v>
      </c>
      <c r="AN1624" s="1">
        <v>2275810</v>
      </c>
      <c r="AO1624" s="1">
        <v>1604660</v>
      </c>
      <c r="AP1624">
        <v>933177</v>
      </c>
    </row>
    <row r="1625" spans="2:42" x14ac:dyDescent="0.2">
      <c r="B1625" t="str">
        <f t="shared" si="68"/>
        <v>chemicals 20</v>
      </c>
      <c r="C1625" t="str">
        <f t="shared" si="67"/>
        <v>other mining and quarrying 07T08,NOx</v>
      </c>
      <c r="D1625" t="s">
        <v>2182</v>
      </c>
      <c r="E1625" s="1">
        <v>155026000</v>
      </c>
      <c r="F1625" s="1">
        <v>156291000</v>
      </c>
      <c r="G1625" s="1">
        <v>158512000</v>
      </c>
      <c r="H1625" s="1">
        <v>155118000</v>
      </c>
      <c r="I1625" s="1">
        <v>152572000</v>
      </c>
      <c r="J1625" s="1">
        <v>151511000</v>
      </c>
      <c r="K1625" s="1">
        <v>148516000</v>
      </c>
      <c r="L1625" s="1">
        <v>146008000</v>
      </c>
      <c r="M1625" s="1">
        <v>141650000</v>
      </c>
      <c r="N1625" s="1">
        <v>137347000</v>
      </c>
      <c r="O1625" s="1">
        <v>133126000</v>
      </c>
      <c r="P1625" s="1">
        <v>128836000</v>
      </c>
      <c r="Q1625" s="1">
        <v>124861000</v>
      </c>
      <c r="R1625" s="1">
        <v>119636000</v>
      </c>
      <c r="S1625" s="1">
        <v>114534000</v>
      </c>
      <c r="T1625" s="1">
        <v>109522000</v>
      </c>
      <c r="U1625" s="1">
        <v>104562000</v>
      </c>
      <c r="V1625" s="1">
        <v>99623200</v>
      </c>
      <c r="W1625" s="1">
        <v>94654300</v>
      </c>
      <c r="X1625" s="1">
        <v>89377500</v>
      </c>
      <c r="Y1625" s="1">
        <v>84473700</v>
      </c>
      <c r="Z1625" s="1">
        <v>79566200</v>
      </c>
      <c r="AA1625" s="1">
        <v>74699500</v>
      </c>
      <c r="AB1625" s="1">
        <v>69612100</v>
      </c>
      <c r="AC1625" s="1">
        <v>64844900</v>
      </c>
      <c r="AD1625" s="1">
        <v>60115300</v>
      </c>
      <c r="AE1625" s="1">
        <v>55219100</v>
      </c>
      <c r="AF1625" s="1">
        <v>50572000</v>
      </c>
      <c r="AG1625" s="1">
        <v>45801300</v>
      </c>
      <c r="AH1625" s="1">
        <v>41104400</v>
      </c>
      <c r="AI1625" s="1">
        <v>36466600</v>
      </c>
      <c r="AJ1625" s="1">
        <v>32030000</v>
      </c>
      <c r="AK1625" s="1">
        <v>27530500</v>
      </c>
      <c r="AL1625" s="1">
        <v>23090300</v>
      </c>
      <c r="AM1625" s="1">
        <v>18779300</v>
      </c>
      <c r="AN1625" s="1">
        <v>14434300</v>
      </c>
      <c r="AO1625" s="1">
        <v>10177600</v>
      </c>
      <c r="AP1625" s="1">
        <v>5918670</v>
      </c>
    </row>
    <row r="1626" spans="2:42" x14ac:dyDescent="0.2">
      <c r="B1626" t="str">
        <f t="shared" si="68"/>
        <v>chemicals 20</v>
      </c>
      <c r="C1626" t="str">
        <f t="shared" si="67"/>
        <v>other mining and quarrying 07T08,PM10</v>
      </c>
      <c r="D1626" t="s">
        <v>2183</v>
      </c>
      <c r="E1626" s="1">
        <v>31005100</v>
      </c>
      <c r="F1626" s="1">
        <v>31258200</v>
      </c>
      <c r="G1626" s="1">
        <v>31702300</v>
      </c>
      <c r="H1626" s="1">
        <v>31023600</v>
      </c>
      <c r="I1626" s="1">
        <v>30514300</v>
      </c>
      <c r="J1626" s="1">
        <v>30302100</v>
      </c>
      <c r="K1626" s="1">
        <v>29703300</v>
      </c>
      <c r="L1626" s="1">
        <v>29201500</v>
      </c>
      <c r="M1626" s="1">
        <v>28330000</v>
      </c>
      <c r="N1626" s="1">
        <v>27469500</v>
      </c>
      <c r="O1626" s="1">
        <v>26625200</v>
      </c>
      <c r="P1626" s="1">
        <v>25767300</v>
      </c>
      <c r="Q1626" s="1">
        <v>24972200</v>
      </c>
      <c r="R1626" s="1">
        <v>23927300</v>
      </c>
      <c r="S1626" s="1">
        <v>22906700</v>
      </c>
      <c r="T1626" s="1">
        <v>21904400</v>
      </c>
      <c r="U1626" s="1">
        <v>20912400</v>
      </c>
      <c r="V1626" s="1">
        <v>19924600</v>
      </c>
      <c r="W1626" s="1">
        <v>18930900</v>
      </c>
      <c r="X1626" s="1">
        <v>17875500</v>
      </c>
      <c r="Y1626" s="1">
        <v>16894700</v>
      </c>
      <c r="Z1626" s="1">
        <v>15913200</v>
      </c>
      <c r="AA1626" s="1">
        <v>14939900</v>
      </c>
      <c r="AB1626" s="1">
        <v>13922400</v>
      </c>
      <c r="AC1626" s="1">
        <v>12969000</v>
      </c>
      <c r="AD1626" s="1">
        <v>12023000</v>
      </c>
      <c r="AE1626" s="1">
        <v>11043800</v>
      </c>
      <c r="AF1626" s="1">
        <v>10114400</v>
      </c>
      <c r="AG1626" s="1">
        <v>9160260</v>
      </c>
      <c r="AH1626" s="1">
        <v>8220880</v>
      </c>
      <c r="AI1626" s="1">
        <v>7293320</v>
      </c>
      <c r="AJ1626" s="1">
        <v>6406010</v>
      </c>
      <c r="AK1626" s="1">
        <v>5506110</v>
      </c>
      <c r="AL1626" s="1">
        <v>4618060</v>
      </c>
      <c r="AM1626" s="1">
        <v>3755860</v>
      </c>
      <c r="AN1626" s="1">
        <v>2886860</v>
      </c>
      <c r="AO1626" s="1">
        <v>2035510</v>
      </c>
      <c r="AP1626" s="1">
        <v>1183730</v>
      </c>
    </row>
    <row r="1627" spans="2:42" x14ac:dyDescent="0.2">
      <c r="B1627" t="str">
        <f t="shared" si="68"/>
        <v>chemicals 20</v>
      </c>
      <c r="C1627" t="str">
        <f t="shared" si="67"/>
        <v>other mining and quarrying 07T08,PM25</v>
      </c>
      <c r="D1627" t="s">
        <v>2184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</row>
    <row r="1628" spans="2:42" x14ac:dyDescent="0.2">
      <c r="B1628" t="str">
        <f t="shared" si="68"/>
        <v>rubber and plastic products 22</v>
      </c>
      <c r="C1628" t="str">
        <f t="shared" si="67"/>
        <v>other mining and quarrying 07T08,SOx</v>
      </c>
      <c r="D1628" t="s">
        <v>2185</v>
      </c>
      <c r="E1628" s="1">
        <v>630094000000</v>
      </c>
      <c r="F1628" s="1">
        <v>624739000000</v>
      </c>
      <c r="G1628" s="1">
        <v>613073000000</v>
      </c>
      <c r="H1628" s="1">
        <v>600647000000</v>
      </c>
      <c r="I1628" s="1">
        <v>588121000000</v>
      </c>
      <c r="J1628" s="1">
        <v>569924000000</v>
      </c>
      <c r="K1628" s="1">
        <v>551806000000</v>
      </c>
      <c r="L1628" s="1">
        <v>533770000000</v>
      </c>
      <c r="M1628" s="1">
        <v>516457000000</v>
      </c>
      <c r="N1628" s="1">
        <v>499183000000</v>
      </c>
      <c r="O1628" s="1">
        <v>481966000000</v>
      </c>
      <c r="P1628" s="1">
        <v>464754000000</v>
      </c>
      <c r="Q1628" s="1">
        <v>443334000000</v>
      </c>
      <c r="R1628" s="1">
        <v>426333000000</v>
      </c>
      <c r="S1628" s="1">
        <v>409335000000</v>
      </c>
      <c r="T1628" s="1">
        <v>388617000000</v>
      </c>
      <c r="U1628" s="1">
        <v>371817000000</v>
      </c>
      <c r="V1628" s="1">
        <v>351615000000</v>
      </c>
      <c r="W1628" s="1">
        <v>331757000000</v>
      </c>
      <c r="X1628" s="1">
        <v>312237000000</v>
      </c>
      <c r="Y1628" s="1">
        <v>292178000000</v>
      </c>
      <c r="Z1628" s="1">
        <v>272565000000</v>
      </c>
      <c r="AA1628" s="1">
        <v>253120000000</v>
      </c>
      <c r="AB1628" s="1">
        <v>233902000000</v>
      </c>
      <c r="AC1628" s="1">
        <v>214730000000</v>
      </c>
      <c r="AD1628" s="1">
        <v>196124000000</v>
      </c>
      <c r="AE1628" s="1">
        <v>178082000000</v>
      </c>
      <c r="AF1628" s="1">
        <v>160242000000</v>
      </c>
      <c r="AG1628" s="1">
        <v>143023000000</v>
      </c>
      <c r="AH1628" s="1">
        <v>126427000000</v>
      </c>
      <c r="AI1628" s="1">
        <v>110319000000</v>
      </c>
      <c r="AJ1628" s="1">
        <v>94747300000</v>
      </c>
      <c r="AK1628" s="1">
        <v>79956900000</v>
      </c>
      <c r="AL1628" s="1">
        <v>65726900000</v>
      </c>
      <c r="AM1628" s="1">
        <v>52101500000</v>
      </c>
      <c r="AN1628" s="1">
        <v>39181200000</v>
      </c>
      <c r="AO1628" s="1">
        <v>26963800000</v>
      </c>
      <c r="AP1628" s="1">
        <v>15448900000</v>
      </c>
    </row>
    <row r="1629" spans="2:42" x14ac:dyDescent="0.2">
      <c r="B1629" t="str">
        <f t="shared" si="68"/>
        <v>rubber and plastic products 22</v>
      </c>
      <c r="C1629" t="str">
        <f t="shared" si="67"/>
        <v>other mining and quarrying 07T08,BC</v>
      </c>
      <c r="D1629" t="s">
        <v>2186</v>
      </c>
      <c r="E1629" s="1">
        <v>17927100</v>
      </c>
      <c r="F1629" s="1">
        <v>17774700</v>
      </c>
      <c r="G1629" s="1">
        <v>17442900</v>
      </c>
      <c r="H1629" s="1">
        <v>17089300</v>
      </c>
      <c r="I1629" s="1">
        <v>16732900</v>
      </c>
      <c r="J1629" s="1">
        <v>16215200</v>
      </c>
      <c r="K1629" s="1">
        <v>15699700</v>
      </c>
      <c r="L1629" s="1">
        <v>15186600</v>
      </c>
      <c r="M1629" s="1">
        <v>14694000</v>
      </c>
      <c r="N1629" s="1">
        <v>14202500</v>
      </c>
      <c r="O1629" s="1">
        <v>13712700</v>
      </c>
      <c r="P1629" s="1">
        <v>13222900</v>
      </c>
      <c r="Q1629" s="1">
        <v>12613500</v>
      </c>
      <c r="R1629" s="1">
        <v>12129800</v>
      </c>
      <c r="S1629" s="1">
        <v>11646200</v>
      </c>
      <c r="T1629" s="1">
        <v>11056700</v>
      </c>
      <c r="U1629" s="1">
        <v>10578700</v>
      </c>
      <c r="V1629" s="1">
        <v>10004000</v>
      </c>
      <c r="W1629" s="1">
        <v>9438970</v>
      </c>
      <c r="X1629" s="1">
        <v>8883620</v>
      </c>
      <c r="Y1629" s="1">
        <v>8312900</v>
      </c>
      <c r="Z1629" s="1">
        <v>7754890</v>
      </c>
      <c r="AA1629" s="1">
        <v>7201640</v>
      </c>
      <c r="AB1629" s="1">
        <v>6654850</v>
      </c>
      <c r="AC1629" s="1">
        <v>6109380</v>
      </c>
      <c r="AD1629" s="1">
        <v>5580030</v>
      </c>
      <c r="AE1629" s="1">
        <v>5066700</v>
      </c>
      <c r="AF1629" s="1">
        <v>4559120</v>
      </c>
      <c r="AG1629" s="1">
        <v>4069230</v>
      </c>
      <c r="AH1629" s="1">
        <v>3597030</v>
      </c>
      <c r="AI1629" s="1">
        <v>3138750</v>
      </c>
      <c r="AJ1629" s="1">
        <v>2695700</v>
      </c>
      <c r="AK1629" s="1">
        <v>2274890</v>
      </c>
      <c r="AL1629" s="1">
        <v>1870030</v>
      </c>
      <c r="AM1629" s="1">
        <v>1482360</v>
      </c>
      <c r="AN1629" s="1">
        <v>1114760</v>
      </c>
      <c r="AO1629">
        <v>767162</v>
      </c>
      <c r="AP1629">
        <v>439545</v>
      </c>
    </row>
    <row r="1630" spans="2:42" x14ac:dyDescent="0.2">
      <c r="B1630" t="str">
        <f t="shared" si="68"/>
        <v>rubber and plastic products 22</v>
      </c>
      <c r="C1630" t="str">
        <f t="shared" si="67"/>
        <v>other mining and quarrying 07T08,OC</v>
      </c>
      <c r="D1630" t="s">
        <v>2187</v>
      </c>
      <c r="E1630" s="1">
        <v>82792200</v>
      </c>
      <c r="F1630" s="1">
        <v>82088500</v>
      </c>
      <c r="G1630" s="1">
        <v>80555800</v>
      </c>
      <c r="H1630" s="1">
        <v>78923000</v>
      </c>
      <c r="I1630" s="1">
        <v>77277100</v>
      </c>
      <c r="J1630" s="1">
        <v>74886100</v>
      </c>
      <c r="K1630" s="1">
        <v>72505400</v>
      </c>
      <c r="L1630" s="1">
        <v>70135600</v>
      </c>
      <c r="M1630" s="1">
        <v>67860700</v>
      </c>
      <c r="N1630" s="1">
        <v>65591000</v>
      </c>
      <c r="O1630" s="1">
        <v>63328700</v>
      </c>
      <c r="P1630" s="1">
        <v>61067100</v>
      </c>
      <c r="Q1630" s="1">
        <v>58252600</v>
      </c>
      <c r="R1630" s="1">
        <v>56018700</v>
      </c>
      <c r="S1630" s="1">
        <v>53785300</v>
      </c>
      <c r="T1630" s="1">
        <v>51063000</v>
      </c>
      <c r="U1630" s="1">
        <v>48855400</v>
      </c>
      <c r="V1630" s="1">
        <v>46201000</v>
      </c>
      <c r="W1630" s="1">
        <v>43591700</v>
      </c>
      <c r="X1630" s="1">
        <v>41026900</v>
      </c>
      <c r="Y1630" s="1">
        <v>38391200</v>
      </c>
      <c r="Z1630" s="1">
        <v>35814100</v>
      </c>
      <c r="AA1630" s="1">
        <v>33259100</v>
      </c>
      <c r="AB1630" s="1">
        <v>30733900</v>
      </c>
      <c r="AC1630" s="1">
        <v>28214700</v>
      </c>
      <c r="AD1630" s="1">
        <v>25770100</v>
      </c>
      <c r="AE1630" s="1">
        <v>23399400</v>
      </c>
      <c r="AF1630" s="1">
        <v>21055200</v>
      </c>
      <c r="AG1630" s="1">
        <v>18792800</v>
      </c>
      <c r="AH1630" s="1">
        <v>16612000</v>
      </c>
      <c r="AI1630" s="1">
        <v>14495600</v>
      </c>
      <c r="AJ1630" s="1">
        <v>12449500</v>
      </c>
      <c r="AK1630" s="1">
        <v>10506100</v>
      </c>
      <c r="AL1630" s="1">
        <v>8636290</v>
      </c>
      <c r="AM1630" s="1">
        <v>6845950</v>
      </c>
      <c r="AN1630" s="1">
        <v>5148270</v>
      </c>
      <c r="AO1630" s="1">
        <v>3542960</v>
      </c>
      <c r="AP1630" s="1">
        <v>2029940</v>
      </c>
    </row>
    <row r="1631" spans="2:42" x14ac:dyDescent="0.2">
      <c r="B1631" t="str">
        <f t="shared" si="68"/>
        <v>rubber and plastic products 22</v>
      </c>
      <c r="C1631" t="str">
        <f t="shared" si="67"/>
        <v>other mining and quarrying 07T08,CH4</v>
      </c>
      <c r="D1631" t="s">
        <v>2188</v>
      </c>
      <c r="E1631" s="1">
        <v>283358000</v>
      </c>
      <c r="F1631" s="1">
        <v>280949000</v>
      </c>
      <c r="G1631" s="1">
        <v>275703000</v>
      </c>
      <c r="H1631" s="1">
        <v>270115000</v>
      </c>
      <c r="I1631" s="1">
        <v>264482000</v>
      </c>
      <c r="J1631" s="1">
        <v>256299000</v>
      </c>
      <c r="K1631" s="1">
        <v>248151000</v>
      </c>
      <c r="L1631" s="1">
        <v>240040000</v>
      </c>
      <c r="M1631" s="1">
        <v>232254000</v>
      </c>
      <c r="N1631" s="1">
        <v>224486000</v>
      </c>
      <c r="O1631" s="1">
        <v>216743000</v>
      </c>
      <c r="P1631" s="1">
        <v>209003000</v>
      </c>
      <c r="Q1631" s="1">
        <v>199371000</v>
      </c>
      <c r="R1631" s="1">
        <v>191725000</v>
      </c>
      <c r="S1631" s="1">
        <v>184081000</v>
      </c>
      <c r="T1631" s="1">
        <v>174764000</v>
      </c>
      <c r="U1631" s="1">
        <v>167209000</v>
      </c>
      <c r="V1631" s="1">
        <v>158123000</v>
      </c>
      <c r="W1631" s="1">
        <v>149193000</v>
      </c>
      <c r="X1631" s="1">
        <v>140415000</v>
      </c>
      <c r="Y1631" s="1">
        <v>131394000</v>
      </c>
      <c r="Z1631" s="1">
        <v>122574000</v>
      </c>
      <c r="AA1631" s="1">
        <v>113830000</v>
      </c>
      <c r="AB1631" s="1">
        <v>105187000</v>
      </c>
      <c r="AC1631" s="1">
        <v>96565300</v>
      </c>
      <c r="AD1631" s="1">
        <v>88198500</v>
      </c>
      <c r="AE1631" s="1">
        <v>80084700</v>
      </c>
      <c r="AF1631" s="1">
        <v>72061800</v>
      </c>
      <c r="AG1631" s="1">
        <v>64318600</v>
      </c>
      <c r="AH1631" s="1">
        <v>56855000</v>
      </c>
      <c r="AI1631" s="1">
        <v>49611400</v>
      </c>
      <c r="AJ1631" s="1">
        <v>42608500</v>
      </c>
      <c r="AK1631" s="1">
        <v>35957200</v>
      </c>
      <c r="AL1631" s="1">
        <v>29557800</v>
      </c>
      <c r="AM1631" s="1">
        <v>23430400</v>
      </c>
      <c r="AN1631" s="1">
        <v>17620000</v>
      </c>
      <c r="AO1631" s="1">
        <v>12125800</v>
      </c>
      <c r="AP1631" s="1">
        <v>6947490</v>
      </c>
    </row>
    <row r="1632" spans="2:42" x14ac:dyDescent="0.2">
      <c r="B1632" t="str">
        <f t="shared" si="68"/>
        <v>rubber and plastic products 22</v>
      </c>
      <c r="C1632" t="str">
        <f t="shared" si="67"/>
        <v>other mining and quarrying 07T08,N2O</v>
      </c>
      <c r="D1632" t="s">
        <v>2189</v>
      </c>
      <c r="E1632" s="1">
        <v>22369000</v>
      </c>
      <c r="F1632" s="1">
        <v>22178900</v>
      </c>
      <c r="G1632" s="1">
        <v>21764800</v>
      </c>
      <c r="H1632" s="1">
        <v>21323600</v>
      </c>
      <c r="I1632" s="1">
        <v>20878900</v>
      </c>
      <c r="J1632" s="1">
        <v>20232900</v>
      </c>
      <c r="K1632" s="1">
        <v>19589700</v>
      </c>
      <c r="L1632" s="1">
        <v>18949400</v>
      </c>
      <c r="M1632" s="1">
        <v>18334800</v>
      </c>
      <c r="N1632" s="1">
        <v>17721500</v>
      </c>
      <c r="O1632" s="1">
        <v>17110300</v>
      </c>
      <c r="P1632" s="1">
        <v>16499300</v>
      </c>
      <c r="Q1632" s="1">
        <v>15738800</v>
      </c>
      <c r="R1632" s="1">
        <v>15135300</v>
      </c>
      <c r="S1632" s="1">
        <v>14531800</v>
      </c>
      <c r="T1632" s="1">
        <v>13796300</v>
      </c>
      <c r="U1632" s="1">
        <v>13199900</v>
      </c>
      <c r="V1632" s="1">
        <v>12482700</v>
      </c>
      <c r="W1632" s="1">
        <v>11777700</v>
      </c>
      <c r="X1632" s="1">
        <v>11084800</v>
      </c>
      <c r="Y1632" s="1">
        <v>10372600</v>
      </c>
      <c r="Z1632" s="1">
        <v>9676350</v>
      </c>
      <c r="AA1632" s="1">
        <v>8986020</v>
      </c>
      <c r="AB1632" s="1">
        <v>8303750</v>
      </c>
      <c r="AC1632" s="1">
        <v>7623130</v>
      </c>
      <c r="AD1632" s="1">
        <v>6962630</v>
      </c>
      <c r="AE1632" s="1">
        <v>6322100</v>
      </c>
      <c r="AF1632" s="1">
        <v>5688750</v>
      </c>
      <c r="AG1632" s="1">
        <v>5077480</v>
      </c>
      <c r="AH1632" s="1">
        <v>4488280</v>
      </c>
      <c r="AI1632" s="1">
        <v>3916460</v>
      </c>
      <c r="AJ1632" s="1">
        <v>3363630</v>
      </c>
      <c r="AK1632" s="1">
        <v>2838560</v>
      </c>
      <c r="AL1632" s="1">
        <v>2333380</v>
      </c>
      <c r="AM1632" s="1">
        <v>1849660</v>
      </c>
      <c r="AN1632" s="1">
        <v>1390970</v>
      </c>
      <c r="AO1632">
        <v>957245</v>
      </c>
      <c r="AP1632">
        <v>548454</v>
      </c>
    </row>
    <row r="1633" spans="2:42" x14ac:dyDescent="0.2">
      <c r="B1633" t="str">
        <f t="shared" si="68"/>
        <v>rubber and plastic products 22</v>
      </c>
      <c r="C1633" t="str">
        <f t="shared" si="67"/>
        <v>other mining and quarrying 07T08,F gases</v>
      </c>
      <c r="D1633" t="s">
        <v>2190</v>
      </c>
      <c r="E1633" s="1">
        <v>19892000</v>
      </c>
      <c r="F1633" s="1">
        <v>19722900</v>
      </c>
      <c r="G1633" s="1">
        <v>19354600</v>
      </c>
      <c r="H1633" s="1">
        <v>18962300</v>
      </c>
      <c r="I1633" s="1">
        <v>18566900</v>
      </c>
      <c r="J1633" s="1">
        <v>17992400</v>
      </c>
      <c r="K1633" s="1">
        <v>17420400</v>
      </c>
      <c r="L1633" s="1">
        <v>16851000</v>
      </c>
      <c r="M1633" s="1">
        <v>16304500</v>
      </c>
      <c r="N1633" s="1">
        <v>15759100</v>
      </c>
      <c r="O1633" s="1">
        <v>15215600</v>
      </c>
      <c r="P1633" s="1">
        <v>14672200</v>
      </c>
      <c r="Q1633" s="1">
        <v>13996000</v>
      </c>
      <c r="R1633" s="1">
        <v>13459300</v>
      </c>
      <c r="S1633" s="1">
        <v>12922600</v>
      </c>
      <c r="T1633" s="1">
        <v>12268600</v>
      </c>
      <c r="U1633" s="1">
        <v>11738200</v>
      </c>
      <c r="V1633" s="1">
        <v>11100400</v>
      </c>
      <c r="W1633" s="1">
        <v>10473500</v>
      </c>
      <c r="X1633" s="1">
        <v>9857280</v>
      </c>
      <c r="Y1633" s="1">
        <v>9224010</v>
      </c>
      <c r="Z1633" s="1">
        <v>8604840</v>
      </c>
      <c r="AA1633" s="1">
        <v>7990950</v>
      </c>
      <c r="AB1633" s="1">
        <v>7384230</v>
      </c>
      <c r="AC1633" s="1">
        <v>6778970</v>
      </c>
      <c r="AD1633" s="1">
        <v>6191620</v>
      </c>
      <c r="AE1633" s="1">
        <v>5622020</v>
      </c>
      <c r="AF1633" s="1">
        <v>5058800</v>
      </c>
      <c r="AG1633" s="1">
        <v>4515220</v>
      </c>
      <c r="AH1633" s="1">
        <v>3991270</v>
      </c>
      <c r="AI1633" s="1">
        <v>3482770</v>
      </c>
      <c r="AJ1633" s="1">
        <v>2991160</v>
      </c>
      <c r="AK1633" s="1">
        <v>2524230</v>
      </c>
      <c r="AL1633" s="1">
        <v>2074990</v>
      </c>
      <c r="AM1633" s="1">
        <v>1644830</v>
      </c>
      <c r="AN1633" s="1">
        <v>1236940</v>
      </c>
      <c r="AO1633">
        <v>851244</v>
      </c>
      <c r="AP1633">
        <v>487720</v>
      </c>
    </row>
    <row r="1634" spans="2:42" x14ac:dyDescent="0.2">
      <c r="B1634" t="str">
        <f t="shared" si="68"/>
        <v>rubber and plastic products 22</v>
      </c>
      <c r="C1634" t="str">
        <f t="shared" si="67"/>
        <v>food beverage and tobacco 10T12,CO2</v>
      </c>
      <c r="D1634" t="s">
        <v>2191</v>
      </c>
      <c r="E1634" s="1">
        <v>60238500</v>
      </c>
      <c r="F1634" s="1">
        <v>59726500</v>
      </c>
      <c r="G1634" s="1">
        <v>58611300</v>
      </c>
      <c r="H1634" s="1">
        <v>57423300</v>
      </c>
      <c r="I1634" s="1">
        <v>56225700</v>
      </c>
      <c r="J1634" s="1">
        <v>54486100</v>
      </c>
      <c r="K1634" s="1">
        <v>52754000</v>
      </c>
      <c r="L1634" s="1">
        <v>51029700</v>
      </c>
      <c r="M1634" s="1">
        <v>49374500</v>
      </c>
      <c r="N1634" s="1">
        <v>47723100</v>
      </c>
      <c r="O1634" s="1">
        <v>46077100</v>
      </c>
      <c r="P1634" s="1">
        <v>44431600</v>
      </c>
      <c r="Q1634" s="1">
        <v>42383800</v>
      </c>
      <c r="R1634" s="1">
        <v>40758500</v>
      </c>
      <c r="S1634" s="1">
        <v>39133400</v>
      </c>
      <c r="T1634" s="1">
        <v>37152700</v>
      </c>
      <c r="U1634" s="1">
        <v>35546500</v>
      </c>
      <c r="V1634" s="1">
        <v>33615200</v>
      </c>
      <c r="W1634" s="1">
        <v>31716700</v>
      </c>
      <c r="X1634" s="1">
        <v>29850600</v>
      </c>
      <c r="Y1634" s="1">
        <v>27932900</v>
      </c>
      <c r="Z1634" s="1">
        <v>26057900</v>
      </c>
      <c r="AA1634" s="1">
        <v>24198800</v>
      </c>
      <c r="AB1634" s="1">
        <v>22361500</v>
      </c>
      <c r="AC1634" s="1">
        <v>20528600</v>
      </c>
      <c r="AD1634" s="1">
        <v>18750000</v>
      </c>
      <c r="AE1634" s="1">
        <v>17025100</v>
      </c>
      <c r="AF1634" s="1">
        <v>15319500</v>
      </c>
      <c r="AG1634" s="1">
        <v>13673400</v>
      </c>
      <c r="AH1634" s="1">
        <v>12086700</v>
      </c>
      <c r="AI1634" s="1">
        <v>10546800</v>
      </c>
      <c r="AJ1634" s="1">
        <v>9058060</v>
      </c>
      <c r="AK1634" s="1">
        <v>7644070</v>
      </c>
      <c r="AL1634" s="1">
        <v>6283650</v>
      </c>
      <c r="AM1634" s="1">
        <v>4981020</v>
      </c>
      <c r="AN1634" s="1">
        <v>3745810</v>
      </c>
      <c r="AO1634" s="1">
        <v>2577810</v>
      </c>
      <c r="AP1634" s="1">
        <v>1476950</v>
      </c>
    </row>
    <row r="1635" spans="2:42" x14ac:dyDescent="0.2">
      <c r="B1635" t="str">
        <f t="shared" si="68"/>
        <v>rubber and plastic products 22</v>
      </c>
      <c r="C1635" t="str">
        <f t="shared" si="67"/>
        <v>food beverage and tobacco 10T12,VOC</v>
      </c>
      <c r="D1635" t="s">
        <v>2192</v>
      </c>
      <c r="E1635" s="1">
        <v>4651810</v>
      </c>
      <c r="F1635" s="1">
        <v>4612280</v>
      </c>
      <c r="G1635" s="1">
        <v>4526160</v>
      </c>
      <c r="H1635" s="1">
        <v>4434420</v>
      </c>
      <c r="I1635" s="1">
        <v>4341940</v>
      </c>
      <c r="J1635" s="1">
        <v>4207600</v>
      </c>
      <c r="K1635" s="1">
        <v>4073840</v>
      </c>
      <c r="L1635" s="1">
        <v>3940680</v>
      </c>
      <c r="M1635" s="1">
        <v>3812860</v>
      </c>
      <c r="N1635" s="1">
        <v>3685340</v>
      </c>
      <c r="O1635" s="1">
        <v>3558230</v>
      </c>
      <c r="P1635" s="1">
        <v>3431150</v>
      </c>
      <c r="Q1635" s="1">
        <v>3273020</v>
      </c>
      <c r="R1635" s="1">
        <v>3147500</v>
      </c>
      <c r="S1635" s="1">
        <v>3022010</v>
      </c>
      <c r="T1635" s="1">
        <v>2869060</v>
      </c>
      <c r="U1635" s="1">
        <v>2745020</v>
      </c>
      <c r="V1635" s="1">
        <v>2595880</v>
      </c>
      <c r="W1635" s="1">
        <v>2449270</v>
      </c>
      <c r="X1635" s="1">
        <v>2305160</v>
      </c>
      <c r="Y1635" s="1">
        <v>2157070</v>
      </c>
      <c r="Z1635" s="1">
        <v>2012270</v>
      </c>
      <c r="AA1635" s="1">
        <v>1868720</v>
      </c>
      <c r="AB1635" s="1">
        <v>1726830</v>
      </c>
      <c r="AC1635" s="1">
        <v>1585290</v>
      </c>
      <c r="AD1635" s="1">
        <v>1447930</v>
      </c>
      <c r="AE1635" s="1">
        <v>1314730</v>
      </c>
      <c r="AF1635" s="1">
        <v>1183020</v>
      </c>
      <c r="AG1635" s="1">
        <v>1055900</v>
      </c>
      <c r="AH1635">
        <v>933375</v>
      </c>
      <c r="AI1635">
        <v>814459</v>
      </c>
      <c r="AJ1635">
        <v>699493</v>
      </c>
      <c r="AK1635">
        <v>590300</v>
      </c>
      <c r="AL1635">
        <v>485244</v>
      </c>
      <c r="AM1635">
        <v>384651</v>
      </c>
      <c r="AN1635">
        <v>289264</v>
      </c>
      <c r="AO1635">
        <v>199067</v>
      </c>
      <c r="AP1635">
        <v>114055</v>
      </c>
    </row>
    <row r="1636" spans="2:42" x14ac:dyDescent="0.2">
      <c r="B1636" t="str">
        <f t="shared" si="68"/>
        <v>rubber and plastic products 22</v>
      </c>
      <c r="C1636" t="str">
        <f t="shared" si="67"/>
        <v>food beverage and tobacco 10T12,CO</v>
      </c>
      <c r="D1636" t="s">
        <v>2193</v>
      </c>
      <c r="E1636" s="1">
        <v>3971680</v>
      </c>
      <c r="F1636" s="1">
        <v>3937920</v>
      </c>
      <c r="G1636" s="1">
        <v>3864390</v>
      </c>
      <c r="H1636" s="1">
        <v>3786060</v>
      </c>
      <c r="I1636" s="1">
        <v>3707100</v>
      </c>
      <c r="J1636" s="1">
        <v>3592410</v>
      </c>
      <c r="K1636" s="1">
        <v>3478200</v>
      </c>
      <c r="L1636" s="1">
        <v>3364520</v>
      </c>
      <c r="M1636" s="1">
        <v>3255390</v>
      </c>
      <c r="N1636" s="1">
        <v>3146500</v>
      </c>
      <c r="O1636" s="1">
        <v>3037980</v>
      </c>
      <c r="P1636" s="1">
        <v>2929480</v>
      </c>
      <c r="Q1636" s="1">
        <v>2794470</v>
      </c>
      <c r="R1636" s="1">
        <v>2687310</v>
      </c>
      <c r="S1636" s="1">
        <v>2580170</v>
      </c>
      <c r="T1636" s="1">
        <v>2449570</v>
      </c>
      <c r="U1636" s="1">
        <v>2343670</v>
      </c>
      <c r="V1636" s="1">
        <v>2216330</v>
      </c>
      <c r="W1636" s="1">
        <v>2091160</v>
      </c>
      <c r="X1636" s="1">
        <v>1968130</v>
      </c>
      <c r="Y1636" s="1">
        <v>1841690</v>
      </c>
      <c r="Z1636" s="1">
        <v>1718060</v>
      </c>
      <c r="AA1636" s="1">
        <v>1595490</v>
      </c>
      <c r="AB1636" s="1">
        <v>1474350</v>
      </c>
      <c r="AC1636" s="1">
        <v>1353510</v>
      </c>
      <c r="AD1636" s="1">
        <v>1236230</v>
      </c>
      <c r="AE1636" s="1">
        <v>1122510</v>
      </c>
      <c r="AF1636" s="1">
        <v>1010050</v>
      </c>
      <c r="AG1636">
        <v>901520</v>
      </c>
      <c r="AH1636">
        <v>796906</v>
      </c>
      <c r="AI1636">
        <v>695377</v>
      </c>
      <c r="AJ1636">
        <v>597221</v>
      </c>
      <c r="AK1636">
        <v>503993</v>
      </c>
      <c r="AL1636">
        <v>414297</v>
      </c>
      <c r="AM1636">
        <v>328411</v>
      </c>
      <c r="AN1636">
        <v>246971</v>
      </c>
      <c r="AO1636">
        <v>169961</v>
      </c>
      <c r="AP1636">
        <v>97379.4</v>
      </c>
    </row>
    <row r="1637" spans="2:42" x14ac:dyDescent="0.2">
      <c r="B1637" t="str">
        <f t="shared" si="68"/>
        <v>rubber and plastic products 22</v>
      </c>
      <c r="C1637" t="str">
        <f t="shared" si="67"/>
        <v>food beverage and tobacco 10T12,NOx</v>
      </c>
      <c r="D1637" t="s">
        <v>2194</v>
      </c>
      <c r="E1637" s="1">
        <v>25190300</v>
      </c>
      <c r="F1637" s="1">
        <v>24976200</v>
      </c>
      <c r="G1637" s="1">
        <v>24509900</v>
      </c>
      <c r="H1637" s="1">
        <v>24013100</v>
      </c>
      <c r="I1637" s="1">
        <v>23512300</v>
      </c>
      <c r="J1637" s="1">
        <v>22784800</v>
      </c>
      <c r="K1637" s="1">
        <v>22060500</v>
      </c>
      <c r="L1637" s="1">
        <v>21339400</v>
      </c>
      <c r="M1637" s="1">
        <v>20647300</v>
      </c>
      <c r="N1637" s="1">
        <v>19956700</v>
      </c>
      <c r="O1637" s="1">
        <v>19268400</v>
      </c>
      <c r="P1637" s="1">
        <v>18580200</v>
      </c>
      <c r="Q1637" s="1">
        <v>17723900</v>
      </c>
      <c r="R1637" s="1">
        <v>17044200</v>
      </c>
      <c r="S1637" s="1">
        <v>16364700</v>
      </c>
      <c r="T1637" s="1">
        <v>15536400</v>
      </c>
      <c r="U1637" s="1">
        <v>14864700</v>
      </c>
      <c r="V1637" s="1">
        <v>14057100</v>
      </c>
      <c r="W1637" s="1">
        <v>13263200</v>
      </c>
      <c r="X1637" s="1">
        <v>12482800</v>
      </c>
      <c r="Y1637" s="1">
        <v>11680900</v>
      </c>
      <c r="Z1637" s="1">
        <v>10896800</v>
      </c>
      <c r="AA1637" s="1">
        <v>10119400</v>
      </c>
      <c r="AB1637" s="1">
        <v>9351080</v>
      </c>
      <c r="AC1637" s="1">
        <v>8584600</v>
      </c>
      <c r="AD1637" s="1">
        <v>7840800</v>
      </c>
      <c r="AE1637" s="1">
        <v>7119480</v>
      </c>
      <c r="AF1637" s="1">
        <v>6406250</v>
      </c>
      <c r="AG1637" s="1">
        <v>5717880</v>
      </c>
      <c r="AH1637" s="1">
        <v>5054370</v>
      </c>
      <c r="AI1637" s="1">
        <v>4410430</v>
      </c>
      <c r="AJ1637" s="1">
        <v>3787870</v>
      </c>
      <c r="AK1637" s="1">
        <v>3196570</v>
      </c>
      <c r="AL1637" s="1">
        <v>2627670</v>
      </c>
      <c r="AM1637" s="1">
        <v>2082950</v>
      </c>
      <c r="AN1637" s="1">
        <v>1566410</v>
      </c>
      <c r="AO1637" s="1">
        <v>1077980</v>
      </c>
      <c r="AP1637">
        <v>617628</v>
      </c>
    </row>
    <row r="1638" spans="2:42" x14ac:dyDescent="0.2">
      <c r="B1638" t="str">
        <f t="shared" si="68"/>
        <v>rubber and plastic products 22</v>
      </c>
      <c r="C1638" t="str">
        <f t="shared" si="67"/>
        <v>food beverage and tobacco 10T12,PM10</v>
      </c>
      <c r="D1638" t="s">
        <v>2195</v>
      </c>
      <c r="E1638" s="1">
        <v>5038070</v>
      </c>
      <c r="F1638" s="1">
        <v>4995240</v>
      </c>
      <c r="G1638" s="1">
        <v>4901970</v>
      </c>
      <c r="H1638" s="1">
        <v>4802620</v>
      </c>
      <c r="I1638" s="1">
        <v>4702460</v>
      </c>
      <c r="J1638" s="1">
        <v>4556960</v>
      </c>
      <c r="K1638" s="1">
        <v>4412100</v>
      </c>
      <c r="L1638" s="1">
        <v>4267890</v>
      </c>
      <c r="M1638" s="1">
        <v>4129450</v>
      </c>
      <c r="N1638" s="1">
        <v>3991340</v>
      </c>
      <c r="O1638" s="1">
        <v>3853670</v>
      </c>
      <c r="P1638" s="1">
        <v>3716050</v>
      </c>
      <c r="Q1638" s="1">
        <v>3544790</v>
      </c>
      <c r="R1638" s="1">
        <v>3408850</v>
      </c>
      <c r="S1638" s="1">
        <v>3272940</v>
      </c>
      <c r="T1638" s="1">
        <v>3107280</v>
      </c>
      <c r="U1638" s="1">
        <v>2972950</v>
      </c>
      <c r="V1638" s="1">
        <v>2811420</v>
      </c>
      <c r="W1638" s="1">
        <v>2652640</v>
      </c>
      <c r="X1638" s="1">
        <v>2496570</v>
      </c>
      <c r="Y1638" s="1">
        <v>2336180</v>
      </c>
      <c r="Z1638" s="1">
        <v>2179360</v>
      </c>
      <c r="AA1638" s="1">
        <v>2023880</v>
      </c>
      <c r="AB1638" s="1">
        <v>1870220</v>
      </c>
      <c r="AC1638" s="1">
        <v>1716920</v>
      </c>
      <c r="AD1638" s="1">
        <v>1568160</v>
      </c>
      <c r="AE1638" s="1">
        <v>1423900</v>
      </c>
      <c r="AF1638" s="1">
        <v>1281250</v>
      </c>
      <c r="AG1638" s="1">
        <v>1143580</v>
      </c>
      <c r="AH1638" s="1">
        <v>1010870</v>
      </c>
      <c r="AI1638">
        <v>882085</v>
      </c>
      <c r="AJ1638">
        <v>757574</v>
      </c>
      <c r="AK1638">
        <v>639315</v>
      </c>
      <c r="AL1638">
        <v>525535</v>
      </c>
      <c r="AM1638">
        <v>416590</v>
      </c>
      <c r="AN1638">
        <v>313282</v>
      </c>
      <c r="AO1638">
        <v>215596</v>
      </c>
      <c r="AP1638">
        <v>123526</v>
      </c>
    </row>
    <row r="1639" spans="2:42" x14ac:dyDescent="0.2">
      <c r="B1639" t="str">
        <f t="shared" si="68"/>
        <v>rubber and plastic products 22</v>
      </c>
      <c r="C1639" t="str">
        <f t="shared" si="67"/>
        <v>food beverage and tobacco 10T12,PM25</v>
      </c>
      <c r="D1639" t="s">
        <v>2196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</row>
    <row r="1640" spans="2:42" x14ac:dyDescent="0.2">
      <c r="B1640" t="str">
        <f t="shared" si="68"/>
        <v>glass and glass products 231</v>
      </c>
      <c r="C1640" t="str">
        <f t="shared" si="67"/>
        <v>food beverage and tobacco 10T12,SOx</v>
      </c>
      <c r="D1640" t="s">
        <v>2197</v>
      </c>
      <c r="E1640" s="1">
        <v>647737000000</v>
      </c>
      <c r="F1640" s="1">
        <v>660915000000</v>
      </c>
      <c r="G1640" s="1">
        <v>669644000000</v>
      </c>
      <c r="H1640" s="1">
        <v>678672000000</v>
      </c>
      <c r="I1640" s="1">
        <v>689138000000</v>
      </c>
      <c r="J1640" s="1">
        <v>691456000000</v>
      </c>
      <c r="K1640" s="1">
        <v>692230000000</v>
      </c>
      <c r="L1640" s="1">
        <v>697241000000</v>
      </c>
      <c r="M1640" s="1">
        <v>694819000000</v>
      </c>
      <c r="N1640" s="1">
        <v>696250000000</v>
      </c>
      <c r="O1640" s="1">
        <v>690645000000</v>
      </c>
      <c r="P1640" s="1">
        <v>683553000000</v>
      </c>
      <c r="Q1640" s="1">
        <v>674988000000</v>
      </c>
      <c r="R1640" s="1">
        <v>664971000000</v>
      </c>
      <c r="S1640" s="1">
        <v>653501000000</v>
      </c>
      <c r="T1640" s="1">
        <v>636424000000</v>
      </c>
      <c r="U1640" s="1">
        <v>618315000000</v>
      </c>
      <c r="V1640" s="1">
        <v>599173000000</v>
      </c>
      <c r="W1640" s="1">
        <v>575438000000</v>
      </c>
      <c r="X1640" s="1">
        <v>551074000000</v>
      </c>
      <c r="Y1640" s="1">
        <v>526093000000</v>
      </c>
      <c r="Z1640" s="1">
        <v>500500000000</v>
      </c>
      <c r="AA1640" s="1">
        <v>471482000000</v>
      </c>
      <c r="AB1640" s="1">
        <v>442244000000</v>
      </c>
      <c r="AC1640" s="1">
        <v>412781000000</v>
      </c>
      <c r="AD1640" s="1">
        <v>380859000000</v>
      </c>
      <c r="AE1640" s="1">
        <v>351142000000</v>
      </c>
      <c r="AF1640" s="1">
        <v>319345000000</v>
      </c>
      <c r="AG1640" s="1">
        <v>287693000000</v>
      </c>
      <c r="AH1640" s="1">
        <v>256195000000</v>
      </c>
      <c r="AI1640" s="1">
        <v>224853000000</v>
      </c>
      <c r="AJ1640" s="1">
        <v>192527000000</v>
      </c>
      <c r="AK1640" s="1">
        <v>161664000000</v>
      </c>
      <c r="AL1640" s="1">
        <v>130175000000</v>
      </c>
      <c r="AM1640" s="1">
        <v>99189400000</v>
      </c>
      <c r="AN1640" s="1">
        <v>68704600000</v>
      </c>
      <c r="AO1640" s="1">
        <v>38949200000</v>
      </c>
      <c r="AP1640" s="1">
        <v>9221190000</v>
      </c>
    </row>
    <row r="1641" spans="2:42" x14ac:dyDescent="0.2">
      <c r="B1641" t="str">
        <f t="shared" si="68"/>
        <v>glass and glass products 231</v>
      </c>
      <c r="C1641" t="str">
        <f t="shared" si="67"/>
        <v>food beverage and tobacco 10T12,BC</v>
      </c>
      <c r="D1641" t="s">
        <v>2198</v>
      </c>
      <c r="E1641" s="1">
        <v>18429100</v>
      </c>
      <c r="F1641" s="1">
        <v>18804000</v>
      </c>
      <c r="G1641" s="1">
        <v>19052400</v>
      </c>
      <c r="H1641" s="1">
        <v>19309200</v>
      </c>
      <c r="I1641" s="1">
        <v>19607000</v>
      </c>
      <c r="J1641" s="1">
        <v>19672900</v>
      </c>
      <c r="K1641" s="1">
        <v>19695000</v>
      </c>
      <c r="L1641" s="1">
        <v>19837600</v>
      </c>
      <c r="M1641" s="1">
        <v>19768600</v>
      </c>
      <c r="N1641" s="1">
        <v>19809400</v>
      </c>
      <c r="O1641" s="1">
        <v>19649900</v>
      </c>
      <c r="P1641" s="1">
        <v>19448100</v>
      </c>
      <c r="Q1641" s="1">
        <v>19204400</v>
      </c>
      <c r="R1641" s="1">
        <v>18919400</v>
      </c>
      <c r="S1641" s="1">
        <v>18593100</v>
      </c>
      <c r="T1641" s="1">
        <v>18107200</v>
      </c>
      <c r="U1641" s="1">
        <v>17592000</v>
      </c>
      <c r="V1641" s="1">
        <v>17047400</v>
      </c>
      <c r="W1641" s="1">
        <v>16372100</v>
      </c>
      <c r="X1641" s="1">
        <v>15678900</v>
      </c>
      <c r="Y1641" s="1">
        <v>14968100</v>
      </c>
      <c r="Z1641" s="1">
        <v>14240000</v>
      </c>
      <c r="AA1641" s="1">
        <v>13414400</v>
      </c>
      <c r="AB1641" s="1">
        <v>12582500</v>
      </c>
      <c r="AC1641" s="1">
        <v>11744200</v>
      </c>
      <c r="AD1641" s="1">
        <v>10836000</v>
      </c>
      <c r="AE1641" s="1">
        <v>9990520</v>
      </c>
      <c r="AF1641" s="1">
        <v>9085850</v>
      </c>
      <c r="AG1641" s="1">
        <v>8185300</v>
      </c>
      <c r="AH1641" s="1">
        <v>7289140</v>
      </c>
      <c r="AI1641" s="1">
        <v>6397390</v>
      </c>
      <c r="AJ1641" s="1">
        <v>5477680</v>
      </c>
      <c r="AK1641" s="1">
        <v>4599580</v>
      </c>
      <c r="AL1641" s="1">
        <v>3703670</v>
      </c>
      <c r="AM1641" s="1">
        <v>2822090</v>
      </c>
      <c r="AN1641" s="1">
        <v>1954750</v>
      </c>
      <c r="AO1641" s="1">
        <v>1108160</v>
      </c>
      <c r="AP1641">
        <v>262356</v>
      </c>
    </row>
    <row r="1642" spans="2:42" x14ac:dyDescent="0.2">
      <c r="B1642" t="str">
        <f t="shared" si="68"/>
        <v>glass and glass products 231</v>
      </c>
      <c r="C1642" t="str">
        <f t="shared" si="67"/>
        <v>food beverage and tobacco 10T12,OC</v>
      </c>
      <c r="D1642" t="s">
        <v>2199</v>
      </c>
      <c r="E1642" s="1">
        <v>85110500</v>
      </c>
      <c r="F1642" s="1">
        <v>86842000</v>
      </c>
      <c r="G1642" s="1">
        <v>87989000</v>
      </c>
      <c r="H1642" s="1">
        <v>89175200</v>
      </c>
      <c r="I1642" s="1">
        <v>90550400</v>
      </c>
      <c r="J1642" s="1">
        <v>90854900</v>
      </c>
      <c r="K1642" s="1">
        <v>90956700</v>
      </c>
      <c r="L1642" s="1">
        <v>91615100</v>
      </c>
      <c r="M1642" s="1">
        <v>91296900</v>
      </c>
      <c r="N1642" s="1">
        <v>91484900</v>
      </c>
      <c r="O1642" s="1">
        <v>90748500</v>
      </c>
      <c r="P1642" s="1">
        <v>89816500</v>
      </c>
      <c r="Q1642" s="1">
        <v>88691200</v>
      </c>
      <c r="R1642" s="1">
        <v>87374900</v>
      </c>
      <c r="S1642" s="1">
        <v>85867800</v>
      </c>
      <c r="T1642" s="1">
        <v>83624000</v>
      </c>
      <c r="U1642" s="1">
        <v>81244500</v>
      </c>
      <c r="V1642" s="1">
        <v>78729300</v>
      </c>
      <c r="W1642" s="1">
        <v>75610600</v>
      </c>
      <c r="X1642" s="1">
        <v>72409300</v>
      </c>
      <c r="Y1642" s="1">
        <v>69126800</v>
      </c>
      <c r="Z1642" s="1">
        <v>65763900</v>
      </c>
      <c r="AA1642" s="1">
        <v>61951100</v>
      </c>
      <c r="AB1642" s="1">
        <v>58109300</v>
      </c>
      <c r="AC1642" s="1">
        <v>54238000</v>
      </c>
      <c r="AD1642" s="1">
        <v>50043500</v>
      </c>
      <c r="AE1642" s="1">
        <v>46138900</v>
      </c>
      <c r="AF1642" s="1">
        <v>41960900</v>
      </c>
      <c r="AG1642" s="1">
        <v>37801900</v>
      </c>
      <c r="AH1642" s="1">
        <v>33663200</v>
      </c>
      <c r="AI1642" s="1">
        <v>29544900</v>
      </c>
      <c r="AJ1642" s="1">
        <v>25297400</v>
      </c>
      <c r="AK1642" s="1">
        <v>21242100</v>
      </c>
      <c r="AL1642" s="1">
        <v>17104500</v>
      </c>
      <c r="AM1642" s="1">
        <v>13033100</v>
      </c>
      <c r="AN1642" s="1">
        <v>9027550</v>
      </c>
      <c r="AO1642" s="1">
        <v>5117790</v>
      </c>
      <c r="AP1642" s="1">
        <v>1211630</v>
      </c>
    </row>
    <row r="1643" spans="2:42" x14ac:dyDescent="0.2">
      <c r="B1643" t="str">
        <f t="shared" si="68"/>
        <v>glass and glass products 231</v>
      </c>
      <c r="C1643" t="str">
        <f t="shared" si="67"/>
        <v>food beverage and tobacco 10T12,CH4</v>
      </c>
      <c r="D1643" t="s">
        <v>2200</v>
      </c>
      <c r="E1643" s="1">
        <v>291292000</v>
      </c>
      <c r="F1643" s="1">
        <v>297218000</v>
      </c>
      <c r="G1643" s="1">
        <v>301144000</v>
      </c>
      <c r="H1643" s="1">
        <v>305204000</v>
      </c>
      <c r="I1643" s="1">
        <v>309910000</v>
      </c>
      <c r="J1643" s="1">
        <v>310952000</v>
      </c>
      <c r="K1643" s="1">
        <v>311301000</v>
      </c>
      <c r="L1643" s="1">
        <v>313554000</v>
      </c>
      <c r="M1643" s="1">
        <v>312465000</v>
      </c>
      <c r="N1643" s="1">
        <v>313108000</v>
      </c>
      <c r="O1643" s="1">
        <v>310588000</v>
      </c>
      <c r="P1643" s="1">
        <v>307398000</v>
      </c>
      <c r="Q1643" s="1">
        <v>303547000</v>
      </c>
      <c r="R1643" s="1">
        <v>299042000</v>
      </c>
      <c r="S1643" s="1">
        <v>293884000</v>
      </c>
      <c r="T1643" s="1">
        <v>286204000</v>
      </c>
      <c r="U1643" s="1">
        <v>278061000</v>
      </c>
      <c r="V1643" s="1">
        <v>269452000</v>
      </c>
      <c r="W1643" s="1">
        <v>258779000</v>
      </c>
      <c r="X1643" s="1">
        <v>247822000</v>
      </c>
      <c r="Y1643" s="1">
        <v>236588000</v>
      </c>
      <c r="Z1643" s="1">
        <v>225078000</v>
      </c>
      <c r="AA1643" s="1">
        <v>212029000</v>
      </c>
      <c r="AB1643" s="1">
        <v>198880000</v>
      </c>
      <c r="AC1643" s="1">
        <v>185631000</v>
      </c>
      <c r="AD1643" s="1">
        <v>171275000</v>
      </c>
      <c r="AE1643" s="1">
        <v>157911000</v>
      </c>
      <c r="AF1643" s="1">
        <v>143612000</v>
      </c>
      <c r="AG1643" s="1">
        <v>129378000</v>
      </c>
      <c r="AH1643" s="1">
        <v>115213000</v>
      </c>
      <c r="AI1643" s="1">
        <v>101118000</v>
      </c>
      <c r="AJ1643" s="1">
        <v>86580700</v>
      </c>
      <c r="AK1643" s="1">
        <v>72701300</v>
      </c>
      <c r="AL1643" s="1">
        <v>58540500</v>
      </c>
      <c r="AM1643" s="1">
        <v>44606100</v>
      </c>
      <c r="AN1643" s="1">
        <v>30896900</v>
      </c>
      <c r="AO1643" s="1">
        <v>17515700</v>
      </c>
      <c r="AP1643" s="1">
        <v>4146830</v>
      </c>
    </row>
    <row r="1644" spans="2:42" x14ac:dyDescent="0.2">
      <c r="B1644" t="str">
        <f t="shared" si="68"/>
        <v>glass and glass products 231</v>
      </c>
      <c r="C1644" t="str">
        <f t="shared" si="67"/>
        <v>food beverage and tobacco 10T12,N2O</v>
      </c>
      <c r="D1644" t="s">
        <v>2201</v>
      </c>
      <c r="E1644" s="1">
        <v>22995400</v>
      </c>
      <c r="F1644" s="1">
        <v>23463200</v>
      </c>
      <c r="G1644" s="1">
        <v>23773100</v>
      </c>
      <c r="H1644" s="1">
        <v>24093600</v>
      </c>
      <c r="I1644" s="1">
        <v>24465100</v>
      </c>
      <c r="J1644" s="1">
        <v>24547400</v>
      </c>
      <c r="K1644" s="1">
        <v>24574900</v>
      </c>
      <c r="L1644" s="1">
        <v>24752800</v>
      </c>
      <c r="M1644" s="1">
        <v>24666800</v>
      </c>
      <c r="N1644" s="1">
        <v>24717600</v>
      </c>
      <c r="O1644" s="1">
        <v>24518600</v>
      </c>
      <c r="P1644" s="1">
        <v>24266900</v>
      </c>
      <c r="Q1644" s="1">
        <v>23962800</v>
      </c>
      <c r="R1644" s="1">
        <v>23607200</v>
      </c>
      <c r="S1644" s="1">
        <v>23200000</v>
      </c>
      <c r="T1644" s="1">
        <v>22593700</v>
      </c>
      <c r="U1644" s="1">
        <v>21950800</v>
      </c>
      <c r="V1644" s="1">
        <v>21271300</v>
      </c>
      <c r="W1644" s="1">
        <v>20428700</v>
      </c>
      <c r="X1644" s="1">
        <v>19563700</v>
      </c>
      <c r="Y1644" s="1">
        <v>18676900</v>
      </c>
      <c r="Z1644" s="1">
        <v>17768300</v>
      </c>
      <c r="AA1644" s="1">
        <v>16738100</v>
      </c>
      <c r="AB1644" s="1">
        <v>15700100</v>
      </c>
      <c r="AC1644" s="1">
        <v>14654200</v>
      </c>
      <c r="AD1644" s="1">
        <v>13520900</v>
      </c>
      <c r="AE1644" s="1">
        <v>12465900</v>
      </c>
      <c r="AF1644" s="1">
        <v>11337100</v>
      </c>
      <c r="AG1644" s="1">
        <v>10213400</v>
      </c>
      <c r="AH1644" s="1">
        <v>9095210</v>
      </c>
      <c r="AI1644" s="1">
        <v>7982510</v>
      </c>
      <c r="AJ1644" s="1">
        <v>6834910</v>
      </c>
      <c r="AK1644" s="1">
        <v>5739240</v>
      </c>
      <c r="AL1644" s="1">
        <v>4621340</v>
      </c>
      <c r="AM1644" s="1">
        <v>3521330</v>
      </c>
      <c r="AN1644" s="1">
        <v>2439090</v>
      </c>
      <c r="AO1644" s="1">
        <v>1382740</v>
      </c>
      <c r="AP1644">
        <v>327362</v>
      </c>
    </row>
    <row r="1645" spans="2:42" x14ac:dyDescent="0.2">
      <c r="B1645" t="str">
        <f t="shared" si="68"/>
        <v>glass and glass products 231</v>
      </c>
      <c r="C1645" t="str">
        <f t="shared" si="67"/>
        <v>food beverage and tobacco 10T12,F gases</v>
      </c>
      <c r="D1645" t="s">
        <v>2202</v>
      </c>
      <c r="E1645" s="1">
        <v>20449000</v>
      </c>
      <c r="F1645" s="1">
        <v>20865000</v>
      </c>
      <c r="G1645" s="1">
        <v>21140600</v>
      </c>
      <c r="H1645" s="1">
        <v>21425600</v>
      </c>
      <c r="I1645" s="1">
        <v>21756000</v>
      </c>
      <c r="J1645" s="1">
        <v>21829100</v>
      </c>
      <c r="K1645" s="1">
        <v>21853600</v>
      </c>
      <c r="L1645" s="1">
        <v>22011800</v>
      </c>
      <c r="M1645" s="1">
        <v>21935300</v>
      </c>
      <c r="N1645" s="1">
        <v>21980500</v>
      </c>
      <c r="O1645" s="1">
        <v>21803600</v>
      </c>
      <c r="P1645" s="1">
        <v>21579600</v>
      </c>
      <c r="Q1645" s="1">
        <v>21309300</v>
      </c>
      <c r="R1645" s="1">
        <v>20993000</v>
      </c>
      <c r="S1645" s="1">
        <v>20630900</v>
      </c>
      <c r="T1645" s="1">
        <v>20091800</v>
      </c>
      <c r="U1645" s="1">
        <v>19520100</v>
      </c>
      <c r="V1645" s="1">
        <v>18915800</v>
      </c>
      <c r="W1645" s="1">
        <v>18166500</v>
      </c>
      <c r="X1645" s="1">
        <v>17397300</v>
      </c>
      <c r="Y1645" s="1">
        <v>16608700</v>
      </c>
      <c r="Z1645" s="1">
        <v>15800700</v>
      </c>
      <c r="AA1645" s="1">
        <v>14884600</v>
      </c>
      <c r="AB1645" s="1">
        <v>13961600</v>
      </c>
      <c r="AC1645" s="1">
        <v>13031400</v>
      </c>
      <c r="AD1645" s="1">
        <v>12023600</v>
      </c>
      <c r="AE1645" s="1">
        <v>11085500</v>
      </c>
      <c r="AF1645" s="1">
        <v>10081700</v>
      </c>
      <c r="AG1645" s="1">
        <v>9082420</v>
      </c>
      <c r="AH1645" s="1">
        <v>8088050</v>
      </c>
      <c r="AI1645" s="1">
        <v>7098560</v>
      </c>
      <c r="AJ1645" s="1">
        <v>6078040</v>
      </c>
      <c r="AK1645" s="1">
        <v>5103700</v>
      </c>
      <c r="AL1645" s="1">
        <v>4109600</v>
      </c>
      <c r="AM1645" s="1">
        <v>3131390</v>
      </c>
      <c r="AN1645" s="1">
        <v>2168990</v>
      </c>
      <c r="AO1645" s="1">
        <v>1229620</v>
      </c>
      <c r="AP1645">
        <v>291111</v>
      </c>
    </row>
    <row r="1646" spans="2:42" x14ac:dyDescent="0.2">
      <c r="B1646" t="str">
        <f t="shared" si="68"/>
        <v>glass and glass products 231</v>
      </c>
      <c r="C1646" t="str">
        <f t="shared" si="67"/>
        <v>textiles apparel and leather 13T15,CO2</v>
      </c>
      <c r="D1646" t="s">
        <v>2203</v>
      </c>
      <c r="E1646" s="1">
        <v>61925200</v>
      </c>
      <c r="F1646" s="1">
        <v>63185000</v>
      </c>
      <c r="G1646" s="1">
        <v>64019600</v>
      </c>
      <c r="H1646" s="1">
        <v>64882700</v>
      </c>
      <c r="I1646" s="1">
        <v>65883200</v>
      </c>
      <c r="J1646" s="1">
        <v>66104800</v>
      </c>
      <c r="K1646" s="1">
        <v>66178800</v>
      </c>
      <c r="L1646" s="1">
        <v>66657900</v>
      </c>
      <c r="M1646" s="1">
        <v>66426300</v>
      </c>
      <c r="N1646" s="1">
        <v>66563100</v>
      </c>
      <c r="O1646" s="1">
        <v>66027300</v>
      </c>
      <c r="P1646" s="1">
        <v>65349300</v>
      </c>
      <c r="Q1646" s="1">
        <v>64530500</v>
      </c>
      <c r="R1646" s="1">
        <v>63572800</v>
      </c>
      <c r="S1646" s="1">
        <v>62476200</v>
      </c>
      <c r="T1646" s="1">
        <v>60843700</v>
      </c>
      <c r="U1646" s="1">
        <v>59112400</v>
      </c>
      <c r="V1646" s="1">
        <v>57282300</v>
      </c>
      <c r="W1646" s="1">
        <v>55013300</v>
      </c>
      <c r="X1646" s="1">
        <v>52684000</v>
      </c>
      <c r="Y1646" s="1">
        <v>50295700</v>
      </c>
      <c r="Z1646" s="1">
        <v>47848900</v>
      </c>
      <c r="AA1646" s="1">
        <v>45074800</v>
      </c>
      <c r="AB1646" s="1">
        <v>42279500</v>
      </c>
      <c r="AC1646" s="1">
        <v>39462800</v>
      </c>
      <c r="AD1646" s="1">
        <v>36411000</v>
      </c>
      <c r="AE1646" s="1">
        <v>33570000</v>
      </c>
      <c r="AF1646" s="1">
        <v>30530200</v>
      </c>
      <c r="AG1646" s="1">
        <v>27504100</v>
      </c>
      <c r="AH1646" s="1">
        <v>24492900</v>
      </c>
      <c r="AI1646" s="1">
        <v>21496400</v>
      </c>
      <c r="AJ1646" s="1">
        <v>18406000</v>
      </c>
      <c r="AK1646" s="1">
        <v>15455400</v>
      </c>
      <c r="AL1646" s="1">
        <v>12445000</v>
      </c>
      <c r="AM1646" s="1">
        <v>9482740</v>
      </c>
      <c r="AN1646" s="1">
        <v>6568320</v>
      </c>
      <c r="AO1646" s="1">
        <v>3723630</v>
      </c>
      <c r="AP1646">
        <v>881567</v>
      </c>
    </row>
    <row r="1647" spans="2:42" x14ac:dyDescent="0.2">
      <c r="B1647" t="str">
        <f t="shared" si="68"/>
        <v>glass and glass products 231</v>
      </c>
      <c r="C1647" t="str">
        <f t="shared" si="67"/>
        <v>textiles apparel and leather 13T15,VOC</v>
      </c>
      <c r="D1647" t="s">
        <v>2204</v>
      </c>
      <c r="E1647" s="1">
        <v>4782070</v>
      </c>
      <c r="F1647" s="1">
        <v>4879360</v>
      </c>
      <c r="G1647" s="1">
        <v>4943800</v>
      </c>
      <c r="H1647" s="1">
        <v>5010460</v>
      </c>
      <c r="I1647" s="1">
        <v>5087720</v>
      </c>
      <c r="J1647" s="1">
        <v>5104830</v>
      </c>
      <c r="K1647" s="1">
        <v>5110550</v>
      </c>
      <c r="L1647" s="1">
        <v>5147540</v>
      </c>
      <c r="M1647" s="1">
        <v>5129660</v>
      </c>
      <c r="N1647" s="1">
        <v>5140230</v>
      </c>
      <c r="O1647" s="1">
        <v>5098850</v>
      </c>
      <c r="P1647" s="1">
        <v>5046490</v>
      </c>
      <c r="Q1647" s="1">
        <v>4983260</v>
      </c>
      <c r="R1647" s="1">
        <v>4909300</v>
      </c>
      <c r="S1647" s="1">
        <v>4824620</v>
      </c>
      <c r="T1647" s="1">
        <v>4698550</v>
      </c>
      <c r="U1647" s="1">
        <v>4564850</v>
      </c>
      <c r="V1647" s="1">
        <v>4423530</v>
      </c>
      <c r="W1647" s="1">
        <v>4248310</v>
      </c>
      <c r="X1647" s="1">
        <v>4068430</v>
      </c>
      <c r="Y1647" s="1">
        <v>3884000</v>
      </c>
      <c r="Z1647" s="1">
        <v>3695050</v>
      </c>
      <c r="AA1647" s="1">
        <v>3480830</v>
      </c>
      <c r="AB1647" s="1">
        <v>3264960</v>
      </c>
      <c r="AC1647" s="1">
        <v>3047450</v>
      </c>
      <c r="AD1647" s="1">
        <v>2811780</v>
      </c>
      <c r="AE1647" s="1">
        <v>2592390</v>
      </c>
      <c r="AF1647" s="1">
        <v>2357640</v>
      </c>
      <c r="AG1647" s="1">
        <v>2123960</v>
      </c>
      <c r="AH1647" s="1">
        <v>1891420</v>
      </c>
      <c r="AI1647" s="1">
        <v>1660030</v>
      </c>
      <c r="AJ1647" s="1">
        <v>1421370</v>
      </c>
      <c r="AK1647" s="1">
        <v>1193520</v>
      </c>
      <c r="AL1647">
        <v>961045</v>
      </c>
      <c r="AM1647">
        <v>732288</v>
      </c>
      <c r="AN1647">
        <v>507227</v>
      </c>
      <c r="AO1647">
        <v>287551</v>
      </c>
      <c r="AP1647">
        <v>68077.5</v>
      </c>
    </row>
    <row r="1648" spans="2:42" x14ac:dyDescent="0.2">
      <c r="B1648" t="str">
        <f t="shared" si="68"/>
        <v>glass and glass products 231</v>
      </c>
      <c r="C1648" t="str">
        <f t="shared" si="67"/>
        <v>textiles apparel and leather 13T15,CO</v>
      </c>
      <c r="D1648" t="s">
        <v>2205</v>
      </c>
      <c r="E1648" s="1">
        <v>4082890</v>
      </c>
      <c r="F1648" s="1">
        <v>4165950</v>
      </c>
      <c r="G1648" s="1">
        <v>4220970</v>
      </c>
      <c r="H1648" s="1">
        <v>4277880</v>
      </c>
      <c r="I1648" s="1">
        <v>4343850</v>
      </c>
      <c r="J1648" s="1">
        <v>4358460</v>
      </c>
      <c r="K1648" s="1">
        <v>4363340</v>
      </c>
      <c r="L1648" s="1">
        <v>4394920</v>
      </c>
      <c r="M1648" s="1">
        <v>4379660</v>
      </c>
      <c r="N1648" s="1">
        <v>4388680</v>
      </c>
      <c r="O1648" s="1">
        <v>4353350</v>
      </c>
      <c r="P1648" s="1">
        <v>4308640</v>
      </c>
      <c r="Q1648" s="1">
        <v>4254660</v>
      </c>
      <c r="R1648" s="1">
        <v>4191510</v>
      </c>
      <c r="S1648" s="1">
        <v>4119220</v>
      </c>
      <c r="T1648" s="1">
        <v>4011580</v>
      </c>
      <c r="U1648" s="1">
        <v>3897430</v>
      </c>
      <c r="V1648" s="1">
        <v>3776770</v>
      </c>
      <c r="W1648" s="1">
        <v>3627160</v>
      </c>
      <c r="X1648" s="1">
        <v>3473590</v>
      </c>
      <c r="Y1648" s="1">
        <v>3316120</v>
      </c>
      <c r="Z1648" s="1">
        <v>3154800</v>
      </c>
      <c r="AA1648" s="1">
        <v>2971900</v>
      </c>
      <c r="AB1648" s="1">
        <v>2787600</v>
      </c>
      <c r="AC1648" s="1">
        <v>2601890</v>
      </c>
      <c r="AD1648" s="1">
        <v>2400670</v>
      </c>
      <c r="AE1648" s="1">
        <v>2213360</v>
      </c>
      <c r="AF1648" s="1">
        <v>2012930</v>
      </c>
      <c r="AG1648" s="1">
        <v>1813420</v>
      </c>
      <c r="AH1648" s="1">
        <v>1614880</v>
      </c>
      <c r="AI1648" s="1">
        <v>1417310</v>
      </c>
      <c r="AJ1648" s="1">
        <v>1213560</v>
      </c>
      <c r="AK1648" s="1">
        <v>1019020</v>
      </c>
      <c r="AL1648">
        <v>820531</v>
      </c>
      <c r="AM1648">
        <v>625221</v>
      </c>
      <c r="AN1648">
        <v>433066</v>
      </c>
      <c r="AO1648">
        <v>245508</v>
      </c>
      <c r="AP1648">
        <v>58123.9</v>
      </c>
    </row>
    <row r="1649" spans="2:42" x14ac:dyDescent="0.2">
      <c r="B1649" t="str">
        <f t="shared" si="68"/>
        <v>glass and glass products 231</v>
      </c>
      <c r="C1649" t="str">
        <f t="shared" si="67"/>
        <v>textiles apparel and leather 13T15,NOx</v>
      </c>
      <c r="D1649" t="s">
        <v>2206</v>
      </c>
      <c r="E1649" s="1">
        <v>25895700</v>
      </c>
      <c r="F1649" s="1">
        <v>26422500</v>
      </c>
      <c r="G1649" s="1">
        <v>26771500</v>
      </c>
      <c r="H1649" s="1">
        <v>27132400</v>
      </c>
      <c r="I1649" s="1">
        <v>27550800</v>
      </c>
      <c r="J1649" s="1">
        <v>27643500</v>
      </c>
      <c r="K1649" s="1">
        <v>27674500</v>
      </c>
      <c r="L1649" s="1">
        <v>27874800</v>
      </c>
      <c r="M1649" s="1">
        <v>27777900</v>
      </c>
      <c r="N1649" s="1">
        <v>27835200</v>
      </c>
      <c r="O1649" s="1">
        <v>27611100</v>
      </c>
      <c r="P1649" s="1">
        <v>27327500</v>
      </c>
      <c r="Q1649" s="1">
        <v>26985100</v>
      </c>
      <c r="R1649" s="1">
        <v>26584700</v>
      </c>
      <c r="S1649" s="1">
        <v>26126100</v>
      </c>
      <c r="T1649" s="1">
        <v>25443400</v>
      </c>
      <c r="U1649" s="1">
        <v>24719400</v>
      </c>
      <c r="V1649" s="1">
        <v>23954100</v>
      </c>
      <c r="W1649" s="1">
        <v>23005300</v>
      </c>
      <c r="X1649" s="1">
        <v>22031200</v>
      </c>
      <c r="Y1649" s="1">
        <v>21032500</v>
      </c>
      <c r="Z1649" s="1">
        <v>20009300</v>
      </c>
      <c r="AA1649" s="1">
        <v>18849200</v>
      </c>
      <c r="AB1649" s="1">
        <v>17680300</v>
      </c>
      <c r="AC1649" s="1">
        <v>16502400</v>
      </c>
      <c r="AD1649" s="1">
        <v>15226200</v>
      </c>
      <c r="AE1649" s="1">
        <v>14038200</v>
      </c>
      <c r="AF1649" s="1">
        <v>12767000</v>
      </c>
      <c r="AG1649" s="1">
        <v>11501600</v>
      </c>
      <c r="AH1649" s="1">
        <v>10242400</v>
      </c>
      <c r="AI1649" s="1">
        <v>8989310</v>
      </c>
      <c r="AJ1649" s="1">
        <v>7696980</v>
      </c>
      <c r="AK1649" s="1">
        <v>6463110</v>
      </c>
      <c r="AL1649" s="1">
        <v>5204220</v>
      </c>
      <c r="AM1649" s="1">
        <v>3965460</v>
      </c>
      <c r="AN1649" s="1">
        <v>2746720</v>
      </c>
      <c r="AO1649" s="1">
        <v>1557140</v>
      </c>
      <c r="AP1649">
        <v>368651</v>
      </c>
    </row>
    <row r="1650" spans="2:42" x14ac:dyDescent="0.2">
      <c r="B1650" t="str">
        <f t="shared" si="68"/>
        <v>glass and glass products 231</v>
      </c>
      <c r="C1650" t="str">
        <f t="shared" si="67"/>
        <v>textiles apparel and leather 13T15,PM10</v>
      </c>
      <c r="D1650" t="s">
        <v>2207</v>
      </c>
      <c r="E1650" s="1">
        <v>5179140</v>
      </c>
      <c r="F1650" s="1">
        <v>5284500</v>
      </c>
      <c r="G1650" s="1">
        <v>5354300</v>
      </c>
      <c r="H1650" s="1">
        <v>5426490</v>
      </c>
      <c r="I1650" s="1">
        <v>5510170</v>
      </c>
      <c r="J1650" s="1">
        <v>5528700</v>
      </c>
      <c r="K1650" s="1">
        <v>5534890</v>
      </c>
      <c r="L1650" s="1">
        <v>5574960</v>
      </c>
      <c r="M1650" s="1">
        <v>5555590</v>
      </c>
      <c r="N1650" s="1">
        <v>5567030</v>
      </c>
      <c r="O1650" s="1">
        <v>5522220</v>
      </c>
      <c r="P1650" s="1">
        <v>5465510</v>
      </c>
      <c r="Q1650" s="1">
        <v>5397030</v>
      </c>
      <c r="R1650" s="1">
        <v>5316930</v>
      </c>
      <c r="S1650" s="1">
        <v>5225220</v>
      </c>
      <c r="T1650" s="1">
        <v>5088680</v>
      </c>
      <c r="U1650" s="1">
        <v>4943880</v>
      </c>
      <c r="V1650" s="1">
        <v>4790830</v>
      </c>
      <c r="W1650" s="1">
        <v>4601050</v>
      </c>
      <c r="X1650" s="1">
        <v>4406240</v>
      </c>
      <c r="Y1650" s="1">
        <v>4206500</v>
      </c>
      <c r="Z1650" s="1">
        <v>4001860</v>
      </c>
      <c r="AA1650" s="1">
        <v>3769850</v>
      </c>
      <c r="AB1650" s="1">
        <v>3536060</v>
      </c>
      <c r="AC1650" s="1">
        <v>3300490</v>
      </c>
      <c r="AD1650" s="1">
        <v>3045250</v>
      </c>
      <c r="AE1650" s="1">
        <v>2807640</v>
      </c>
      <c r="AF1650" s="1">
        <v>2553400</v>
      </c>
      <c r="AG1650" s="1">
        <v>2300320</v>
      </c>
      <c r="AH1650" s="1">
        <v>2048470</v>
      </c>
      <c r="AI1650" s="1">
        <v>1797860</v>
      </c>
      <c r="AJ1650" s="1">
        <v>1539400</v>
      </c>
      <c r="AK1650" s="1">
        <v>1292620</v>
      </c>
      <c r="AL1650" s="1">
        <v>1040840</v>
      </c>
      <c r="AM1650">
        <v>793092</v>
      </c>
      <c r="AN1650">
        <v>549344</v>
      </c>
      <c r="AO1650">
        <v>311427</v>
      </c>
      <c r="AP1650">
        <v>73730.2</v>
      </c>
    </row>
    <row r="1651" spans="2:42" x14ac:dyDescent="0.2">
      <c r="B1651" t="str">
        <f t="shared" si="68"/>
        <v>glass and glass products 231</v>
      </c>
      <c r="C1651" t="str">
        <f t="shared" si="67"/>
        <v>textiles apparel and leather 13T15,PM25</v>
      </c>
      <c r="D1651" t="s">
        <v>2208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</row>
    <row r="1652" spans="2:42" x14ac:dyDescent="0.2">
      <c r="B1652" t="str">
        <f t="shared" si="68"/>
        <v>cement and other nonmetallic minerals 239</v>
      </c>
      <c r="C1652" t="str">
        <f t="shared" ref="C1652:C1715" si="69">MID(D1574, FIND(",", D1574) + 1, FIND("]", D1574) - FIND(",", D1574) - 1)</f>
        <v>textiles apparel and leather 13T15,SOx</v>
      </c>
      <c r="D1652" t="s">
        <v>2209</v>
      </c>
      <c r="E1652" s="1">
        <v>11556000000000</v>
      </c>
      <c r="F1652" s="1">
        <v>10719000000000</v>
      </c>
      <c r="G1652" s="1">
        <v>10176700000000</v>
      </c>
      <c r="H1652" s="1">
        <v>9899830000000</v>
      </c>
      <c r="I1652" s="1">
        <v>9603250000000</v>
      </c>
      <c r="J1652" s="1">
        <v>9185620000000</v>
      </c>
      <c r="K1652" s="1">
        <v>8884290000000</v>
      </c>
      <c r="L1652" s="1">
        <v>8589170000000</v>
      </c>
      <c r="M1652" s="1">
        <v>8215460000000</v>
      </c>
      <c r="N1652" s="1">
        <v>7850550000000</v>
      </c>
      <c r="O1652" s="1">
        <v>7497870000000</v>
      </c>
      <c r="P1652" s="1">
        <v>7151740000000</v>
      </c>
      <c r="Q1652" s="1">
        <v>6815300000000</v>
      </c>
      <c r="R1652" s="1">
        <v>6548280000000</v>
      </c>
      <c r="S1652" s="1">
        <v>6211220000000</v>
      </c>
      <c r="T1652" s="1">
        <v>5887000000000</v>
      </c>
      <c r="U1652" s="1">
        <v>5571580000000</v>
      </c>
      <c r="V1652" s="1">
        <v>5266840000000</v>
      </c>
      <c r="W1652" s="1">
        <v>4968240000000</v>
      </c>
      <c r="X1652" s="1">
        <v>4678660000000</v>
      </c>
      <c r="Y1652" s="1">
        <v>4401000000000</v>
      </c>
      <c r="Z1652" s="1">
        <v>4131210000000</v>
      </c>
      <c r="AA1652" s="1">
        <v>3870920000000</v>
      </c>
      <c r="AB1652" s="1">
        <v>3644560000000</v>
      </c>
      <c r="AC1652" s="1">
        <v>3429100000000</v>
      </c>
      <c r="AD1652" s="1">
        <v>3218760000000</v>
      </c>
      <c r="AE1652" s="1">
        <v>3016610000000</v>
      </c>
      <c r="AF1652" s="1">
        <v>2822170000000</v>
      </c>
      <c r="AG1652" s="1">
        <v>2636340000000</v>
      </c>
      <c r="AH1652" s="1">
        <v>2456610000000</v>
      </c>
      <c r="AI1652" s="1">
        <v>2283430000000</v>
      </c>
      <c r="AJ1652" s="1">
        <v>2135490000000</v>
      </c>
      <c r="AK1652" s="1">
        <v>1975860000000</v>
      </c>
      <c r="AL1652" s="1">
        <v>1838660000000</v>
      </c>
      <c r="AM1652" s="1">
        <v>1707260000000</v>
      </c>
      <c r="AN1652" s="1">
        <v>1580100000000</v>
      </c>
      <c r="AO1652" s="1">
        <v>1457510000000</v>
      </c>
      <c r="AP1652" s="1">
        <v>1339250000000</v>
      </c>
    </row>
    <row r="1653" spans="2:42" x14ac:dyDescent="0.2">
      <c r="B1653" t="str">
        <f t="shared" ref="B1653:B1716" si="70">TRIM(MID(D1653, FIND(",",D1653) + 1, FIND(",", D1653, FIND(",", D1653) + 1) - FIND(",", D1653) - 1))</f>
        <v>cement and other nonmetallic minerals 239</v>
      </c>
      <c r="C1653" t="str">
        <f t="shared" si="69"/>
        <v>textiles apparel and leather 13T15,BC</v>
      </c>
      <c r="D1653" t="s">
        <v>2210</v>
      </c>
      <c r="E1653" s="1">
        <v>330028000</v>
      </c>
      <c r="F1653" s="1">
        <v>306512000</v>
      </c>
      <c r="G1653" s="1">
        <v>291374000</v>
      </c>
      <c r="H1653" s="1">
        <v>283818000</v>
      </c>
      <c r="I1653" s="1">
        <v>276279000</v>
      </c>
      <c r="J1653" s="1">
        <v>267645000</v>
      </c>
      <c r="K1653" s="1">
        <v>262215000</v>
      </c>
      <c r="L1653" s="1">
        <v>256819000</v>
      </c>
      <c r="M1653" s="1">
        <v>248893000</v>
      </c>
      <c r="N1653" s="1">
        <v>241001000</v>
      </c>
      <c r="O1653" s="1">
        <v>233286000</v>
      </c>
      <c r="P1653" s="1">
        <v>225564000</v>
      </c>
      <c r="Q1653" s="1">
        <v>217793000</v>
      </c>
      <c r="R1653" s="1">
        <v>209101000</v>
      </c>
      <c r="S1653" s="1">
        <v>198314000</v>
      </c>
      <c r="T1653" s="1">
        <v>187924000</v>
      </c>
      <c r="U1653" s="1">
        <v>177831000</v>
      </c>
      <c r="V1653" s="1">
        <v>168061000</v>
      </c>
      <c r="W1653" s="1">
        <v>158487000</v>
      </c>
      <c r="X1653" s="1">
        <v>149220000</v>
      </c>
      <c r="Y1653" s="1">
        <v>140328000</v>
      </c>
      <c r="Z1653" s="1">
        <v>131698000</v>
      </c>
      <c r="AA1653" s="1">
        <v>123363000</v>
      </c>
      <c r="AB1653" s="1">
        <v>116116000</v>
      </c>
      <c r="AC1653" s="1">
        <v>109225000</v>
      </c>
      <c r="AD1653" s="1">
        <v>102500000</v>
      </c>
      <c r="AE1653" s="1">
        <v>96031000</v>
      </c>
      <c r="AF1653" s="1">
        <v>89816700</v>
      </c>
      <c r="AG1653" s="1">
        <v>83845700</v>
      </c>
      <c r="AH1653" s="1">
        <v>78098400</v>
      </c>
      <c r="AI1653" s="1">
        <v>72557900</v>
      </c>
      <c r="AJ1653" s="1">
        <v>67826400</v>
      </c>
      <c r="AK1653" s="1">
        <v>62723200</v>
      </c>
      <c r="AL1653" s="1">
        <v>58339000</v>
      </c>
      <c r="AM1653" s="1">
        <v>54141700</v>
      </c>
      <c r="AN1653" s="1">
        <v>50079500</v>
      </c>
      <c r="AO1653" s="1">
        <v>46168100</v>
      </c>
      <c r="AP1653" s="1">
        <v>42397300</v>
      </c>
    </row>
    <row r="1654" spans="2:42" x14ac:dyDescent="0.2">
      <c r="B1654" t="str">
        <f t="shared" si="70"/>
        <v>cement and other nonmetallic minerals 239</v>
      </c>
      <c r="C1654" t="str">
        <f t="shared" si="69"/>
        <v>textiles apparel and leather 13T15,OC</v>
      </c>
      <c r="D1654" t="s">
        <v>2211</v>
      </c>
      <c r="E1654" s="1">
        <v>1524160000</v>
      </c>
      <c r="F1654" s="1">
        <v>1415550000</v>
      </c>
      <c r="G1654" s="1">
        <v>1345640000</v>
      </c>
      <c r="H1654" s="1">
        <v>1310750000</v>
      </c>
      <c r="I1654" s="1">
        <v>1275930000</v>
      </c>
      <c r="J1654" s="1">
        <v>1236060000</v>
      </c>
      <c r="K1654" s="1">
        <v>1210980000</v>
      </c>
      <c r="L1654" s="1">
        <v>1186060000</v>
      </c>
      <c r="M1654" s="1">
        <v>1149450000</v>
      </c>
      <c r="N1654" s="1">
        <v>1113010000</v>
      </c>
      <c r="O1654" s="1">
        <v>1077380000</v>
      </c>
      <c r="P1654" s="1">
        <v>1041720000</v>
      </c>
      <c r="Q1654" s="1">
        <v>1005830000</v>
      </c>
      <c r="R1654" s="1">
        <v>965686000</v>
      </c>
      <c r="S1654" s="1">
        <v>915868000</v>
      </c>
      <c r="T1654" s="1">
        <v>867882000</v>
      </c>
      <c r="U1654" s="1">
        <v>821271000</v>
      </c>
      <c r="V1654" s="1">
        <v>776152000</v>
      </c>
      <c r="W1654" s="1">
        <v>731937000</v>
      </c>
      <c r="X1654" s="1">
        <v>689137000</v>
      </c>
      <c r="Y1654" s="1">
        <v>648071000</v>
      </c>
      <c r="Z1654" s="1">
        <v>608218000</v>
      </c>
      <c r="AA1654" s="1">
        <v>569724000</v>
      </c>
      <c r="AB1654" s="1">
        <v>536254000</v>
      </c>
      <c r="AC1654" s="1">
        <v>504430000</v>
      </c>
      <c r="AD1654" s="1">
        <v>473371000</v>
      </c>
      <c r="AE1654" s="1">
        <v>443497000</v>
      </c>
      <c r="AF1654" s="1">
        <v>414797000</v>
      </c>
      <c r="AG1654" s="1">
        <v>387222000</v>
      </c>
      <c r="AH1654" s="1">
        <v>360679000</v>
      </c>
      <c r="AI1654" s="1">
        <v>335092000</v>
      </c>
      <c r="AJ1654" s="1">
        <v>313240000</v>
      </c>
      <c r="AK1654" s="1">
        <v>289673000</v>
      </c>
      <c r="AL1654" s="1">
        <v>269425000</v>
      </c>
      <c r="AM1654" s="1">
        <v>250041000</v>
      </c>
      <c r="AN1654" s="1">
        <v>231280000</v>
      </c>
      <c r="AO1654" s="1">
        <v>213216000</v>
      </c>
      <c r="AP1654" s="1">
        <v>195802000</v>
      </c>
    </row>
    <row r="1655" spans="2:42" x14ac:dyDescent="0.2">
      <c r="B1655" t="str">
        <f t="shared" si="70"/>
        <v>cement and other nonmetallic minerals 239</v>
      </c>
      <c r="C1655" t="str">
        <f t="shared" si="69"/>
        <v>textiles apparel and leather 13T15,CH4</v>
      </c>
      <c r="D1655" t="s">
        <v>2212</v>
      </c>
      <c r="E1655" s="1">
        <v>5216450000</v>
      </c>
      <c r="F1655" s="1">
        <v>4844750000</v>
      </c>
      <c r="G1655" s="1">
        <v>4605480000</v>
      </c>
      <c r="H1655" s="1">
        <v>4486050000</v>
      </c>
      <c r="I1655" s="1">
        <v>4366890000</v>
      </c>
      <c r="J1655" s="1">
        <v>4230420000</v>
      </c>
      <c r="K1655" s="1">
        <v>4144600000</v>
      </c>
      <c r="L1655" s="1">
        <v>4059300000</v>
      </c>
      <c r="M1655" s="1">
        <v>3934020000</v>
      </c>
      <c r="N1655" s="1">
        <v>3809280000</v>
      </c>
      <c r="O1655" s="1">
        <v>3687330000</v>
      </c>
      <c r="P1655" s="1">
        <v>3565290000</v>
      </c>
      <c r="Q1655" s="1">
        <v>3442460000</v>
      </c>
      <c r="R1655" s="1">
        <v>3305080000</v>
      </c>
      <c r="S1655" s="1">
        <v>3134570000</v>
      </c>
      <c r="T1655" s="1">
        <v>2970340000</v>
      </c>
      <c r="U1655" s="1">
        <v>2810810000</v>
      </c>
      <c r="V1655" s="1">
        <v>2656390000</v>
      </c>
      <c r="W1655" s="1">
        <v>2505070000</v>
      </c>
      <c r="X1655" s="1">
        <v>2358580000</v>
      </c>
      <c r="Y1655" s="1">
        <v>2218030000</v>
      </c>
      <c r="Z1655" s="1">
        <v>2081640000</v>
      </c>
      <c r="AA1655" s="1">
        <v>1949890000</v>
      </c>
      <c r="AB1655" s="1">
        <v>1835340000</v>
      </c>
      <c r="AC1655" s="1">
        <v>1726420000</v>
      </c>
      <c r="AD1655" s="1">
        <v>1620120000</v>
      </c>
      <c r="AE1655" s="1">
        <v>1517870000</v>
      </c>
      <c r="AF1655" s="1">
        <v>1419650000</v>
      </c>
      <c r="AG1655" s="1">
        <v>1325270000</v>
      </c>
      <c r="AH1655" s="1">
        <v>1234430000</v>
      </c>
      <c r="AI1655" s="1">
        <v>1146860000</v>
      </c>
      <c r="AJ1655" s="1">
        <v>1072070000</v>
      </c>
      <c r="AK1655" s="1">
        <v>991409000</v>
      </c>
      <c r="AL1655" s="1">
        <v>922111000</v>
      </c>
      <c r="AM1655" s="1">
        <v>855769000</v>
      </c>
      <c r="AN1655" s="1">
        <v>791561000</v>
      </c>
      <c r="AO1655" s="1">
        <v>729736000</v>
      </c>
      <c r="AP1655" s="1">
        <v>670135000</v>
      </c>
    </row>
    <row r="1656" spans="2:42" x14ac:dyDescent="0.2">
      <c r="B1656" t="str">
        <f t="shared" si="70"/>
        <v>cement and other nonmetallic minerals 239</v>
      </c>
      <c r="C1656" t="str">
        <f t="shared" si="69"/>
        <v>textiles apparel and leather 13T15,N2O</v>
      </c>
      <c r="D1656" t="s">
        <v>2213</v>
      </c>
      <c r="E1656" s="1">
        <v>411800000</v>
      </c>
      <c r="F1656" s="1">
        <v>382458000</v>
      </c>
      <c r="G1656" s="1">
        <v>363569000</v>
      </c>
      <c r="H1656" s="1">
        <v>354141000</v>
      </c>
      <c r="I1656" s="1">
        <v>344734000</v>
      </c>
      <c r="J1656" s="1">
        <v>333961000</v>
      </c>
      <c r="K1656" s="1">
        <v>327186000</v>
      </c>
      <c r="L1656" s="1">
        <v>320452000</v>
      </c>
      <c r="M1656" s="1">
        <v>310562000</v>
      </c>
      <c r="N1656" s="1">
        <v>300715000</v>
      </c>
      <c r="O1656" s="1">
        <v>291088000</v>
      </c>
      <c r="P1656" s="1">
        <v>281453000</v>
      </c>
      <c r="Q1656" s="1">
        <v>271757000</v>
      </c>
      <c r="R1656" s="1">
        <v>260912000</v>
      </c>
      <c r="S1656" s="1">
        <v>247452000</v>
      </c>
      <c r="T1656" s="1">
        <v>234486000</v>
      </c>
      <c r="U1656" s="1">
        <v>221893000</v>
      </c>
      <c r="V1656" s="1">
        <v>209703000</v>
      </c>
      <c r="W1656" s="1">
        <v>197757000</v>
      </c>
      <c r="X1656" s="1">
        <v>186193000</v>
      </c>
      <c r="Y1656" s="1">
        <v>175097000</v>
      </c>
      <c r="Z1656" s="1">
        <v>164330000</v>
      </c>
      <c r="AA1656" s="1">
        <v>153930000</v>
      </c>
      <c r="AB1656" s="1">
        <v>144887000</v>
      </c>
      <c r="AC1656" s="1">
        <v>136288000</v>
      </c>
      <c r="AD1656" s="1">
        <v>127897000</v>
      </c>
      <c r="AE1656" s="1">
        <v>119825000</v>
      </c>
      <c r="AF1656" s="1">
        <v>112071000</v>
      </c>
      <c r="AG1656" s="1">
        <v>104621000</v>
      </c>
      <c r="AH1656" s="1">
        <v>97449200</v>
      </c>
      <c r="AI1656" s="1">
        <v>90535900</v>
      </c>
      <c r="AJ1656" s="1">
        <v>84632100</v>
      </c>
      <c r="AK1656" s="1">
        <v>78264500</v>
      </c>
      <c r="AL1656" s="1">
        <v>72794000</v>
      </c>
      <c r="AM1656" s="1">
        <v>67556700</v>
      </c>
      <c r="AN1656" s="1">
        <v>62487900</v>
      </c>
      <c r="AO1656" s="1">
        <v>57607300</v>
      </c>
      <c r="AP1656" s="1">
        <v>52902200</v>
      </c>
    </row>
    <row r="1657" spans="2:42" x14ac:dyDescent="0.2">
      <c r="B1657" t="str">
        <f t="shared" si="70"/>
        <v>cement and other nonmetallic minerals 239</v>
      </c>
      <c r="C1657" t="str">
        <f t="shared" si="69"/>
        <v>textiles apparel and leather 13T15,F gases</v>
      </c>
      <c r="D1657" t="s">
        <v>2214</v>
      </c>
      <c r="E1657" s="1">
        <v>366199000</v>
      </c>
      <c r="F1657" s="1">
        <v>340106000</v>
      </c>
      <c r="G1657" s="1">
        <v>323309000</v>
      </c>
      <c r="H1657" s="1">
        <v>314925000</v>
      </c>
      <c r="I1657" s="1">
        <v>306560000</v>
      </c>
      <c r="J1657" s="1">
        <v>296979000</v>
      </c>
      <c r="K1657" s="1">
        <v>290955000</v>
      </c>
      <c r="L1657" s="1">
        <v>284967000</v>
      </c>
      <c r="M1657" s="1">
        <v>276172000</v>
      </c>
      <c r="N1657" s="1">
        <v>267415000</v>
      </c>
      <c r="O1657" s="1">
        <v>258854000</v>
      </c>
      <c r="P1657" s="1">
        <v>250287000</v>
      </c>
      <c r="Q1657" s="1">
        <v>241664000</v>
      </c>
      <c r="R1657" s="1">
        <v>232019000</v>
      </c>
      <c r="S1657" s="1">
        <v>220050000</v>
      </c>
      <c r="T1657" s="1">
        <v>208520000</v>
      </c>
      <c r="U1657" s="1">
        <v>197322000</v>
      </c>
      <c r="V1657" s="1">
        <v>186481000</v>
      </c>
      <c r="W1657" s="1">
        <v>175858000</v>
      </c>
      <c r="X1657" s="1">
        <v>165575000</v>
      </c>
      <c r="Y1657" s="1">
        <v>155708000</v>
      </c>
      <c r="Z1657" s="1">
        <v>146133000</v>
      </c>
      <c r="AA1657" s="1">
        <v>136884000</v>
      </c>
      <c r="AB1657" s="1">
        <v>128842000</v>
      </c>
      <c r="AC1657" s="1">
        <v>121196000</v>
      </c>
      <c r="AD1657" s="1">
        <v>113734000</v>
      </c>
      <c r="AE1657" s="1">
        <v>106556000</v>
      </c>
      <c r="AF1657" s="1">
        <v>99660700</v>
      </c>
      <c r="AG1657" s="1">
        <v>93035300</v>
      </c>
      <c r="AH1657" s="1">
        <v>86658100</v>
      </c>
      <c r="AI1657" s="1">
        <v>80510300</v>
      </c>
      <c r="AJ1657" s="1">
        <v>75260300</v>
      </c>
      <c r="AK1657" s="1">
        <v>69597800</v>
      </c>
      <c r="AL1657" s="1">
        <v>64733100</v>
      </c>
      <c r="AM1657" s="1">
        <v>60075700</v>
      </c>
      <c r="AN1657" s="1">
        <v>55568300</v>
      </c>
      <c r="AO1657" s="1">
        <v>51228200</v>
      </c>
      <c r="AP1657" s="1">
        <v>47044100</v>
      </c>
    </row>
    <row r="1658" spans="2:42" x14ac:dyDescent="0.2">
      <c r="B1658" t="str">
        <f t="shared" si="70"/>
        <v>cement and other nonmetallic minerals 239</v>
      </c>
      <c r="C1658" t="str">
        <f t="shared" si="69"/>
        <v>wood products 16,CO2</v>
      </c>
      <c r="D1658" t="s">
        <v>2215</v>
      </c>
      <c r="E1658" s="1">
        <v>1108960000</v>
      </c>
      <c r="F1658" s="1">
        <v>1029940000</v>
      </c>
      <c r="G1658" s="1">
        <v>979070000</v>
      </c>
      <c r="H1658" s="1">
        <v>953681000</v>
      </c>
      <c r="I1658" s="1">
        <v>928349000</v>
      </c>
      <c r="J1658" s="1">
        <v>899337000</v>
      </c>
      <c r="K1658" s="1">
        <v>881093000</v>
      </c>
      <c r="L1658" s="1">
        <v>862960000</v>
      </c>
      <c r="M1658" s="1">
        <v>836327000</v>
      </c>
      <c r="N1658" s="1">
        <v>809809000</v>
      </c>
      <c r="O1658" s="1">
        <v>783884000</v>
      </c>
      <c r="P1658" s="1">
        <v>757938000</v>
      </c>
      <c r="Q1658" s="1">
        <v>731825000</v>
      </c>
      <c r="R1658" s="1">
        <v>702620000</v>
      </c>
      <c r="S1658" s="1">
        <v>666373000</v>
      </c>
      <c r="T1658" s="1">
        <v>631459000</v>
      </c>
      <c r="U1658" s="1">
        <v>597545000</v>
      </c>
      <c r="V1658" s="1">
        <v>564717000</v>
      </c>
      <c r="W1658" s="1">
        <v>532547000</v>
      </c>
      <c r="X1658" s="1">
        <v>501407000</v>
      </c>
      <c r="Y1658" s="1">
        <v>471528000</v>
      </c>
      <c r="Z1658" s="1">
        <v>442531000</v>
      </c>
      <c r="AA1658" s="1">
        <v>414524000</v>
      </c>
      <c r="AB1658" s="1">
        <v>390171000</v>
      </c>
      <c r="AC1658" s="1">
        <v>367016000</v>
      </c>
      <c r="AD1658" s="1">
        <v>344418000</v>
      </c>
      <c r="AE1658" s="1">
        <v>322682000</v>
      </c>
      <c r="AF1658" s="1">
        <v>301801000</v>
      </c>
      <c r="AG1658" s="1">
        <v>281737000</v>
      </c>
      <c r="AH1658" s="1">
        <v>262425000</v>
      </c>
      <c r="AI1658" s="1">
        <v>243808000</v>
      </c>
      <c r="AJ1658" s="1">
        <v>227909000</v>
      </c>
      <c r="AK1658" s="1">
        <v>210762000</v>
      </c>
      <c r="AL1658" s="1">
        <v>196030000</v>
      </c>
      <c r="AM1658" s="1">
        <v>181926000</v>
      </c>
      <c r="AN1658" s="1">
        <v>168276000</v>
      </c>
      <c r="AO1658" s="1">
        <v>155133000</v>
      </c>
      <c r="AP1658" s="1">
        <v>142463000</v>
      </c>
    </row>
    <row r="1659" spans="2:42" x14ac:dyDescent="0.2">
      <c r="B1659" t="str">
        <f t="shared" si="70"/>
        <v>cement and other nonmetallic minerals 239</v>
      </c>
      <c r="C1659" t="str">
        <f t="shared" si="69"/>
        <v>wood products 16,VOC</v>
      </c>
      <c r="D1659" t="s">
        <v>2216</v>
      </c>
      <c r="E1659" s="1">
        <v>85637200</v>
      </c>
      <c r="F1659" s="1">
        <v>79535100</v>
      </c>
      <c r="G1659" s="1">
        <v>75607100</v>
      </c>
      <c r="H1659" s="1">
        <v>73646400</v>
      </c>
      <c r="I1659" s="1">
        <v>71690200</v>
      </c>
      <c r="J1659" s="1">
        <v>69449800</v>
      </c>
      <c r="K1659" s="1">
        <v>68040900</v>
      </c>
      <c r="L1659" s="1">
        <v>66640600</v>
      </c>
      <c r="M1659" s="1">
        <v>64583900</v>
      </c>
      <c r="N1659" s="1">
        <v>62536100</v>
      </c>
      <c r="O1659" s="1">
        <v>60534100</v>
      </c>
      <c r="P1659" s="1">
        <v>58530500</v>
      </c>
      <c r="Q1659" s="1">
        <v>56514000</v>
      </c>
      <c r="R1659" s="1">
        <v>54258600</v>
      </c>
      <c r="S1659" s="1">
        <v>51459500</v>
      </c>
      <c r="T1659" s="1">
        <v>48763300</v>
      </c>
      <c r="U1659" s="1">
        <v>46144400</v>
      </c>
      <c r="V1659" s="1">
        <v>43609300</v>
      </c>
      <c r="W1659" s="1">
        <v>41125100</v>
      </c>
      <c r="X1659" s="1">
        <v>38720300</v>
      </c>
      <c r="Y1659" s="1">
        <v>36412900</v>
      </c>
      <c r="Z1659" s="1">
        <v>34173700</v>
      </c>
      <c r="AA1659" s="1">
        <v>32010900</v>
      </c>
      <c r="AB1659" s="1">
        <v>30130300</v>
      </c>
      <c r="AC1659" s="1">
        <v>28342200</v>
      </c>
      <c r="AD1659" s="1">
        <v>26597100</v>
      </c>
      <c r="AE1659" s="1">
        <v>24918600</v>
      </c>
      <c r="AF1659" s="1">
        <v>23306100</v>
      </c>
      <c r="AG1659" s="1">
        <v>21756700</v>
      </c>
      <c r="AH1659" s="1">
        <v>20265300</v>
      </c>
      <c r="AI1659" s="1">
        <v>18827700</v>
      </c>
      <c r="AJ1659" s="1">
        <v>17599900</v>
      </c>
      <c r="AK1659" s="1">
        <v>16275700</v>
      </c>
      <c r="AL1659" s="1">
        <v>15138100</v>
      </c>
      <c r="AM1659" s="1">
        <v>14048900</v>
      </c>
      <c r="AN1659" s="1">
        <v>12994900</v>
      </c>
      <c r="AO1659" s="1">
        <v>11979900</v>
      </c>
      <c r="AP1659" s="1">
        <v>11001400</v>
      </c>
    </row>
    <row r="1660" spans="2:42" x14ac:dyDescent="0.2">
      <c r="B1660" t="str">
        <f t="shared" si="70"/>
        <v>cement and other nonmetallic minerals 239</v>
      </c>
      <c r="C1660" t="str">
        <f t="shared" si="69"/>
        <v>wood products 16,CO</v>
      </c>
      <c r="D1660" t="s">
        <v>2217</v>
      </c>
      <c r="E1660" s="1">
        <v>73116200</v>
      </c>
      <c r="F1660" s="1">
        <v>67906300</v>
      </c>
      <c r="G1660" s="1">
        <v>64552600</v>
      </c>
      <c r="H1660" s="1">
        <v>62878600</v>
      </c>
      <c r="I1660" s="1">
        <v>61208400</v>
      </c>
      <c r="J1660" s="1">
        <v>59295600</v>
      </c>
      <c r="K1660" s="1">
        <v>58092700</v>
      </c>
      <c r="L1660" s="1">
        <v>56897200</v>
      </c>
      <c r="M1660" s="1">
        <v>55141200</v>
      </c>
      <c r="N1660" s="1">
        <v>53392700</v>
      </c>
      <c r="O1660" s="1">
        <v>51683400</v>
      </c>
      <c r="P1660" s="1">
        <v>49972800</v>
      </c>
      <c r="Q1660" s="1">
        <v>48251100</v>
      </c>
      <c r="R1660" s="1">
        <v>46325500</v>
      </c>
      <c r="S1660" s="1">
        <v>43935700</v>
      </c>
      <c r="T1660" s="1">
        <v>41633700</v>
      </c>
      <c r="U1660" s="1">
        <v>39397700</v>
      </c>
      <c r="V1660" s="1">
        <v>37233200</v>
      </c>
      <c r="W1660" s="1">
        <v>35112200</v>
      </c>
      <c r="X1660" s="1">
        <v>33059000</v>
      </c>
      <c r="Y1660" s="1">
        <v>31089000</v>
      </c>
      <c r="Z1660" s="1">
        <v>29177200</v>
      </c>
      <c r="AA1660" s="1">
        <v>27330600</v>
      </c>
      <c r="AB1660" s="1">
        <v>25725000</v>
      </c>
      <c r="AC1660" s="1">
        <v>24198300</v>
      </c>
      <c r="AD1660" s="1">
        <v>22708400</v>
      </c>
      <c r="AE1660" s="1">
        <v>21275200</v>
      </c>
      <c r="AF1660" s="1">
        <v>19898500</v>
      </c>
      <c r="AG1660" s="1">
        <v>18575600</v>
      </c>
      <c r="AH1660" s="1">
        <v>17302400</v>
      </c>
      <c r="AI1660" s="1">
        <v>16074900</v>
      </c>
      <c r="AJ1660" s="1">
        <v>15026600</v>
      </c>
      <c r="AK1660" s="1">
        <v>13896100</v>
      </c>
      <c r="AL1660" s="1">
        <v>12924800</v>
      </c>
      <c r="AM1660" s="1">
        <v>11994900</v>
      </c>
      <c r="AN1660" s="1">
        <v>11094900</v>
      </c>
      <c r="AO1660" s="1">
        <v>10228300</v>
      </c>
      <c r="AP1660" s="1">
        <v>9392930</v>
      </c>
    </row>
    <row r="1661" spans="2:42" x14ac:dyDescent="0.2">
      <c r="B1661" t="str">
        <f t="shared" si="70"/>
        <v>cement and other nonmetallic minerals 239</v>
      </c>
      <c r="C1661" t="str">
        <f t="shared" si="69"/>
        <v>wood products 16,NOx</v>
      </c>
      <c r="D1661" t="s">
        <v>2218</v>
      </c>
      <c r="E1661" s="1">
        <v>463739000</v>
      </c>
      <c r="F1661" s="1">
        <v>430696000</v>
      </c>
      <c r="G1661" s="1">
        <v>409424000</v>
      </c>
      <c r="H1661" s="1">
        <v>398807000</v>
      </c>
      <c r="I1661" s="1">
        <v>388214000</v>
      </c>
      <c r="J1661" s="1">
        <v>376082000</v>
      </c>
      <c r="K1661" s="1">
        <v>368452000</v>
      </c>
      <c r="L1661" s="1">
        <v>360870000</v>
      </c>
      <c r="M1661" s="1">
        <v>349733000</v>
      </c>
      <c r="N1661" s="1">
        <v>338643000</v>
      </c>
      <c r="O1661" s="1">
        <v>327802000</v>
      </c>
      <c r="P1661" s="1">
        <v>316952000</v>
      </c>
      <c r="Q1661" s="1">
        <v>306032000</v>
      </c>
      <c r="R1661" s="1">
        <v>293819000</v>
      </c>
      <c r="S1661" s="1">
        <v>278662000</v>
      </c>
      <c r="T1661" s="1">
        <v>264061000</v>
      </c>
      <c r="U1661" s="1">
        <v>249880000</v>
      </c>
      <c r="V1661" s="1">
        <v>236152000</v>
      </c>
      <c r="W1661" s="1">
        <v>222699000</v>
      </c>
      <c r="X1661" s="1">
        <v>209677000</v>
      </c>
      <c r="Y1661" s="1">
        <v>197182000</v>
      </c>
      <c r="Z1661" s="1">
        <v>185056000</v>
      </c>
      <c r="AA1661" s="1">
        <v>173344000</v>
      </c>
      <c r="AB1661" s="1">
        <v>163161000</v>
      </c>
      <c r="AC1661" s="1">
        <v>153478000</v>
      </c>
      <c r="AD1661" s="1">
        <v>144028000</v>
      </c>
      <c r="AE1661" s="1">
        <v>134938000</v>
      </c>
      <c r="AF1661" s="1">
        <v>126206000</v>
      </c>
      <c r="AG1661" s="1">
        <v>117816000</v>
      </c>
      <c r="AH1661" s="1">
        <v>109740000</v>
      </c>
      <c r="AI1661" s="1">
        <v>101955000</v>
      </c>
      <c r="AJ1661" s="1">
        <v>95306400</v>
      </c>
      <c r="AK1661" s="1">
        <v>88135700</v>
      </c>
      <c r="AL1661" s="1">
        <v>81975200</v>
      </c>
      <c r="AM1661" s="1">
        <v>76077300</v>
      </c>
      <c r="AN1661" s="1">
        <v>70369300</v>
      </c>
      <c r="AO1661" s="1">
        <v>64873100</v>
      </c>
      <c r="AP1661" s="1">
        <v>59574600</v>
      </c>
    </row>
    <row r="1662" spans="2:42" x14ac:dyDescent="0.2">
      <c r="B1662" t="str">
        <f t="shared" si="70"/>
        <v>cement and other nonmetallic minerals 239</v>
      </c>
      <c r="C1662" t="str">
        <f t="shared" si="69"/>
        <v>wood products 16,PM10</v>
      </c>
      <c r="D1662" t="s">
        <v>2219</v>
      </c>
      <c r="E1662" s="1">
        <v>92747800</v>
      </c>
      <c r="F1662" s="1">
        <v>86139100</v>
      </c>
      <c r="G1662" s="1">
        <v>81884900</v>
      </c>
      <c r="H1662" s="1">
        <v>79761500</v>
      </c>
      <c r="I1662" s="1">
        <v>77642800</v>
      </c>
      <c r="J1662" s="1">
        <v>75216400</v>
      </c>
      <c r="K1662" s="1">
        <v>73690500</v>
      </c>
      <c r="L1662" s="1">
        <v>72174000</v>
      </c>
      <c r="M1662" s="1">
        <v>69946500</v>
      </c>
      <c r="N1662" s="1">
        <v>67728600</v>
      </c>
      <c r="O1662" s="1">
        <v>65560400</v>
      </c>
      <c r="P1662" s="1">
        <v>63390400</v>
      </c>
      <c r="Q1662" s="1">
        <v>61206500</v>
      </c>
      <c r="R1662" s="1">
        <v>58763900</v>
      </c>
      <c r="S1662" s="1">
        <v>55732300</v>
      </c>
      <c r="T1662" s="1">
        <v>52812300</v>
      </c>
      <c r="U1662" s="1">
        <v>49975900</v>
      </c>
      <c r="V1662" s="1">
        <v>47230300</v>
      </c>
      <c r="W1662" s="1">
        <v>44539800</v>
      </c>
      <c r="X1662" s="1">
        <v>41935300</v>
      </c>
      <c r="Y1662" s="1">
        <v>39436400</v>
      </c>
      <c r="Z1662" s="1">
        <v>37011300</v>
      </c>
      <c r="AA1662" s="1">
        <v>34668800</v>
      </c>
      <c r="AB1662" s="1">
        <v>32632100</v>
      </c>
      <c r="AC1662" s="1">
        <v>30695500</v>
      </c>
      <c r="AD1662" s="1">
        <v>28805500</v>
      </c>
      <c r="AE1662" s="1">
        <v>26987600</v>
      </c>
      <c r="AF1662" s="1">
        <v>25241200</v>
      </c>
      <c r="AG1662" s="1">
        <v>23563200</v>
      </c>
      <c r="AH1662" s="1">
        <v>21948000</v>
      </c>
      <c r="AI1662" s="1">
        <v>20391000</v>
      </c>
      <c r="AJ1662" s="1">
        <v>19061300</v>
      </c>
      <c r="AK1662" s="1">
        <v>17627100</v>
      </c>
      <c r="AL1662" s="1">
        <v>16395000</v>
      </c>
      <c r="AM1662" s="1">
        <v>15215500</v>
      </c>
      <c r="AN1662" s="1">
        <v>14073900</v>
      </c>
      <c r="AO1662" s="1">
        <v>12974600</v>
      </c>
      <c r="AP1662" s="1">
        <v>11914900</v>
      </c>
    </row>
    <row r="1663" spans="2:42" x14ac:dyDescent="0.2">
      <c r="B1663" t="str">
        <f t="shared" si="70"/>
        <v>cement and other nonmetallic minerals 239</v>
      </c>
      <c r="C1663" t="str">
        <f t="shared" si="69"/>
        <v>wood products 16,PM25</v>
      </c>
      <c r="D1663" t="s">
        <v>2220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</row>
    <row r="1664" spans="2:42" x14ac:dyDescent="0.2">
      <c r="B1664" t="str">
        <f t="shared" si="70"/>
        <v>iron and steel 241</v>
      </c>
      <c r="C1664" t="str">
        <f t="shared" si="69"/>
        <v>wood products 16,SOx</v>
      </c>
      <c r="D1664" t="s">
        <v>2221</v>
      </c>
      <c r="E1664" s="1">
        <v>2225080000000</v>
      </c>
      <c r="F1664" s="1">
        <v>1889670000000</v>
      </c>
      <c r="G1664" s="1">
        <v>1818600000000</v>
      </c>
      <c r="H1664" s="1">
        <v>1817890000000</v>
      </c>
      <c r="I1664" s="1">
        <v>1784860000000</v>
      </c>
      <c r="J1664" s="1">
        <v>1703550000000</v>
      </c>
      <c r="K1664" s="1">
        <v>1610050000000</v>
      </c>
      <c r="L1664" s="1">
        <v>1538270000000</v>
      </c>
      <c r="M1664" s="1">
        <v>1466210000000</v>
      </c>
      <c r="N1664" s="1">
        <v>1397410000000</v>
      </c>
      <c r="O1664" s="1">
        <v>1329260000000</v>
      </c>
      <c r="P1664" s="1">
        <v>1263360000000</v>
      </c>
      <c r="Q1664" s="1">
        <v>1196650000000</v>
      </c>
      <c r="R1664" s="1">
        <v>1119890000000</v>
      </c>
      <c r="S1664" s="1">
        <v>1046820000000</v>
      </c>
      <c r="T1664" s="1">
        <v>981402000000</v>
      </c>
      <c r="U1664" s="1">
        <v>915410000000</v>
      </c>
      <c r="V1664" s="1">
        <v>846746000000</v>
      </c>
      <c r="W1664" s="1">
        <v>786812000000</v>
      </c>
      <c r="X1664" s="1">
        <v>728867000000</v>
      </c>
      <c r="Y1664" s="1">
        <v>675127000000</v>
      </c>
      <c r="Z1664" s="1">
        <v>624304000000</v>
      </c>
      <c r="AA1664" s="1">
        <v>575042000000</v>
      </c>
      <c r="AB1664" s="1">
        <v>529571000000</v>
      </c>
      <c r="AC1664" s="1">
        <v>486640000000</v>
      </c>
      <c r="AD1664" s="1">
        <v>446181000000</v>
      </c>
      <c r="AE1664" s="1">
        <v>407152000000</v>
      </c>
      <c r="AF1664" s="1">
        <v>371407000000</v>
      </c>
      <c r="AG1664" s="1">
        <v>341870000000</v>
      </c>
      <c r="AH1664" s="1">
        <v>313898000000</v>
      </c>
      <c r="AI1664" s="1">
        <v>287251000000</v>
      </c>
      <c r="AJ1664" s="1">
        <v>262814000000</v>
      </c>
      <c r="AK1664" s="1">
        <v>239175000000</v>
      </c>
      <c r="AL1664" s="1">
        <v>219188000000</v>
      </c>
      <c r="AM1664" s="1">
        <v>200143000000</v>
      </c>
      <c r="AN1664" s="1">
        <v>182403000000</v>
      </c>
      <c r="AO1664" s="1">
        <v>165083000000</v>
      </c>
      <c r="AP1664" s="1">
        <v>148662000000</v>
      </c>
    </row>
    <row r="1665" spans="2:42" x14ac:dyDescent="0.2">
      <c r="B1665" t="str">
        <f t="shared" si="70"/>
        <v>iron and steel 241</v>
      </c>
      <c r="C1665" t="str">
        <f t="shared" si="69"/>
        <v>wood products 16,BC</v>
      </c>
      <c r="D1665" t="s">
        <v>2222</v>
      </c>
      <c r="E1665" s="1">
        <v>63306800</v>
      </c>
      <c r="F1665" s="1">
        <v>53763900</v>
      </c>
      <c r="G1665" s="1">
        <v>51741900</v>
      </c>
      <c r="H1665" s="1">
        <v>51721600</v>
      </c>
      <c r="I1665" s="1">
        <v>50781800</v>
      </c>
      <c r="J1665" s="1">
        <v>48468500</v>
      </c>
      <c r="K1665" s="1">
        <v>45808200</v>
      </c>
      <c r="L1665" s="1">
        <v>43766000</v>
      </c>
      <c r="M1665" s="1">
        <v>41715800</v>
      </c>
      <c r="N1665" s="1">
        <v>39758400</v>
      </c>
      <c r="O1665" s="1">
        <v>37819400</v>
      </c>
      <c r="P1665" s="1">
        <v>35944400</v>
      </c>
      <c r="Q1665" s="1">
        <v>34046400</v>
      </c>
      <c r="R1665" s="1">
        <v>31862600</v>
      </c>
      <c r="S1665" s="1">
        <v>29783600</v>
      </c>
      <c r="T1665" s="1">
        <v>27922400</v>
      </c>
      <c r="U1665" s="1">
        <v>26044800</v>
      </c>
      <c r="V1665" s="1">
        <v>24091200</v>
      </c>
      <c r="W1665" s="1">
        <v>22386000</v>
      </c>
      <c r="X1665" s="1">
        <v>20737300</v>
      </c>
      <c r="Y1665" s="1">
        <v>19208400</v>
      </c>
      <c r="Z1665" s="1">
        <v>17762400</v>
      </c>
      <c r="AA1665" s="1">
        <v>16360800</v>
      </c>
      <c r="AB1665" s="1">
        <v>15067100</v>
      </c>
      <c r="AC1665" s="1">
        <v>13845600</v>
      </c>
      <c r="AD1665" s="1">
        <v>12694500</v>
      </c>
      <c r="AE1665" s="1">
        <v>11584100</v>
      </c>
      <c r="AF1665" s="1">
        <v>10567100</v>
      </c>
      <c r="AG1665" s="1">
        <v>9726700</v>
      </c>
      <c r="AH1665" s="1">
        <v>8930860</v>
      </c>
      <c r="AI1665" s="1">
        <v>8172720</v>
      </c>
      <c r="AJ1665" s="1">
        <v>7477460</v>
      </c>
      <c r="AK1665" s="1">
        <v>6804900</v>
      </c>
      <c r="AL1665" s="1">
        <v>6236220</v>
      </c>
      <c r="AM1665" s="1">
        <v>5694370</v>
      </c>
      <c r="AN1665" s="1">
        <v>5189620</v>
      </c>
      <c r="AO1665" s="1">
        <v>4696860</v>
      </c>
      <c r="AP1665" s="1">
        <v>4229670</v>
      </c>
    </row>
    <row r="1666" spans="2:42" x14ac:dyDescent="0.2">
      <c r="B1666" t="str">
        <f t="shared" si="70"/>
        <v>iron and steel 241</v>
      </c>
      <c r="C1666" t="str">
        <f t="shared" si="69"/>
        <v>wood products 16,OC</v>
      </c>
      <c r="D1666" t="s">
        <v>2223</v>
      </c>
      <c r="E1666" s="1">
        <v>292368000</v>
      </c>
      <c r="F1666" s="1">
        <v>248296000</v>
      </c>
      <c r="G1666" s="1">
        <v>238958000</v>
      </c>
      <c r="H1666" s="1">
        <v>238864000</v>
      </c>
      <c r="I1666" s="1">
        <v>234524000</v>
      </c>
      <c r="J1666" s="1">
        <v>223840000</v>
      </c>
      <c r="K1666" s="1">
        <v>211555000</v>
      </c>
      <c r="L1666" s="1">
        <v>202123000</v>
      </c>
      <c r="M1666" s="1">
        <v>192655000</v>
      </c>
      <c r="N1666" s="1">
        <v>183615000</v>
      </c>
      <c r="O1666" s="1">
        <v>174660000</v>
      </c>
      <c r="P1666" s="1">
        <v>166001000</v>
      </c>
      <c r="Q1666" s="1">
        <v>157236000</v>
      </c>
      <c r="R1666" s="1">
        <v>147150000</v>
      </c>
      <c r="S1666" s="1">
        <v>137549000</v>
      </c>
      <c r="T1666" s="1">
        <v>128953000</v>
      </c>
      <c r="U1666" s="1">
        <v>120282000</v>
      </c>
      <c r="V1666" s="1">
        <v>111259000</v>
      </c>
      <c r="W1666" s="1">
        <v>103384000</v>
      </c>
      <c r="X1666" s="1">
        <v>95770600</v>
      </c>
      <c r="Y1666" s="1">
        <v>88709400</v>
      </c>
      <c r="Z1666" s="1">
        <v>82031400</v>
      </c>
      <c r="AA1666" s="1">
        <v>75558500</v>
      </c>
      <c r="AB1666" s="1">
        <v>69583800</v>
      </c>
      <c r="AC1666" s="1">
        <v>63942800</v>
      </c>
      <c r="AD1666" s="1">
        <v>58626600</v>
      </c>
      <c r="AE1666" s="1">
        <v>53498300</v>
      </c>
      <c r="AF1666" s="1">
        <v>48801600</v>
      </c>
      <c r="AG1666" s="1">
        <v>44920500</v>
      </c>
      <c r="AH1666" s="1">
        <v>41245100</v>
      </c>
      <c r="AI1666" s="1">
        <v>37743800</v>
      </c>
      <c r="AJ1666" s="1">
        <v>34532900</v>
      </c>
      <c r="AK1666" s="1">
        <v>31426800</v>
      </c>
      <c r="AL1666" s="1">
        <v>28800500</v>
      </c>
      <c r="AM1666" s="1">
        <v>26298100</v>
      </c>
      <c r="AN1666" s="1">
        <v>23967100</v>
      </c>
      <c r="AO1666" s="1">
        <v>21691400</v>
      </c>
      <c r="AP1666" s="1">
        <v>19533700</v>
      </c>
    </row>
    <row r="1667" spans="2:42" x14ac:dyDescent="0.2">
      <c r="B1667" t="str">
        <f t="shared" si="70"/>
        <v>iron and steel 241</v>
      </c>
      <c r="C1667" t="str">
        <f t="shared" si="69"/>
        <v>wood products 16,CH4</v>
      </c>
      <c r="D1667" t="s">
        <v>2224</v>
      </c>
      <c r="E1667" s="1">
        <v>1000630000</v>
      </c>
      <c r="F1667" s="1">
        <v>849797000</v>
      </c>
      <c r="G1667" s="1">
        <v>817837000</v>
      </c>
      <c r="H1667" s="1">
        <v>817517000</v>
      </c>
      <c r="I1667" s="1">
        <v>802662000</v>
      </c>
      <c r="J1667" s="1">
        <v>766097000</v>
      </c>
      <c r="K1667" s="1">
        <v>724049000</v>
      </c>
      <c r="L1667" s="1">
        <v>691769000</v>
      </c>
      <c r="M1667" s="1">
        <v>659363000</v>
      </c>
      <c r="N1667" s="1">
        <v>628425000</v>
      </c>
      <c r="O1667" s="1">
        <v>597777000</v>
      </c>
      <c r="P1667" s="1">
        <v>568140000</v>
      </c>
      <c r="Q1667" s="1">
        <v>538141000</v>
      </c>
      <c r="R1667" s="1">
        <v>503624000</v>
      </c>
      <c r="S1667" s="1">
        <v>470763000</v>
      </c>
      <c r="T1667" s="1">
        <v>441343000</v>
      </c>
      <c r="U1667" s="1">
        <v>411666000</v>
      </c>
      <c r="V1667" s="1">
        <v>380787000</v>
      </c>
      <c r="W1667" s="1">
        <v>353835000</v>
      </c>
      <c r="X1667" s="1">
        <v>327776000</v>
      </c>
      <c r="Y1667" s="1">
        <v>303609000</v>
      </c>
      <c r="Z1667" s="1">
        <v>280754000</v>
      </c>
      <c r="AA1667" s="1">
        <v>258600000</v>
      </c>
      <c r="AB1667" s="1">
        <v>238152000</v>
      </c>
      <c r="AC1667" s="1">
        <v>218845000</v>
      </c>
      <c r="AD1667" s="1">
        <v>200651000</v>
      </c>
      <c r="AE1667" s="1">
        <v>183099000</v>
      </c>
      <c r="AF1667" s="1">
        <v>167024000</v>
      </c>
      <c r="AG1667" s="1">
        <v>153741000</v>
      </c>
      <c r="AH1667" s="1">
        <v>141162000</v>
      </c>
      <c r="AI1667" s="1">
        <v>129179000</v>
      </c>
      <c r="AJ1667" s="1">
        <v>118189000</v>
      </c>
      <c r="AK1667" s="1">
        <v>107559000</v>
      </c>
      <c r="AL1667" s="1">
        <v>98570200</v>
      </c>
      <c r="AM1667" s="1">
        <v>90005700</v>
      </c>
      <c r="AN1667" s="1">
        <v>82027700</v>
      </c>
      <c r="AO1667" s="1">
        <v>74239100</v>
      </c>
      <c r="AP1667" s="1">
        <v>66854500</v>
      </c>
    </row>
    <row r="1668" spans="2:42" x14ac:dyDescent="0.2">
      <c r="B1668" t="str">
        <f t="shared" si="70"/>
        <v>iron and steel 241</v>
      </c>
      <c r="C1668" t="str">
        <f t="shared" si="69"/>
        <v>wood products 16,N2O</v>
      </c>
      <c r="D1668" t="s">
        <v>2225</v>
      </c>
      <c r="E1668" s="1">
        <v>78992700</v>
      </c>
      <c r="F1668" s="1">
        <v>67085300</v>
      </c>
      <c r="G1668" s="1">
        <v>64562300</v>
      </c>
      <c r="H1668" s="1">
        <v>64537000</v>
      </c>
      <c r="I1668" s="1">
        <v>63364300</v>
      </c>
      <c r="J1668" s="1">
        <v>60477800</v>
      </c>
      <c r="K1668" s="1">
        <v>57158400</v>
      </c>
      <c r="L1668" s="1">
        <v>54610100</v>
      </c>
      <c r="M1668" s="1">
        <v>52051900</v>
      </c>
      <c r="N1668" s="1">
        <v>49609500</v>
      </c>
      <c r="O1668" s="1">
        <v>47190100</v>
      </c>
      <c r="P1668" s="1">
        <v>44850500</v>
      </c>
      <c r="Q1668" s="1">
        <v>42482300</v>
      </c>
      <c r="R1668" s="1">
        <v>39757400</v>
      </c>
      <c r="S1668" s="1">
        <v>37163300</v>
      </c>
      <c r="T1668" s="1">
        <v>34840800</v>
      </c>
      <c r="U1668" s="1">
        <v>32498000</v>
      </c>
      <c r="V1668" s="1">
        <v>30060400</v>
      </c>
      <c r="W1668" s="1">
        <v>27932700</v>
      </c>
      <c r="X1668" s="1">
        <v>25875500</v>
      </c>
      <c r="Y1668" s="1">
        <v>23967700</v>
      </c>
      <c r="Z1668" s="1">
        <v>22163400</v>
      </c>
      <c r="AA1668" s="1">
        <v>20414600</v>
      </c>
      <c r="AB1668" s="1">
        <v>18800300</v>
      </c>
      <c r="AC1668" s="1">
        <v>17276200</v>
      </c>
      <c r="AD1668" s="1">
        <v>15839900</v>
      </c>
      <c r="AE1668" s="1">
        <v>14454300</v>
      </c>
      <c r="AF1668" s="1">
        <v>13185300</v>
      </c>
      <c r="AG1668" s="1">
        <v>12136700</v>
      </c>
      <c r="AH1668" s="1">
        <v>11143700</v>
      </c>
      <c r="AI1668" s="1">
        <v>10197700</v>
      </c>
      <c r="AJ1668" s="1">
        <v>9330190</v>
      </c>
      <c r="AK1668" s="1">
        <v>8490980</v>
      </c>
      <c r="AL1668" s="1">
        <v>7781400</v>
      </c>
      <c r="AM1668" s="1">
        <v>7105290</v>
      </c>
      <c r="AN1668" s="1">
        <v>6475480</v>
      </c>
      <c r="AO1668" s="1">
        <v>5860630</v>
      </c>
      <c r="AP1668" s="1">
        <v>5277680</v>
      </c>
    </row>
    <row r="1669" spans="2:42" x14ac:dyDescent="0.2">
      <c r="B1669" t="str">
        <f t="shared" si="70"/>
        <v>iron and steel 241</v>
      </c>
      <c r="C1669" t="str">
        <f t="shared" si="69"/>
        <v>wood products 16,F gases</v>
      </c>
      <c r="D1669" t="s">
        <v>2226</v>
      </c>
      <c r="E1669" s="1">
        <v>70245400</v>
      </c>
      <c r="F1669" s="1">
        <v>59656500</v>
      </c>
      <c r="G1669" s="1">
        <v>57412900</v>
      </c>
      <c r="H1669" s="1">
        <v>57390400</v>
      </c>
      <c r="I1669" s="1">
        <v>56347600</v>
      </c>
      <c r="J1669" s="1">
        <v>53780700</v>
      </c>
      <c r="K1669" s="1">
        <v>50828900</v>
      </c>
      <c r="L1669" s="1">
        <v>48562800</v>
      </c>
      <c r="M1669" s="1">
        <v>46287900</v>
      </c>
      <c r="N1669" s="1">
        <v>44116000</v>
      </c>
      <c r="O1669" s="1">
        <v>41964500</v>
      </c>
      <c r="P1669" s="1">
        <v>39883900</v>
      </c>
      <c r="Q1669" s="1">
        <v>37778000</v>
      </c>
      <c r="R1669" s="1">
        <v>35354900</v>
      </c>
      <c r="S1669" s="1">
        <v>33048000</v>
      </c>
      <c r="T1669" s="1">
        <v>30982700</v>
      </c>
      <c r="U1669" s="1">
        <v>28899300</v>
      </c>
      <c r="V1669" s="1">
        <v>26731600</v>
      </c>
      <c r="W1669" s="1">
        <v>24839500</v>
      </c>
      <c r="X1669" s="1">
        <v>23010200</v>
      </c>
      <c r="Y1669" s="1">
        <v>21313700</v>
      </c>
      <c r="Z1669" s="1">
        <v>19709200</v>
      </c>
      <c r="AA1669" s="1">
        <v>18154000</v>
      </c>
      <c r="AB1669" s="1">
        <v>16718500</v>
      </c>
      <c r="AC1669" s="1">
        <v>15363100</v>
      </c>
      <c r="AD1669" s="1">
        <v>14085900</v>
      </c>
      <c r="AE1669" s="1">
        <v>12853700</v>
      </c>
      <c r="AF1669" s="1">
        <v>11725300</v>
      </c>
      <c r="AG1669" s="1">
        <v>10792800</v>
      </c>
      <c r="AH1669" s="1">
        <v>9909700</v>
      </c>
      <c r="AI1669" s="1">
        <v>9068460</v>
      </c>
      <c r="AJ1669" s="1">
        <v>8297000</v>
      </c>
      <c r="AK1669" s="1">
        <v>7550730</v>
      </c>
      <c r="AL1669" s="1">
        <v>6919720</v>
      </c>
      <c r="AM1669" s="1">
        <v>6318480</v>
      </c>
      <c r="AN1669" s="1">
        <v>5758420</v>
      </c>
      <c r="AO1669" s="1">
        <v>5211650</v>
      </c>
      <c r="AP1669" s="1">
        <v>4693250</v>
      </c>
    </row>
    <row r="1670" spans="2:42" x14ac:dyDescent="0.2">
      <c r="B1670" t="str">
        <f t="shared" si="70"/>
        <v>iron and steel 241</v>
      </c>
      <c r="C1670" t="str">
        <f t="shared" si="69"/>
        <v>pulp paper and printing 17T18,CO2</v>
      </c>
      <c r="D1670" t="s">
        <v>2227</v>
      </c>
      <c r="E1670" s="1">
        <v>212723000</v>
      </c>
      <c r="F1670" s="1">
        <v>180657000</v>
      </c>
      <c r="G1670" s="1">
        <v>173863000</v>
      </c>
      <c r="H1670" s="1">
        <v>173794000</v>
      </c>
      <c r="I1670" s="1">
        <v>170636000</v>
      </c>
      <c r="J1670" s="1">
        <v>162863000</v>
      </c>
      <c r="K1670" s="1">
        <v>153924000</v>
      </c>
      <c r="L1670" s="1">
        <v>147062000</v>
      </c>
      <c r="M1670" s="1">
        <v>140173000</v>
      </c>
      <c r="N1670" s="1">
        <v>133596000</v>
      </c>
      <c r="O1670" s="1">
        <v>127080000</v>
      </c>
      <c r="P1670" s="1">
        <v>120780000</v>
      </c>
      <c r="Q1670" s="1">
        <v>114402000</v>
      </c>
      <c r="R1670" s="1">
        <v>107064000</v>
      </c>
      <c r="S1670" s="1">
        <v>100079000</v>
      </c>
      <c r="T1670" s="1">
        <v>93824300</v>
      </c>
      <c r="U1670" s="1">
        <v>87515300</v>
      </c>
      <c r="V1670" s="1">
        <v>80950900</v>
      </c>
      <c r="W1670" s="1">
        <v>75221100</v>
      </c>
      <c r="X1670" s="1">
        <v>69681400</v>
      </c>
      <c r="Y1670" s="1">
        <v>64543800</v>
      </c>
      <c r="Z1670" s="1">
        <v>59684900</v>
      </c>
      <c r="AA1670" s="1">
        <v>54975300</v>
      </c>
      <c r="AB1670" s="1">
        <v>50628200</v>
      </c>
      <c r="AC1670" s="1">
        <v>46523900</v>
      </c>
      <c r="AD1670" s="1">
        <v>42655900</v>
      </c>
      <c r="AE1670" s="1">
        <v>38924600</v>
      </c>
      <c r="AF1670" s="1">
        <v>35507400</v>
      </c>
      <c r="AG1670" s="1">
        <v>32683500</v>
      </c>
      <c r="AH1670" s="1">
        <v>30009400</v>
      </c>
      <c r="AI1670" s="1">
        <v>27461900</v>
      </c>
      <c r="AJ1670" s="1">
        <v>25125700</v>
      </c>
      <c r="AK1670" s="1">
        <v>22865700</v>
      </c>
      <c r="AL1670" s="1">
        <v>20954900</v>
      </c>
      <c r="AM1670" s="1">
        <v>19134100</v>
      </c>
      <c r="AN1670" s="1">
        <v>17438100</v>
      </c>
      <c r="AO1670" s="1">
        <v>15782300</v>
      </c>
      <c r="AP1670" s="1">
        <v>14212500</v>
      </c>
    </row>
    <row r="1671" spans="2:42" x14ac:dyDescent="0.2">
      <c r="B1671" t="str">
        <f t="shared" si="70"/>
        <v>iron and steel 241</v>
      </c>
      <c r="C1671" t="str">
        <f t="shared" si="69"/>
        <v>pulp paper and printing 17T18,VOC</v>
      </c>
      <c r="D1671" t="s">
        <v>2228</v>
      </c>
      <c r="E1671" s="1">
        <v>16427200</v>
      </c>
      <c r="F1671" s="1">
        <v>13950900</v>
      </c>
      <c r="G1671" s="1">
        <v>13426200</v>
      </c>
      <c r="H1671" s="1">
        <v>13421000</v>
      </c>
      <c r="I1671" s="1">
        <v>13177100</v>
      </c>
      <c r="J1671" s="1">
        <v>12576800</v>
      </c>
      <c r="K1671" s="1">
        <v>11886500</v>
      </c>
      <c r="L1671" s="1">
        <v>11356600</v>
      </c>
      <c r="M1671" s="1">
        <v>10824600</v>
      </c>
      <c r="N1671" s="1">
        <v>10316700</v>
      </c>
      <c r="O1671" s="1">
        <v>9813560</v>
      </c>
      <c r="P1671" s="1">
        <v>9327020</v>
      </c>
      <c r="Q1671" s="1">
        <v>8834530</v>
      </c>
      <c r="R1671" s="1">
        <v>8267870</v>
      </c>
      <c r="S1671" s="1">
        <v>7728400</v>
      </c>
      <c r="T1671" s="1">
        <v>7245420</v>
      </c>
      <c r="U1671" s="1">
        <v>6758220</v>
      </c>
      <c r="V1671" s="1">
        <v>6251290</v>
      </c>
      <c r="W1671" s="1">
        <v>5808820</v>
      </c>
      <c r="X1671" s="1">
        <v>5381020</v>
      </c>
      <c r="Y1671" s="1">
        <v>4984280</v>
      </c>
      <c r="Z1671" s="1">
        <v>4609060</v>
      </c>
      <c r="AA1671" s="1">
        <v>4245380</v>
      </c>
      <c r="AB1671" s="1">
        <v>3909680</v>
      </c>
      <c r="AC1671" s="1">
        <v>3592730</v>
      </c>
      <c r="AD1671" s="1">
        <v>3294030</v>
      </c>
      <c r="AE1671" s="1">
        <v>3005890</v>
      </c>
      <c r="AF1671" s="1">
        <v>2742000</v>
      </c>
      <c r="AG1671" s="1">
        <v>2523930</v>
      </c>
      <c r="AH1671" s="1">
        <v>2317420</v>
      </c>
      <c r="AI1671" s="1">
        <v>2120700</v>
      </c>
      <c r="AJ1671" s="1">
        <v>1940290</v>
      </c>
      <c r="AK1671" s="1">
        <v>1765770</v>
      </c>
      <c r="AL1671" s="1">
        <v>1618200</v>
      </c>
      <c r="AM1671" s="1">
        <v>1477600</v>
      </c>
      <c r="AN1671" s="1">
        <v>1346630</v>
      </c>
      <c r="AO1671" s="1">
        <v>1218760</v>
      </c>
      <c r="AP1671" s="1">
        <v>1097530</v>
      </c>
    </row>
    <row r="1672" spans="2:42" x14ac:dyDescent="0.2">
      <c r="B1672" t="str">
        <f t="shared" si="70"/>
        <v>iron and steel 241</v>
      </c>
      <c r="C1672" t="str">
        <f t="shared" si="69"/>
        <v>pulp paper and printing 17T18,CO</v>
      </c>
      <c r="D1672" t="s">
        <v>2229</v>
      </c>
      <c r="E1672" s="1">
        <v>14025400</v>
      </c>
      <c r="F1672" s="1">
        <v>11911200</v>
      </c>
      <c r="G1672" s="1">
        <v>11463200</v>
      </c>
      <c r="H1672" s="1">
        <v>11458700</v>
      </c>
      <c r="I1672" s="1">
        <v>11250500</v>
      </c>
      <c r="J1672" s="1">
        <v>10738000</v>
      </c>
      <c r="K1672" s="1">
        <v>10148600</v>
      </c>
      <c r="L1672" s="1">
        <v>9696170</v>
      </c>
      <c r="M1672" s="1">
        <v>9241950</v>
      </c>
      <c r="N1672" s="1">
        <v>8808300</v>
      </c>
      <c r="O1672" s="1">
        <v>8378730</v>
      </c>
      <c r="P1672" s="1">
        <v>7963320</v>
      </c>
      <c r="Q1672" s="1">
        <v>7542840</v>
      </c>
      <c r="R1672" s="1">
        <v>7059030</v>
      </c>
      <c r="S1672" s="1">
        <v>6598430</v>
      </c>
      <c r="T1672" s="1">
        <v>6186080</v>
      </c>
      <c r="U1672" s="1">
        <v>5770110</v>
      </c>
      <c r="V1672" s="1">
        <v>5337300</v>
      </c>
      <c r="W1672" s="1">
        <v>4959520</v>
      </c>
      <c r="X1672" s="1">
        <v>4594270</v>
      </c>
      <c r="Y1672" s="1">
        <v>4255530</v>
      </c>
      <c r="Z1672" s="1">
        <v>3935180</v>
      </c>
      <c r="AA1672" s="1">
        <v>3624660</v>
      </c>
      <c r="AB1672" s="1">
        <v>3338050</v>
      </c>
      <c r="AC1672" s="1">
        <v>3067440</v>
      </c>
      <c r="AD1672" s="1">
        <v>2812410</v>
      </c>
      <c r="AE1672" s="1">
        <v>2566400</v>
      </c>
      <c r="AF1672" s="1">
        <v>2341090</v>
      </c>
      <c r="AG1672" s="1">
        <v>2154910</v>
      </c>
      <c r="AH1672" s="1">
        <v>1978590</v>
      </c>
      <c r="AI1672" s="1">
        <v>1810630</v>
      </c>
      <c r="AJ1672" s="1">
        <v>1656600</v>
      </c>
      <c r="AK1672" s="1">
        <v>1507600</v>
      </c>
      <c r="AL1672" s="1">
        <v>1381610</v>
      </c>
      <c r="AM1672" s="1">
        <v>1261560</v>
      </c>
      <c r="AN1672" s="1">
        <v>1149740</v>
      </c>
      <c r="AO1672" s="1">
        <v>1040570</v>
      </c>
      <c r="AP1672">
        <v>937065</v>
      </c>
    </row>
    <row r="1673" spans="2:42" x14ac:dyDescent="0.2">
      <c r="B1673" t="str">
        <f t="shared" si="70"/>
        <v>iron and steel 241</v>
      </c>
      <c r="C1673" t="str">
        <f t="shared" si="69"/>
        <v>pulp paper and printing 17T18,NOx</v>
      </c>
      <c r="D1673" t="s">
        <v>2230</v>
      </c>
      <c r="E1673" s="1">
        <v>88955700</v>
      </c>
      <c r="F1673" s="1">
        <v>75546500</v>
      </c>
      <c r="G1673" s="1">
        <v>72705300</v>
      </c>
      <c r="H1673" s="1">
        <v>72676800</v>
      </c>
      <c r="I1673" s="1">
        <v>71356200</v>
      </c>
      <c r="J1673" s="1">
        <v>68105600</v>
      </c>
      <c r="K1673" s="1">
        <v>64367500</v>
      </c>
      <c r="L1673" s="1">
        <v>61497900</v>
      </c>
      <c r="M1673" s="1">
        <v>58617000</v>
      </c>
      <c r="N1673" s="1">
        <v>55866600</v>
      </c>
      <c r="O1673" s="1">
        <v>53142000</v>
      </c>
      <c r="P1673" s="1">
        <v>50507300</v>
      </c>
      <c r="Q1673" s="1">
        <v>47840400</v>
      </c>
      <c r="R1673" s="1">
        <v>44771900</v>
      </c>
      <c r="S1673" s="1">
        <v>41850500</v>
      </c>
      <c r="T1673" s="1">
        <v>39235200</v>
      </c>
      <c r="U1673" s="1">
        <v>36596900</v>
      </c>
      <c r="V1673" s="1">
        <v>33851800</v>
      </c>
      <c r="W1673" s="1">
        <v>31455700</v>
      </c>
      <c r="X1673" s="1">
        <v>29139100</v>
      </c>
      <c r="Y1673" s="1">
        <v>26990700</v>
      </c>
      <c r="Z1673" s="1">
        <v>24958800</v>
      </c>
      <c r="AA1673" s="1">
        <v>22989400</v>
      </c>
      <c r="AB1673" s="1">
        <v>21171600</v>
      </c>
      <c r="AC1673" s="1">
        <v>19455200</v>
      </c>
      <c r="AD1673" s="1">
        <v>17837700</v>
      </c>
      <c r="AE1673" s="1">
        <v>16277400</v>
      </c>
      <c r="AF1673" s="1">
        <v>14848400</v>
      </c>
      <c r="AG1673" s="1">
        <v>13667500</v>
      </c>
      <c r="AH1673" s="1">
        <v>12549200</v>
      </c>
      <c r="AI1673" s="1">
        <v>11483900</v>
      </c>
      <c r="AJ1673" s="1">
        <v>10507000</v>
      </c>
      <c r="AK1673" s="1">
        <v>9561920</v>
      </c>
      <c r="AL1673" s="1">
        <v>8762830</v>
      </c>
      <c r="AM1673" s="1">
        <v>8001450</v>
      </c>
      <c r="AN1673" s="1">
        <v>7292210</v>
      </c>
      <c r="AO1673" s="1">
        <v>6599810</v>
      </c>
      <c r="AP1673" s="1">
        <v>5943330</v>
      </c>
    </row>
    <row r="1674" spans="2:42" x14ac:dyDescent="0.2">
      <c r="B1674" t="str">
        <f t="shared" si="70"/>
        <v>iron and steel 241</v>
      </c>
      <c r="C1674" t="str">
        <f t="shared" si="69"/>
        <v>pulp paper and printing 17T18,PM10</v>
      </c>
      <c r="D1674" t="s">
        <v>2231</v>
      </c>
      <c r="E1674" s="1">
        <v>17791100</v>
      </c>
      <c r="F1674" s="1">
        <v>15109300</v>
      </c>
      <c r="G1674" s="1">
        <v>14541100</v>
      </c>
      <c r="H1674" s="1">
        <v>14535400</v>
      </c>
      <c r="I1674" s="1">
        <v>14271200</v>
      </c>
      <c r="J1674" s="1">
        <v>13621100</v>
      </c>
      <c r="K1674" s="1">
        <v>12873500</v>
      </c>
      <c r="L1674" s="1">
        <v>12299600</v>
      </c>
      <c r="M1674" s="1">
        <v>11723400</v>
      </c>
      <c r="N1674" s="1">
        <v>11173300</v>
      </c>
      <c r="O1674" s="1">
        <v>10628400</v>
      </c>
      <c r="P1674" s="1">
        <v>10101500</v>
      </c>
      <c r="Q1674" s="1">
        <v>9568080</v>
      </c>
      <c r="R1674" s="1">
        <v>8954370</v>
      </c>
      <c r="S1674" s="1">
        <v>8370100</v>
      </c>
      <c r="T1674" s="1">
        <v>7847030</v>
      </c>
      <c r="U1674" s="1">
        <v>7319370</v>
      </c>
      <c r="V1674" s="1">
        <v>6770350</v>
      </c>
      <c r="W1674" s="1">
        <v>6291140</v>
      </c>
      <c r="X1674" s="1">
        <v>5827820</v>
      </c>
      <c r="Y1674" s="1">
        <v>5398140</v>
      </c>
      <c r="Z1674" s="1">
        <v>4991770</v>
      </c>
      <c r="AA1674" s="1">
        <v>4597880</v>
      </c>
      <c r="AB1674" s="1">
        <v>4234310</v>
      </c>
      <c r="AC1674" s="1">
        <v>3891040</v>
      </c>
      <c r="AD1674" s="1">
        <v>3567540</v>
      </c>
      <c r="AE1674" s="1">
        <v>3255480</v>
      </c>
      <c r="AF1674" s="1">
        <v>2969670</v>
      </c>
      <c r="AG1674" s="1">
        <v>2733500</v>
      </c>
      <c r="AH1674" s="1">
        <v>2509840</v>
      </c>
      <c r="AI1674" s="1">
        <v>2296780</v>
      </c>
      <c r="AJ1674" s="1">
        <v>2101390</v>
      </c>
      <c r="AK1674" s="1">
        <v>1912380</v>
      </c>
      <c r="AL1674" s="1">
        <v>1752570</v>
      </c>
      <c r="AM1674" s="1">
        <v>1600290</v>
      </c>
      <c r="AN1674" s="1">
        <v>1458440</v>
      </c>
      <c r="AO1674" s="1">
        <v>1319960</v>
      </c>
      <c r="AP1674" s="1">
        <v>1188670</v>
      </c>
    </row>
    <row r="1675" spans="2:42" x14ac:dyDescent="0.2">
      <c r="B1675" t="str">
        <f t="shared" si="70"/>
        <v>iron and steel 241</v>
      </c>
      <c r="C1675" t="str">
        <f t="shared" si="69"/>
        <v>pulp paper and printing 17T18,PM25</v>
      </c>
      <c r="D1675" t="s">
        <v>2232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</row>
    <row r="1676" spans="2:42" x14ac:dyDescent="0.2">
      <c r="B1676" t="str">
        <f t="shared" si="70"/>
        <v>other metals 242</v>
      </c>
      <c r="C1676" t="str">
        <f t="shared" si="69"/>
        <v>pulp paper and printing 17T18,SOx</v>
      </c>
      <c r="D1676" t="s">
        <v>2233</v>
      </c>
      <c r="E1676" s="1">
        <v>1633320000000</v>
      </c>
      <c r="F1676" s="1">
        <v>1606700000000</v>
      </c>
      <c r="G1676" s="1">
        <v>1593100000000</v>
      </c>
      <c r="H1676" s="1">
        <v>1548380000000</v>
      </c>
      <c r="I1676" s="1">
        <v>1505760000000</v>
      </c>
      <c r="J1676" s="1">
        <v>1463400000000</v>
      </c>
      <c r="K1676" s="1">
        <v>1420960000000</v>
      </c>
      <c r="L1676" s="1">
        <v>1378680000000</v>
      </c>
      <c r="M1676" s="1">
        <v>1319860000000</v>
      </c>
      <c r="N1676" s="1">
        <v>1267730000000</v>
      </c>
      <c r="O1676" s="1">
        <v>1211870000000</v>
      </c>
      <c r="P1676" s="1">
        <v>1156820000000</v>
      </c>
      <c r="Q1676" s="1">
        <v>1102440000000</v>
      </c>
      <c r="R1676" s="1">
        <v>1039960000000</v>
      </c>
      <c r="S1676" s="1">
        <v>974597000000</v>
      </c>
      <c r="T1676" s="1">
        <v>911784000000</v>
      </c>
      <c r="U1676" s="1">
        <v>850910000000</v>
      </c>
      <c r="V1676" s="1">
        <v>795864000000</v>
      </c>
      <c r="W1676" s="1">
        <v>742444000000</v>
      </c>
      <c r="X1676" s="1">
        <v>694156000000</v>
      </c>
      <c r="Y1676" s="1">
        <v>646862000000</v>
      </c>
      <c r="Z1676" s="1">
        <v>601090000000</v>
      </c>
      <c r="AA1676" s="1">
        <v>556593000000</v>
      </c>
      <c r="AB1676" s="1">
        <v>513363000000</v>
      </c>
      <c r="AC1676" s="1">
        <v>474096000000</v>
      </c>
      <c r="AD1676" s="1">
        <v>435646000000</v>
      </c>
      <c r="AE1676" s="1">
        <v>398210000000</v>
      </c>
      <c r="AF1676" s="1">
        <v>359708000000</v>
      </c>
      <c r="AG1676" s="1">
        <v>324302000000</v>
      </c>
      <c r="AH1676" s="1">
        <v>289839000000</v>
      </c>
      <c r="AI1676" s="1">
        <v>256221000000</v>
      </c>
      <c r="AJ1676" s="1">
        <v>222251000000</v>
      </c>
      <c r="AK1676" s="1">
        <v>190588000000</v>
      </c>
      <c r="AL1676" s="1">
        <v>160737000000</v>
      </c>
      <c r="AM1676" s="1">
        <v>131374000000</v>
      </c>
      <c r="AN1676" s="1">
        <v>102403000000</v>
      </c>
      <c r="AO1676" s="1">
        <v>73439200000</v>
      </c>
      <c r="AP1676" s="1">
        <v>45549600000</v>
      </c>
    </row>
    <row r="1677" spans="2:42" x14ac:dyDescent="0.2">
      <c r="B1677" t="str">
        <f t="shared" si="70"/>
        <v>other metals 242</v>
      </c>
      <c r="C1677" t="str">
        <f t="shared" si="69"/>
        <v>pulp paper and printing 17T18,BC</v>
      </c>
      <c r="D1677" t="s">
        <v>2234</v>
      </c>
      <c r="E1677" s="1">
        <v>46470300</v>
      </c>
      <c r="F1677" s="1">
        <v>45713000</v>
      </c>
      <c r="G1677" s="1">
        <v>45325900</v>
      </c>
      <c r="H1677" s="1">
        <v>44053700</v>
      </c>
      <c r="I1677" s="1">
        <v>42841200</v>
      </c>
      <c r="J1677" s="1">
        <v>41636000</v>
      </c>
      <c r="K1677" s="1">
        <v>40428300</v>
      </c>
      <c r="L1677" s="1">
        <v>39225400</v>
      </c>
      <c r="M1677" s="1">
        <v>37552000</v>
      </c>
      <c r="N1677" s="1">
        <v>36068900</v>
      </c>
      <c r="O1677" s="1">
        <v>34479500</v>
      </c>
      <c r="P1677" s="1">
        <v>32913300</v>
      </c>
      <c r="Q1677" s="1">
        <v>31366000</v>
      </c>
      <c r="R1677" s="1">
        <v>29588500</v>
      </c>
      <c r="S1677" s="1">
        <v>27728700</v>
      </c>
      <c r="T1677" s="1">
        <v>25941600</v>
      </c>
      <c r="U1677" s="1">
        <v>24209700</v>
      </c>
      <c r="V1677" s="1">
        <v>22643500</v>
      </c>
      <c r="W1677" s="1">
        <v>21123600</v>
      </c>
      <c r="X1677" s="1">
        <v>19749800</v>
      </c>
      <c r="Y1677" s="1">
        <v>18404200</v>
      </c>
      <c r="Z1677" s="1">
        <v>17101900</v>
      </c>
      <c r="AA1677" s="1">
        <v>15835900</v>
      </c>
      <c r="AB1677" s="1">
        <v>14605900</v>
      </c>
      <c r="AC1677" s="1">
        <v>13488700</v>
      </c>
      <c r="AD1677" s="1">
        <v>12394800</v>
      </c>
      <c r="AE1677" s="1">
        <v>11329700</v>
      </c>
      <c r="AF1677" s="1">
        <v>10234200</v>
      </c>
      <c r="AG1677" s="1">
        <v>9226870</v>
      </c>
      <c r="AH1677" s="1">
        <v>8246360</v>
      </c>
      <c r="AI1677" s="1">
        <v>7289880</v>
      </c>
      <c r="AJ1677" s="1">
        <v>6323370</v>
      </c>
      <c r="AK1677" s="1">
        <v>5422510</v>
      </c>
      <c r="AL1677" s="1">
        <v>4573210</v>
      </c>
      <c r="AM1677" s="1">
        <v>3737800</v>
      </c>
      <c r="AN1677" s="1">
        <v>2913510</v>
      </c>
      <c r="AO1677" s="1">
        <v>2089450</v>
      </c>
      <c r="AP1677" s="1">
        <v>1295950</v>
      </c>
    </row>
    <row r="1678" spans="2:42" x14ac:dyDescent="0.2">
      <c r="B1678" t="str">
        <f t="shared" si="70"/>
        <v>other metals 242</v>
      </c>
      <c r="C1678" t="str">
        <f t="shared" si="69"/>
        <v>pulp paper and printing 17T18,OC</v>
      </c>
      <c r="D1678" t="s">
        <v>2235</v>
      </c>
      <c r="E1678" s="1">
        <v>214612000</v>
      </c>
      <c r="F1678" s="1">
        <v>211115000</v>
      </c>
      <c r="G1678" s="1">
        <v>209327000</v>
      </c>
      <c r="H1678" s="1">
        <v>203452000</v>
      </c>
      <c r="I1678" s="1">
        <v>197852000</v>
      </c>
      <c r="J1678" s="1">
        <v>192286000</v>
      </c>
      <c r="K1678" s="1">
        <v>186709000</v>
      </c>
      <c r="L1678" s="1">
        <v>181153000</v>
      </c>
      <c r="M1678" s="1">
        <v>173425000</v>
      </c>
      <c r="N1678" s="1">
        <v>166576000</v>
      </c>
      <c r="O1678" s="1">
        <v>159235000</v>
      </c>
      <c r="P1678" s="1">
        <v>152003000</v>
      </c>
      <c r="Q1678" s="1">
        <v>144856000</v>
      </c>
      <c r="R1678" s="1">
        <v>136647000</v>
      </c>
      <c r="S1678" s="1">
        <v>128059000</v>
      </c>
      <c r="T1678" s="1">
        <v>119805000</v>
      </c>
      <c r="U1678" s="1">
        <v>111807000</v>
      </c>
      <c r="V1678" s="1">
        <v>104574000</v>
      </c>
      <c r="W1678" s="1">
        <v>97554600</v>
      </c>
      <c r="X1678" s="1">
        <v>91209800</v>
      </c>
      <c r="Y1678" s="1">
        <v>84995500</v>
      </c>
      <c r="Z1678" s="1">
        <v>78981200</v>
      </c>
      <c r="AA1678" s="1">
        <v>73134500</v>
      </c>
      <c r="AB1678" s="1">
        <v>67454100</v>
      </c>
      <c r="AC1678" s="1">
        <v>62294600</v>
      </c>
      <c r="AD1678" s="1">
        <v>57242400</v>
      </c>
      <c r="AE1678" s="1">
        <v>52323400</v>
      </c>
      <c r="AF1678" s="1">
        <v>47264400</v>
      </c>
      <c r="AG1678" s="1">
        <v>42612100</v>
      </c>
      <c r="AH1678" s="1">
        <v>38083900</v>
      </c>
      <c r="AI1678" s="1">
        <v>33666600</v>
      </c>
      <c r="AJ1678" s="1">
        <v>29203000</v>
      </c>
      <c r="AK1678" s="1">
        <v>25042600</v>
      </c>
      <c r="AL1678" s="1">
        <v>21120300</v>
      </c>
      <c r="AM1678" s="1">
        <v>17262100</v>
      </c>
      <c r="AN1678" s="1">
        <v>13455400</v>
      </c>
      <c r="AO1678" s="1">
        <v>9649660</v>
      </c>
      <c r="AP1678" s="1">
        <v>5985060</v>
      </c>
    </row>
    <row r="1679" spans="2:42" x14ac:dyDescent="0.2">
      <c r="B1679" t="str">
        <f t="shared" si="70"/>
        <v>other metals 242</v>
      </c>
      <c r="C1679" t="str">
        <f t="shared" si="69"/>
        <v>pulp paper and printing 17T18,CH4</v>
      </c>
      <c r="D1679" t="s">
        <v>2236</v>
      </c>
      <c r="E1679" s="1">
        <v>734513000</v>
      </c>
      <c r="F1679" s="1">
        <v>722544000</v>
      </c>
      <c r="G1679" s="1">
        <v>716426000</v>
      </c>
      <c r="H1679" s="1">
        <v>696317000</v>
      </c>
      <c r="I1679" s="1">
        <v>677152000</v>
      </c>
      <c r="J1679" s="1">
        <v>658102000</v>
      </c>
      <c r="K1679" s="1">
        <v>639014000</v>
      </c>
      <c r="L1679" s="1">
        <v>620000000</v>
      </c>
      <c r="M1679" s="1">
        <v>593550000</v>
      </c>
      <c r="N1679" s="1">
        <v>570108000</v>
      </c>
      <c r="O1679" s="1">
        <v>544986000</v>
      </c>
      <c r="P1679" s="1">
        <v>520231000</v>
      </c>
      <c r="Q1679" s="1">
        <v>495773000</v>
      </c>
      <c r="R1679" s="1">
        <v>467678000</v>
      </c>
      <c r="S1679" s="1">
        <v>438283000</v>
      </c>
      <c r="T1679" s="1">
        <v>410036000</v>
      </c>
      <c r="U1679" s="1">
        <v>382660000</v>
      </c>
      <c r="V1679" s="1">
        <v>357906000</v>
      </c>
      <c r="W1679" s="1">
        <v>333882000</v>
      </c>
      <c r="X1679" s="1">
        <v>312167000</v>
      </c>
      <c r="Y1679" s="1">
        <v>290898000</v>
      </c>
      <c r="Z1679" s="1">
        <v>270314000</v>
      </c>
      <c r="AA1679" s="1">
        <v>250304000</v>
      </c>
      <c r="AB1679" s="1">
        <v>230863000</v>
      </c>
      <c r="AC1679" s="1">
        <v>213204000</v>
      </c>
      <c r="AD1679" s="1">
        <v>195913000</v>
      </c>
      <c r="AE1679" s="1">
        <v>179078000</v>
      </c>
      <c r="AF1679" s="1">
        <v>161763000</v>
      </c>
      <c r="AG1679" s="1">
        <v>145841000</v>
      </c>
      <c r="AH1679" s="1">
        <v>130343000</v>
      </c>
      <c r="AI1679" s="1">
        <v>115225000</v>
      </c>
      <c r="AJ1679" s="1">
        <v>99947700</v>
      </c>
      <c r="AK1679" s="1">
        <v>85708600</v>
      </c>
      <c r="AL1679" s="1">
        <v>72284600</v>
      </c>
      <c r="AM1679" s="1">
        <v>59079900</v>
      </c>
      <c r="AN1679" s="1">
        <v>46051200</v>
      </c>
      <c r="AO1679" s="1">
        <v>33026100</v>
      </c>
      <c r="AP1679" s="1">
        <v>20484000</v>
      </c>
    </row>
    <row r="1680" spans="2:42" x14ac:dyDescent="0.2">
      <c r="B1680" t="str">
        <f t="shared" si="70"/>
        <v>other metals 242</v>
      </c>
      <c r="C1680" t="str">
        <f t="shared" si="69"/>
        <v>pulp paper and printing 17T18,N2O</v>
      </c>
      <c r="D1680" t="s">
        <v>2237</v>
      </c>
      <c r="E1680" s="1">
        <v>57984400</v>
      </c>
      <c r="F1680" s="1">
        <v>57039600</v>
      </c>
      <c r="G1680" s="1">
        <v>56556600</v>
      </c>
      <c r="H1680" s="1">
        <v>54969200</v>
      </c>
      <c r="I1680" s="1">
        <v>53456200</v>
      </c>
      <c r="J1680" s="1">
        <v>51952300</v>
      </c>
      <c r="K1680" s="1">
        <v>50445500</v>
      </c>
      <c r="L1680" s="1">
        <v>48944500</v>
      </c>
      <c r="M1680" s="1">
        <v>46856500</v>
      </c>
      <c r="N1680" s="1">
        <v>45005800</v>
      </c>
      <c r="O1680" s="1">
        <v>43022600</v>
      </c>
      <c r="P1680" s="1">
        <v>41068500</v>
      </c>
      <c r="Q1680" s="1">
        <v>39137700</v>
      </c>
      <c r="R1680" s="1">
        <v>36919700</v>
      </c>
      <c r="S1680" s="1">
        <v>34599200</v>
      </c>
      <c r="T1680" s="1">
        <v>32369300</v>
      </c>
      <c r="U1680" s="1">
        <v>30208200</v>
      </c>
      <c r="V1680" s="1">
        <v>28254000</v>
      </c>
      <c r="W1680" s="1">
        <v>26357500</v>
      </c>
      <c r="X1680" s="1">
        <v>24643300</v>
      </c>
      <c r="Y1680" s="1">
        <v>22964300</v>
      </c>
      <c r="Z1680" s="1">
        <v>21339300</v>
      </c>
      <c r="AA1680" s="1">
        <v>19759700</v>
      </c>
      <c r="AB1680" s="1">
        <v>18224900</v>
      </c>
      <c r="AC1680" s="1">
        <v>16830900</v>
      </c>
      <c r="AD1680" s="1">
        <v>15465900</v>
      </c>
      <c r="AE1680" s="1">
        <v>14136900</v>
      </c>
      <c r="AF1680" s="1">
        <v>12770000</v>
      </c>
      <c r="AG1680" s="1">
        <v>11513100</v>
      </c>
      <c r="AH1680" s="1">
        <v>10289600</v>
      </c>
      <c r="AI1680" s="1">
        <v>9096140</v>
      </c>
      <c r="AJ1680" s="1">
        <v>7890140</v>
      </c>
      <c r="AK1680" s="1">
        <v>6766070</v>
      </c>
      <c r="AL1680" s="1">
        <v>5706340</v>
      </c>
      <c r="AM1680" s="1">
        <v>4663930</v>
      </c>
      <c r="AN1680" s="1">
        <v>3635400</v>
      </c>
      <c r="AO1680" s="1">
        <v>2607170</v>
      </c>
      <c r="AP1680" s="1">
        <v>1617060</v>
      </c>
    </row>
    <row r="1681" spans="2:42" x14ac:dyDescent="0.2">
      <c r="B1681" t="str">
        <f t="shared" si="70"/>
        <v>other metals 242</v>
      </c>
      <c r="C1681" t="str">
        <f t="shared" si="69"/>
        <v>pulp paper and printing 17T18,F gases</v>
      </c>
      <c r="D1681" t="s">
        <v>2238</v>
      </c>
      <c r="E1681" s="1">
        <v>51563500</v>
      </c>
      <c r="F1681" s="1">
        <v>50723300</v>
      </c>
      <c r="G1681" s="1">
        <v>50293700</v>
      </c>
      <c r="H1681" s="1">
        <v>48882100</v>
      </c>
      <c r="I1681" s="1">
        <v>47536700</v>
      </c>
      <c r="J1681" s="1">
        <v>46199400</v>
      </c>
      <c r="K1681" s="1">
        <v>44859400</v>
      </c>
      <c r="L1681" s="1">
        <v>43524600</v>
      </c>
      <c r="M1681" s="1">
        <v>41667800</v>
      </c>
      <c r="N1681" s="1">
        <v>40022100</v>
      </c>
      <c r="O1681" s="1">
        <v>38258500</v>
      </c>
      <c r="P1681" s="1">
        <v>36520700</v>
      </c>
      <c r="Q1681" s="1">
        <v>34803700</v>
      </c>
      <c r="R1681" s="1">
        <v>32831400</v>
      </c>
      <c r="S1681" s="1">
        <v>30767900</v>
      </c>
      <c r="T1681" s="1">
        <v>28784900</v>
      </c>
      <c r="U1681" s="1">
        <v>26863100</v>
      </c>
      <c r="V1681" s="1">
        <v>25125300</v>
      </c>
      <c r="W1681" s="1">
        <v>23438800</v>
      </c>
      <c r="X1681" s="1">
        <v>21914400</v>
      </c>
      <c r="Y1681" s="1">
        <v>20421300</v>
      </c>
      <c r="Z1681" s="1">
        <v>18976300</v>
      </c>
      <c r="AA1681" s="1">
        <v>17571600</v>
      </c>
      <c r="AB1681" s="1">
        <v>16206800</v>
      </c>
      <c r="AC1681" s="1">
        <v>14967100</v>
      </c>
      <c r="AD1681" s="1">
        <v>13753300</v>
      </c>
      <c r="AE1681" s="1">
        <v>12571400</v>
      </c>
      <c r="AF1681" s="1">
        <v>11355900</v>
      </c>
      <c r="AG1681" s="1">
        <v>10238200</v>
      </c>
      <c r="AH1681" s="1">
        <v>9150180</v>
      </c>
      <c r="AI1681" s="1">
        <v>8088870</v>
      </c>
      <c r="AJ1681" s="1">
        <v>7016420</v>
      </c>
      <c r="AK1681" s="1">
        <v>6016830</v>
      </c>
      <c r="AL1681" s="1">
        <v>5074450</v>
      </c>
      <c r="AM1681" s="1">
        <v>4147460</v>
      </c>
      <c r="AN1681" s="1">
        <v>3232840</v>
      </c>
      <c r="AO1681" s="1">
        <v>2318460</v>
      </c>
      <c r="AP1681" s="1">
        <v>1437990</v>
      </c>
    </row>
    <row r="1682" spans="2:42" x14ac:dyDescent="0.2">
      <c r="B1682" t="str">
        <f t="shared" si="70"/>
        <v>other metals 242</v>
      </c>
      <c r="C1682" t="str">
        <f t="shared" si="69"/>
        <v>refined petroleum and coke 19,CO2</v>
      </c>
      <c r="D1682" t="s">
        <v>2239</v>
      </c>
      <c r="E1682" s="1">
        <v>156149000</v>
      </c>
      <c r="F1682" s="1">
        <v>153604000</v>
      </c>
      <c r="G1682" s="1">
        <v>152304000</v>
      </c>
      <c r="H1682" s="1">
        <v>148029000</v>
      </c>
      <c r="I1682" s="1">
        <v>143954000</v>
      </c>
      <c r="J1682" s="1">
        <v>139905000</v>
      </c>
      <c r="K1682" s="1">
        <v>135847000</v>
      </c>
      <c r="L1682" s="1">
        <v>131805000</v>
      </c>
      <c r="M1682" s="1">
        <v>126182000</v>
      </c>
      <c r="N1682" s="1">
        <v>121198000</v>
      </c>
      <c r="O1682" s="1">
        <v>115858000</v>
      </c>
      <c r="P1682" s="1">
        <v>110595000</v>
      </c>
      <c r="Q1682" s="1">
        <v>105396000</v>
      </c>
      <c r="R1682" s="1">
        <v>99422800</v>
      </c>
      <c r="S1682" s="1">
        <v>93173700</v>
      </c>
      <c r="T1682" s="1">
        <v>87168700</v>
      </c>
      <c r="U1682" s="1">
        <v>81349000</v>
      </c>
      <c r="V1682" s="1">
        <v>76086500</v>
      </c>
      <c r="W1682" s="1">
        <v>70979400</v>
      </c>
      <c r="X1682" s="1">
        <v>66363000</v>
      </c>
      <c r="Y1682" s="1">
        <v>61841600</v>
      </c>
      <c r="Z1682" s="1">
        <v>57465600</v>
      </c>
      <c r="AA1682" s="1">
        <v>53211600</v>
      </c>
      <c r="AB1682" s="1">
        <v>49078700</v>
      </c>
      <c r="AC1682" s="1">
        <v>45324700</v>
      </c>
      <c r="AD1682" s="1">
        <v>41648800</v>
      </c>
      <c r="AE1682" s="1">
        <v>38069800</v>
      </c>
      <c r="AF1682" s="1">
        <v>34388900</v>
      </c>
      <c r="AG1682" s="1">
        <v>31004000</v>
      </c>
      <c r="AH1682" s="1">
        <v>27709300</v>
      </c>
      <c r="AI1682" s="1">
        <v>24495400</v>
      </c>
      <c r="AJ1682" s="1">
        <v>21247700</v>
      </c>
      <c r="AK1682" s="1">
        <v>18220600</v>
      </c>
      <c r="AL1682" s="1">
        <v>15366900</v>
      </c>
      <c r="AM1682" s="1">
        <v>12559700</v>
      </c>
      <c r="AN1682" s="1">
        <v>9789940</v>
      </c>
      <c r="AO1682" s="1">
        <v>7020960</v>
      </c>
      <c r="AP1682" s="1">
        <v>4354650</v>
      </c>
    </row>
    <row r="1683" spans="2:42" x14ac:dyDescent="0.2">
      <c r="B1683" t="str">
        <f t="shared" si="70"/>
        <v>other metals 242</v>
      </c>
      <c r="C1683" t="str">
        <f t="shared" si="69"/>
        <v>refined petroleum and coke 19,VOC</v>
      </c>
      <c r="D1683" t="s">
        <v>2240</v>
      </c>
      <c r="E1683" s="1">
        <v>12058300</v>
      </c>
      <c r="F1683" s="1">
        <v>11861800</v>
      </c>
      <c r="G1683" s="1">
        <v>11761400</v>
      </c>
      <c r="H1683" s="1">
        <v>11431300</v>
      </c>
      <c r="I1683" s="1">
        <v>11116600</v>
      </c>
      <c r="J1683" s="1">
        <v>10803900</v>
      </c>
      <c r="K1683" s="1">
        <v>10490500</v>
      </c>
      <c r="L1683" s="1">
        <v>10178400</v>
      </c>
      <c r="M1683" s="1">
        <v>9744180</v>
      </c>
      <c r="N1683" s="1">
        <v>9359320</v>
      </c>
      <c r="O1683" s="1">
        <v>8946900</v>
      </c>
      <c r="P1683" s="1">
        <v>8540510</v>
      </c>
      <c r="Q1683" s="1">
        <v>8138990</v>
      </c>
      <c r="R1683" s="1">
        <v>7677760</v>
      </c>
      <c r="S1683" s="1">
        <v>7195180</v>
      </c>
      <c r="T1683" s="1">
        <v>6731460</v>
      </c>
      <c r="U1683" s="1">
        <v>6282040</v>
      </c>
      <c r="V1683" s="1">
        <v>5875650</v>
      </c>
      <c r="W1683" s="1">
        <v>5481260</v>
      </c>
      <c r="X1683" s="1">
        <v>5124770</v>
      </c>
      <c r="Y1683" s="1">
        <v>4775610</v>
      </c>
      <c r="Z1683" s="1">
        <v>4437680</v>
      </c>
      <c r="AA1683" s="1">
        <v>4109180</v>
      </c>
      <c r="AB1683" s="1">
        <v>3790020</v>
      </c>
      <c r="AC1683" s="1">
        <v>3500120</v>
      </c>
      <c r="AD1683" s="1">
        <v>3216260</v>
      </c>
      <c r="AE1683" s="1">
        <v>2939880</v>
      </c>
      <c r="AF1683" s="1">
        <v>2655630</v>
      </c>
      <c r="AG1683" s="1">
        <v>2394230</v>
      </c>
      <c r="AH1683" s="1">
        <v>2139810</v>
      </c>
      <c r="AI1683" s="1">
        <v>1891610</v>
      </c>
      <c r="AJ1683" s="1">
        <v>1640820</v>
      </c>
      <c r="AK1683" s="1">
        <v>1407060</v>
      </c>
      <c r="AL1683" s="1">
        <v>1186680</v>
      </c>
      <c r="AM1683">
        <v>969901</v>
      </c>
      <c r="AN1683">
        <v>756011</v>
      </c>
      <c r="AO1683">
        <v>542182</v>
      </c>
      <c r="AP1683">
        <v>336280</v>
      </c>
    </row>
    <row r="1684" spans="2:42" x14ac:dyDescent="0.2">
      <c r="B1684" t="str">
        <f t="shared" si="70"/>
        <v>other metals 242</v>
      </c>
      <c r="C1684" t="str">
        <f t="shared" si="69"/>
        <v>refined petroleum and coke 19,CO</v>
      </c>
      <c r="D1684" t="s">
        <v>2241</v>
      </c>
      <c r="E1684" s="1">
        <v>10295300</v>
      </c>
      <c r="F1684" s="1">
        <v>10127500</v>
      </c>
      <c r="G1684" s="1">
        <v>10041800</v>
      </c>
      <c r="H1684" s="1">
        <v>9759910</v>
      </c>
      <c r="I1684" s="1">
        <v>9491280</v>
      </c>
      <c r="J1684" s="1">
        <v>9224270</v>
      </c>
      <c r="K1684" s="1">
        <v>8956720</v>
      </c>
      <c r="L1684" s="1">
        <v>8690220</v>
      </c>
      <c r="M1684" s="1">
        <v>8319490</v>
      </c>
      <c r="N1684" s="1">
        <v>7990900</v>
      </c>
      <c r="O1684" s="1">
        <v>7638780</v>
      </c>
      <c r="P1684" s="1">
        <v>7291810</v>
      </c>
      <c r="Q1684" s="1">
        <v>6949000</v>
      </c>
      <c r="R1684" s="1">
        <v>6555200</v>
      </c>
      <c r="S1684" s="1">
        <v>6143180</v>
      </c>
      <c r="T1684" s="1">
        <v>5747260</v>
      </c>
      <c r="U1684" s="1">
        <v>5363550</v>
      </c>
      <c r="V1684" s="1">
        <v>5016580</v>
      </c>
      <c r="W1684" s="1">
        <v>4679850</v>
      </c>
      <c r="X1684" s="1">
        <v>4375480</v>
      </c>
      <c r="Y1684" s="1">
        <v>4077370</v>
      </c>
      <c r="Z1684" s="1">
        <v>3788850</v>
      </c>
      <c r="AA1684" s="1">
        <v>3508380</v>
      </c>
      <c r="AB1684" s="1">
        <v>3235880</v>
      </c>
      <c r="AC1684" s="1">
        <v>2988370</v>
      </c>
      <c r="AD1684" s="1">
        <v>2746010</v>
      </c>
      <c r="AE1684" s="1">
        <v>2510040</v>
      </c>
      <c r="AF1684" s="1">
        <v>2267350</v>
      </c>
      <c r="AG1684" s="1">
        <v>2044170</v>
      </c>
      <c r="AH1684" s="1">
        <v>1826950</v>
      </c>
      <c r="AI1684" s="1">
        <v>1615040</v>
      </c>
      <c r="AJ1684" s="1">
        <v>1400910</v>
      </c>
      <c r="AK1684" s="1">
        <v>1201330</v>
      </c>
      <c r="AL1684" s="1">
        <v>1013180</v>
      </c>
      <c r="AM1684">
        <v>828092</v>
      </c>
      <c r="AN1684">
        <v>645475</v>
      </c>
      <c r="AO1684">
        <v>462910</v>
      </c>
      <c r="AP1684">
        <v>287113</v>
      </c>
    </row>
    <row r="1685" spans="2:42" x14ac:dyDescent="0.2">
      <c r="B1685" t="str">
        <f t="shared" si="70"/>
        <v>other metals 242</v>
      </c>
      <c r="C1685" t="str">
        <f t="shared" si="69"/>
        <v>refined petroleum and coke 19,NOx</v>
      </c>
      <c r="D1685" t="s">
        <v>2242</v>
      </c>
      <c r="E1685" s="1">
        <v>65297800</v>
      </c>
      <c r="F1685" s="1">
        <v>64233800</v>
      </c>
      <c r="G1685" s="1">
        <v>63689800</v>
      </c>
      <c r="H1685" s="1">
        <v>61902200</v>
      </c>
      <c r="I1685" s="1">
        <v>60198400</v>
      </c>
      <c r="J1685" s="1">
        <v>58504900</v>
      </c>
      <c r="K1685" s="1">
        <v>56808000</v>
      </c>
      <c r="L1685" s="1">
        <v>55117700</v>
      </c>
      <c r="M1685" s="1">
        <v>52766300</v>
      </c>
      <c r="N1685" s="1">
        <v>50682300</v>
      </c>
      <c r="O1685" s="1">
        <v>48448900</v>
      </c>
      <c r="P1685" s="1">
        <v>46248300</v>
      </c>
      <c r="Q1685" s="1">
        <v>44074000</v>
      </c>
      <c r="R1685" s="1">
        <v>41576300</v>
      </c>
      <c r="S1685" s="1">
        <v>38963100</v>
      </c>
      <c r="T1685" s="1">
        <v>36451900</v>
      </c>
      <c r="U1685" s="1">
        <v>34018300</v>
      </c>
      <c r="V1685" s="1">
        <v>31817600</v>
      </c>
      <c r="W1685" s="1">
        <v>29681900</v>
      </c>
      <c r="X1685" s="1">
        <v>27751500</v>
      </c>
      <c r="Y1685" s="1">
        <v>25860700</v>
      </c>
      <c r="Z1685" s="1">
        <v>24030800</v>
      </c>
      <c r="AA1685" s="1">
        <v>22251900</v>
      </c>
      <c r="AB1685" s="1">
        <v>20523600</v>
      </c>
      <c r="AC1685" s="1">
        <v>18953700</v>
      </c>
      <c r="AD1685" s="1">
        <v>17416500</v>
      </c>
      <c r="AE1685" s="1">
        <v>15919900</v>
      </c>
      <c r="AF1685" s="1">
        <v>14380700</v>
      </c>
      <c r="AG1685" s="1">
        <v>12965200</v>
      </c>
      <c r="AH1685" s="1">
        <v>11587400</v>
      </c>
      <c r="AI1685" s="1">
        <v>10243400</v>
      </c>
      <c r="AJ1685" s="1">
        <v>8885300</v>
      </c>
      <c r="AK1685" s="1">
        <v>7619450</v>
      </c>
      <c r="AL1685" s="1">
        <v>6426060</v>
      </c>
      <c r="AM1685" s="1">
        <v>5252170</v>
      </c>
      <c r="AN1685" s="1">
        <v>4093920</v>
      </c>
      <c r="AO1685" s="1">
        <v>2936000</v>
      </c>
      <c r="AP1685" s="1">
        <v>1821010</v>
      </c>
    </row>
    <row r="1686" spans="2:42" x14ac:dyDescent="0.2">
      <c r="B1686" t="str">
        <f t="shared" si="70"/>
        <v>other metals 242</v>
      </c>
      <c r="C1686" t="str">
        <f t="shared" si="69"/>
        <v>refined petroleum and coke 19,PM10</v>
      </c>
      <c r="D1686" t="s">
        <v>2243</v>
      </c>
      <c r="E1686" s="1">
        <v>13059600</v>
      </c>
      <c r="F1686" s="1">
        <v>12846800</v>
      </c>
      <c r="G1686" s="1">
        <v>12738000</v>
      </c>
      <c r="H1686" s="1">
        <v>12380400</v>
      </c>
      <c r="I1686" s="1">
        <v>12039700</v>
      </c>
      <c r="J1686" s="1">
        <v>11701000</v>
      </c>
      <c r="K1686" s="1">
        <v>11361600</v>
      </c>
      <c r="L1686" s="1">
        <v>11023500</v>
      </c>
      <c r="M1686" s="1">
        <v>10553300</v>
      </c>
      <c r="N1686" s="1">
        <v>10136500</v>
      </c>
      <c r="O1686" s="1">
        <v>9689790</v>
      </c>
      <c r="P1686" s="1">
        <v>9249650</v>
      </c>
      <c r="Q1686" s="1">
        <v>8814790</v>
      </c>
      <c r="R1686" s="1">
        <v>8315260</v>
      </c>
      <c r="S1686" s="1">
        <v>7792620</v>
      </c>
      <c r="T1686" s="1">
        <v>7290390</v>
      </c>
      <c r="U1686" s="1">
        <v>6803650</v>
      </c>
      <c r="V1686" s="1">
        <v>6363520</v>
      </c>
      <c r="W1686" s="1">
        <v>5936380</v>
      </c>
      <c r="X1686" s="1">
        <v>5550290</v>
      </c>
      <c r="Y1686" s="1">
        <v>5172140</v>
      </c>
      <c r="Z1686" s="1">
        <v>4806160</v>
      </c>
      <c r="AA1686" s="1">
        <v>4450370</v>
      </c>
      <c r="AB1686" s="1">
        <v>4104710</v>
      </c>
      <c r="AC1686" s="1">
        <v>3790750</v>
      </c>
      <c r="AD1686" s="1">
        <v>3483310</v>
      </c>
      <c r="AE1686" s="1">
        <v>3183980</v>
      </c>
      <c r="AF1686" s="1">
        <v>2876130</v>
      </c>
      <c r="AG1686" s="1">
        <v>2593030</v>
      </c>
      <c r="AH1686" s="1">
        <v>2317480</v>
      </c>
      <c r="AI1686" s="1">
        <v>2048680</v>
      </c>
      <c r="AJ1686" s="1">
        <v>1777060</v>
      </c>
      <c r="AK1686" s="1">
        <v>1523890</v>
      </c>
      <c r="AL1686" s="1">
        <v>1285210</v>
      </c>
      <c r="AM1686" s="1">
        <v>1050430</v>
      </c>
      <c r="AN1686">
        <v>818785</v>
      </c>
      <c r="AO1686">
        <v>587200</v>
      </c>
      <c r="AP1686">
        <v>364202</v>
      </c>
    </row>
    <row r="1687" spans="2:42" x14ac:dyDescent="0.2">
      <c r="B1687" t="str">
        <f t="shared" si="70"/>
        <v>other metals 242</v>
      </c>
      <c r="C1687" t="str">
        <f t="shared" si="69"/>
        <v>refined petroleum and coke 19,PM25</v>
      </c>
      <c r="D1687" t="s">
        <v>2244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</row>
    <row r="1688" spans="2:42" x14ac:dyDescent="0.2">
      <c r="B1688" t="str">
        <f t="shared" si="70"/>
        <v>metal products except machinery and vehicles 25</v>
      </c>
      <c r="C1688" t="str">
        <f t="shared" si="69"/>
        <v>refined petroleum and coke 19,SOx</v>
      </c>
      <c r="D1688" t="s">
        <v>2245</v>
      </c>
      <c r="E1688" s="1">
        <v>1052280000000</v>
      </c>
      <c r="F1688" s="1">
        <v>1059520000000</v>
      </c>
      <c r="G1688" s="1">
        <v>1057920000000</v>
      </c>
      <c r="H1688" s="1">
        <v>1061330000000</v>
      </c>
      <c r="I1688" s="1">
        <v>1056430000000</v>
      </c>
      <c r="J1688" s="1">
        <v>1049960000000</v>
      </c>
      <c r="K1688" s="1">
        <v>1041940000000</v>
      </c>
      <c r="L1688" s="1">
        <v>1032360000000</v>
      </c>
      <c r="M1688" s="1">
        <v>1021270000000</v>
      </c>
      <c r="N1688" s="1">
        <v>1008640000000</v>
      </c>
      <c r="O1688" s="1">
        <v>989153000000</v>
      </c>
      <c r="P1688" s="1">
        <v>973621000000</v>
      </c>
      <c r="Q1688" s="1">
        <v>946617000000</v>
      </c>
      <c r="R1688" s="1">
        <v>923620000000</v>
      </c>
      <c r="S1688" s="1">
        <v>894854000000</v>
      </c>
      <c r="T1688" s="1">
        <v>865283000000</v>
      </c>
      <c r="U1688" s="1">
        <v>834928000000</v>
      </c>
      <c r="V1688" s="1">
        <v>799787000000</v>
      </c>
      <c r="W1688" s="1">
        <v>764249000000</v>
      </c>
      <c r="X1688" s="1">
        <v>724722000000</v>
      </c>
      <c r="Y1688" s="1">
        <v>685182000000</v>
      </c>
      <c r="Z1688" s="1">
        <v>645662000000</v>
      </c>
      <c r="AA1688" s="1">
        <v>603125000000</v>
      </c>
      <c r="AB1688" s="1">
        <v>560979000000</v>
      </c>
      <c r="AC1688" s="1">
        <v>519230000000</v>
      </c>
      <c r="AD1688" s="1">
        <v>477875000000</v>
      </c>
      <c r="AE1688" s="1">
        <v>434689000000</v>
      </c>
      <c r="AF1688" s="1">
        <v>392296000000</v>
      </c>
      <c r="AG1688" s="1">
        <v>350669000000</v>
      </c>
      <c r="AH1688" s="1">
        <v>309817000000</v>
      </c>
      <c r="AI1688" s="1">
        <v>268316000000</v>
      </c>
      <c r="AJ1688" s="1">
        <v>229225000000</v>
      </c>
      <c r="AK1688" s="1">
        <v>189858000000</v>
      </c>
      <c r="AL1688" s="1">
        <v>151654000000</v>
      </c>
      <c r="AM1688" s="1">
        <v>114605000000</v>
      </c>
      <c r="AN1688" s="1">
        <v>78710500000</v>
      </c>
      <c r="AO1688" s="1">
        <v>43968000000</v>
      </c>
      <c r="AP1688" s="1">
        <v>10378200000</v>
      </c>
    </row>
    <row r="1689" spans="2:42" x14ac:dyDescent="0.2">
      <c r="B1689" t="str">
        <f t="shared" si="70"/>
        <v>metal products except machinery and vehicles 25</v>
      </c>
      <c r="C1689" t="str">
        <f t="shared" si="69"/>
        <v>refined petroleum and coke 19,BC</v>
      </c>
      <c r="D1689" t="s">
        <v>2246</v>
      </c>
      <c r="E1689" s="1">
        <v>29939000</v>
      </c>
      <c r="F1689" s="1">
        <v>30145000</v>
      </c>
      <c r="G1689" s="1">
        <v>30099300</v>
      </c>
      <c r="H1689" s="1">
        <v>30196300</v>
      </c>
      <c r="I1689" s="1">
        <v>30056900</v>
      </c>
      <c r="J1689" s="1">
        <v>29873000</v>
      </c>
      <c r="K1689" s="1">
        <v>29644700</v>
      </c>
      <c r="L1689" s="1">
        <v>29372200</v>
      </c>
      <c r="M1689" s="1">
        <v>29056500</v>
      </c>
      <c r="N1689" s="1">
        <v>28697200</v>
      </c>
      <c r="O1689" s="1">
        <v>28142900</v>
      </c>
      <c r="P1689" s="1">
        <v>27701000</v>
      </c>
      <c r="Q1689" s="1">
        <v>26932700</v>
      </c>
      <c r="R1689" s="1">
        <v>26278400</v>
      </c>
      <c r="S1689" s="1">
        <v>25459900</v>
      </c>
      <c r="T1689" s="1">
        <v>24618600</v>
      </c>
      <c r="U1689" s="1">
        <v>23755000</v>
      </c>
      <c r="V1689" s="1">
        <v>22755100</v>
      </c>
      <c r="W1689" s="1">
        <v>21744000</v>
      </c>
      <c r="X1689" s="1">
        <v>20619400</v>
      </c>
      <c r="Y1689" s="1">
        <v>19494400</v>
      </c>
      <c r="Z1689" s="1">
        <v>18370000</v>
      </c>
      <c r="AA1689" s="1">
        <v>17159800</v>
      </c>
      <c r="AB1689" s="1">
        <v>15960700</v>
      </c>
      <c r="AC1689" s="1">
        <v>14772900</v>
      </c>
      <c r="AD1689" s="1">
        <v>13596200</v>
      </c>
      <c r="AE1689" s="1">
        <v>12367600</v>
      </c>
      <c r="AF1689" s="1">
        <v>11161400</v>
      </c>
      <c r="AG1689" s="1">
        <v>9977050</v>
      </c>
      <c r="AH1689" s="1">
        <v>8814750</v>
      </c>
      <c r="AI1689" s="1">
        <v>7633980</v>
      </c>
      <c r="AJ1689" s="1">
        <v>6521810</v>
      </c>
      <c r="AK1689" s="1">
        <v>5401760</v>
      </c>
      <c r="AL1689" s="1">
        <v>4314790</v>
      </c>
      <c r="AM1689" s="1">
        <v>3260690</v>
      </c>
      <c r="AN1689" s="1">
        <v>2239430</v>
      </c>
      <c r="AO1689" s="1">
        <v>1250960</v>
      </c>
      <c r="AP1689">
        <v>295275</v>
      </c>
    </row>
    <row r="1690" spans="2:42" x14ac:dyDescent="0.2">
      <c r="B1690" t="str">
        <f t="shared" si="70"/>
        <v>metal products except machinery and vehicles 25</v>
      </c>
      <c r="C1690" t="str">
        <f t="shared" si="69"/>
        <v>refined petroleum and coke 19,OC</v>
      </c>
      <c r="D1690" t="s">
        <v>2247</v>
      </c>
      <c r="E1690" s="1">
        <v>138266000</v>
      </c>
      <c r="F1690" s="1">
        <v>139218000</v>
      </c>
      <c r="G1690" s="1">
        <v>139007000</v>
      </c>
      <c r="H1690" s="1">
        <v>139454000</v>
      </c>
      <c r="I1690" s="1">
        <v>138811000</v>
      </c>
      <c r="J1690" s="1">
        <v>137962000</v>
      </c>
      <c r="K1690" s="1">
        <v>136907000</v>
      </c>
      <c r="L1690" s="1">
        <v>135649000</v>
      </c>
      <c r="M1690" s="1">
        <v>134191000</v>
      </c>
      <c r="N1690" s="1">
        <v>132532000</v>
      </c>
      <c r="O1690" s="1">
        <v>129971000</v>
      </c>
      <c r="P1690" s="1">
        <v>127930000</v>
      </c>
      <c r="Q1690" s="1">
        <v>124382000</v>
      </c>
      <c r="R1690" s="1">
        <v>121361000</v>
      </c>
      <c r="S1690" s="1">
        <v>117581000</v>
      </c>
      <c r="T1690" s="1">
        <v>113695000</v>
      </c>
      <c r="U1690" s="1">
        <v>109707000</v>
      </c>
      <c r="V1690" s="1">
        <v>105089000</v>
      </c>
      <c r="W1690" s="1">
        <v>100420000</v>
      </c>
      <c r="X1690" s="1">
        <v>95226000</v>
      </c>
      <c r="Y1690" s="1">
        <v>90030600</v>
      </c>
      <c r="Z1690" s="1">
        <v>84837700</v>
      </c>
      <c r="AA1690" s="1">
        <v>79248600</v>
      </c>
      <c r="AB1690" s="1">
        <v>73710700</v>
      </c>
      <c r="AC1690" s="1">
        <v>68225000</v>
      </c>
      <c r="AD1690" s="1">
        <v>62791100</v>
      </c>
      <c r="AE1690" s="1">
        <v>57116700</v>
      </c>
      <c r="AF1690" s="1">
        <v>51546400</v>
      </c>
      <c r="AG1690" s="1">
        <v>46076700</v>
      </c>
      <c r="AH1690" s="1">
        <v>40708900</v>
      </c>
      <c r="AI1690" s="1">
        <v>35255800</v>
      </c>
      <c r="AJ1690" s="1">
        <v>30119400</v>
      </c>
      <c r="AK1690" s="1">
        <v>24946800</v>
      </c>
      <c r="AL1690" s="1">
        <v>19926800</v>
      </c>
      <c r="AM1690" s="1">
        <v>15058700</v>
      </c>
      <c r="AN1690" s="1">
        <v>10342300</v>
      </c>
      <c r="AO1690" s="1">
        <v>5777250</v>
      </c>
      <c r="AP1690" s="1">
        <v>1363660</v>
      </c>
    </row>
    <row r="1691" spans="2:42" x14ac:dyDescent="0.2">
      <c r="B1691" t="str">
        <f t="shared" si="70"/>
        <v>metal products except machinery and vehicles 25</v>
      </c>
      <c r="C1691" t="str">
        <f t="shared" si="69"/>
        <v>refined petroleum and coke 19,CH4</v>
      </c>
      <c r="D1691" t="s">
        <v>2248</v>
      </c>
      <c r="E1691" s="1">
        <v>473218000</v>
      </c>
      <c r="F1691" s="1">
        <v>476475000</v>
      </c>
      <c r="G1691" s="1">
        <v>475752000</v>
      </c>
      <c r="H1691" s="1">
        <v>477285000</v>
      </c>
      <c r="I1691" s="1">
        <v>475082000</v>
      </c>
      <c r="J1691" s="1">
        <v>472175000</v>
      </c>
      <c r="K1691" s="1">
        <v>468566000</v>
      </c>
      <c r="L1691" s="1">
        <v>464260000</v>
      </c>
      <c r="M1691" s="1">
        <v>459270000</v>
      </c>
      <c r="N1691" s="1">
        <v>453591000</v>
      </c>
      <c r="O1691" s="1">
        <v>444829000</v>
      </c>
      <c r="P1691" s="1">
        <v>437844000</v>
      </c>
      <c r="Q1691" s="1">
        <v>425700000</v>
      </c>
      <c r="R1691" s="1">
        <v>415358000</v>
      </c>
      <c r="S1691" s="1">
        <v>402422000</v>
      </c>
      <c r="T1691" s="1">
        <v>389124000</v>
      </c>
      <c r="U1691" s="1">
        <v>375473000</v>
      </c>
      <c r="V1691" s="1">
        <v>359670000</v>
      </c>
      <c r="W1691" s="1">
        <v>343688000</v>
      </c>
      <c r="X1691" s="1">
        <v>325912000</v>
      </c>
      <c r="Y1691" s="1">
        <v>308131000</v>
      </c>
      <c r="Z1691" s="1">
        <v>290358000</v>
      </c>
      <c r="AA1691" s="1">
        <v>271230000</v>
      </c>
      <c r="AB1691" s="1">
        <v>252276000</v>
      </c>
      <c r="AC1691" s="1">
        <v>233501000</v>
      </c>
      <c r="AD1691" s="1">
        <v>214903000</v>
      </c>
      <c r="AE1691" s="1">
        <v>195483000</v>
      </c>
      <c r="AF1691" s="1">
        <v>176418000</v>
      </c>
      <c r="AG1691" s="1">
        <v>157698000</v>
      </c>
      <c r="AH1691" s="1">
        <v>139327000</v>
      </c>
      <c r="AI1691" s="1">
        <v>120663000</v>
      </c>
      <c r="AJ1691" s="1">
        <v>103084000</v>
      </c>
      <c r="AK1691" s="1">
        <v>85380600</v>
      </c>
      <c r="AL1691" s="1">
        <v>68199900</v>
      </c>
      <c r="AM1691" s="1">
        <v>51538700</v>
      </c>
      <c r="AN1691" s="1">
        <v>35396700</v>
      </c>
      <c r="AO1691" s="1">
        <v>19772700</v>
      </c>
      <c r="AP1691" s="1">
        <v>4667140</v>
      </c>
    </row>
    <row r="1692" spans="2:42" x14ac:dyDescent="0.2">
      <c r="B1692" t="str">
        <f t="shared" si="70"/>
        <v>metal products except machinery and vehicles 25</v>
      </c>
      <c r="C1692" t="str">
        <f t="shared" si="69"/>
        <v>refined petroleum and coke 19,N2O</v>
      </c>
      <c r="D1692" t="s">
        <v>2249</v>
      </c>
      <c r="E1692" s="1">
        <v>37357100</v>
      </c>
      <c r="F1692" s="1">
        <v>37614200</v>
      </c>
      <c r="G1692" s="1">
        <v>37557200</v>
      </c>
      <c r="H1692" s="1">
        <v>37678200</v>
      </c>
      <c r="I1692" s="1">
        <v>37504300</v>
      </c>
      <c r="J1692" s="1">
        <v>37274800</v>
      </c>
      <c r="K1692" s="1">
        <v>36989900</v>
      </c>
      <c r="L1692" s="1">
        <v>36649900</v>
      </c>
      <c r="M1692" s="1">
        <v>36256000</v>
      </c>
      <c r="N1692" s="1">
        <v>35807700</v>
      </c>
      <c r="O1692" s="1">
        <v>35116000</v>
      </c>
      <c r="P1692" s="1">
        <v>34564600</v>
      </c>
      <c r="Q1692" s="1">
        <v>33605900</v>
      </c>
      <c r="R1692" s="1">
        <v>32789500</v>
      </c>
      <c r="S1692" s="1">
        <v>31768300</v>
      </c>
      <c r="T1692" s="1">
        <v>30718500</v>
      </c>
      <c r="U1692" s="1">
        <v>29640800</v>
      </c>
      <c r="V1692" s="1">
        <v>28393300</v>
      </c>
      <c r="W1692" s="1">
        <v>27131600</v>
      </c>
      <c r="X1692" s="1">
        <v>25728400</v>
      </c>
      <c r="Y1692" s="1">
        <v>24324700</v>
      </c>
      <c r="Z1692" s="1">
        <v>22921700</v>
      </c>
      <c r="AA1692" s="1">
        <v>21411600</v>
      </c>
      <c r="AB1692" s="1">
        <v>19915400</v>
      </c>
      <c r="AC1692" s="1">
        <v>18433200</v>
      </c>
      <c r="AD1692" s="1">
        <v>16965100</v>
      </c>
      <c r="AE1692" s="1">
        <v>15431900</v>
      </c>
      <c r="AF1692" s="1">
        <v>13926900</v>
      </c>
      <c r="AG1692" s="1">
        <v>12449100</v>
      </c>
      <c r="AH1692" s="1">
        <v>10998800</v>
      </c>
      <c r="AI1692" s="1">
        <v>9525490</v>
      </c>
      <c r="AJ1692" s="1">
        <v>8137750</v>
      </c>
      <c r="AK1692" s="1">
        <v>6740180</v>
      </c>
      <c r="AL1692" s="1">
        <v>5383880</v>
      </c>
      <c r="AM1692" s="1">
        <v>4068600</v>
      </c>
      <c r="AN1692" s="1">
        <v>2794310</v>
      </c>
      <c r="AO1692" s="1">
        <v>1560910</v>
      </c>
      <c r="AP1692">
        <v>368437</v>
      </c>
    </row>
    <row r="1693" spans="2:42" x14ac:dyDescent="0.2">
      <c r="B1693" t="str">
        <f t="shared" si="70"/>
        <v>metal products except machinery and vehicles 25</v>
      </c>
      <c r="C1693" t="str">
        <f t="shared" si="69"/>
        <v>refined petroleum and coke 19,F gases</v>
      </c>
      <c r="D1693" t="s">
        <v>2250</v>
      </c>
      <c r="E1693" s="1">
        <v>33220400</v>
      </c>
      <c r="F1693" s="1">
        <v>33449000</v>
      </c>
      <c r="G1693" s="1">
        <v>33398200</v>
      </c>
      <c r="H1693" s="1">
        <v>33505900</v>
      </c>
      <c r="I1693" s="1">
        <v>33351200</v>
      </c>
      <c r="J1693" s="1">
        <v>33147100</v>
      </c>
      <c r="K1693" s="1">
        <v>32893800</v>
      </c>
      <c r="L1693" s="1">
        <v>32591400</v>
      </c>
      <c r="M1693" s="1">
        <v>32241200</v>
      </c>
      <c r="N1693" s="1">
        <v>31842500</v>
      </c>
      <c r="O1693" s="1">
        <v>31227400</v>
      </c>
      <c r="P1693" s="1">
        <v>30737100</v>
      </c>
      <c r="Q1693" s="1">
        <v>29884500</v>
      </c>
      <c r="R1693" s="1">
        <v>29158500</v>
      </c>
      <c r="S1693" s="1">
        <v>28250400</v>
      </c>
      <c r="T1693" s="1">
        <v>27316800</v>
      </c>
      <c r="U1693" s="1">
        <v>26358500</v>
      </c>
      <c r="V1693" s="1">
        <v>25249200</v>
      </c>
      <c r="W1693" s="1">
        <v>24127200</v>
      </c>
      <c r="X1693" s="1">
        <v>22879400</v>
      </c>
      <c r="Y1693" s="1">
        <v>21631100</v>
      </c>
      <c r="Z1693" s="1">
        <v>20383400</v>
      </c>
      <c r="AA1693" s="1">
        <v>19040600</v>
      </c>
      <c r="AB1693" s="1">
        <v>17710000</v>
      </c>
      <c r="AC1693" s="1">
        <v>16392000</v>
      </c>
      <c r="AD1693" s="1">
        <v>15086400</v>
      </c>
      <c r="AE1693" s="1">
        <v>13723100</v>
      </c>
      <c r="AF1693" s="1">
        <v>12384700</v>
      </c>
      <c r="AG1693" s="1">
        <v>11070600</v>
      </c>
      <c r="AH1693" s="1">
        <v>9780860</v>
      </c>
      <c r="AI1693" s="1">
        <v>8470680</v>
      </c>
      <c r="AJ1693" s="1">
        <v>7236610</v>
      </c>
      <c r="AK1693" s="1">
        <v>5993800</v>
      </c>
      <c r="AL1693" s="1">
        <v>4787700</v>
      </c>
      <c r="AM1693" s="1">
        <v>3618060</v>
      </c>
      <c r="AN1693" s="1">
        <v>2484880</v>
      </c>
      <c r="AO1693" s="1">
        <v>1388060</v>
      </c>
      <c r="AP1693">
        <v>327637</v>
      </c>
    </row>
    <row r="1694" spans="2:42" x14ac:dyDescent="0.2">
      <c r="B1694" t="str">
        <f t="shared" si="70"/>
        <v>metal products except machinery and vehicles 25</v>
      </c>
      <c r="C1694" t="str">
        <f t="shared" si="69"/>
        <v>chemicals 20,CO2</v>
      </c>
      <c r="D1694" t="s">
        <v>2251</v>
      </c>
      <c r="E1694" s="1">
        <v>100601000</v>
      </c>
      <c r="F1694" s="1">
        <v>101293000</v>
      </c>
      <c r="G1694" s="1">
        <v>101139000</v>
      </c>
      <c r="H1694" s="1">
        <v>101465000</v>
      </c>
      <c r="I1694" s="1">
        <v>100997000</v>
      </c>
      <c r="J1694" s="1">
        <v>100379000</v>
      </c>
      <c r="K1694" s="1">
        <v>99611600</v>
      </c>
      <c r="L1694" s="1">
        <v>98696100</v>
      </c>
      <c r="M1694" s="1">
        <v>97635400</v>
      </c>
      <c r="N1694" s="1">
        <v>96428100</v>
      </c>
      <c r="O1694" s="1">
        <v>94565400</v>
      </c>
      <c r="P1694" s="1">
        <v>93080500</v>
      </c>
      <c r="Q1694" s="1">
        <v>90498800</v>
      </c>
      <c r="R1694" s="1">
        <v>88300300</v>
      </c>
      <c r="S1694" s="1">
        <v>85550100</v>
      </c>
      <c r="T1694" s="1">
        <v>82723100</v>
      </c>
      <c r="U1694" s="1">
        <v>79821100</v>
      </c>
      <c r="V1694" s="1">
        <v>76461600</v>
      </c>
      <c r="W1694" s="1">
        <v>73064000</v>
      </c>
      <c r="X1694" s="1">
        <v>69285100</v>
      </c>
      <c r="Y1694" s="1">
        <v>65505000</v>
      </c>
      <c r="Z1694" s="1">
        <v>61726800</v>
      </c>
      <c r="AA1694" s="1">
        <v>57660200</v>
      </c>
      <c r="AB1694" s="1">
        <v>53630900</v>
      </c>
      <c r="AC1694" s="1">
        <v>49639600</v>
      </c>
      <c r="AD1694" s="1">
        <v>45685900</v>
      </c>
      <c r="AE1694" s="1">
        <v>41557300</v>
      </c>
      <c r="AF1694" s="1">
        <v>37504400</v>
      </c>
      <c r="AG1694" s="1">
        <v>33524800</v>
      </c>
      <c r="AH1694" s="1">
        <v>29619200</v>
      </c>
      <c r="AI1694" s="1">
        <v>25651600</v>
      </c>
      <c r="AJ1694" s="1">
        <v>21914500</v>
      </c>
      <c r="AK1694" s="1">
        <v>18150900</v>
      </c>
      <c r="AL1694" s="1">
        <v>14498500</v>
      </c>
      <c r="AM1694" s="1">
        <v>10956500</v>
      </c>
      <c r="AN1694" s="1">
        <v>7524910</v>
      </c>
      <c r="AO1694" s="1">
        <v>4203440</v>
      </c>
      <c r="AP1694">
        <v>992179</v>
      </c>
    </row>
    <row r="1695" spans="2:42" x14ac:dyDescent="0.2">
      <c r="B1695" t="str">
        <f t="shared" si="70"/>
        <v>metal products except machinery and vehicles 25</v>
      </c>
      <c r="C1695" t="str">
        <f t="shared" si="69"/>
        <v>chemicals 20,VOC</v>
      </c>
      <c r="D1695" t="s">
        <v>2252</v>
      </c>
      <c r="E1695" s="1">
        <v>7768710</v>
      </c>
      <c r="F1695" s="1">
        <v>7822170</v>
      </c>
      <c r="G1695" s="1">
        <v>7810310</v>
      </c>
      <c r="H1695" s="1">
        <v>7835480</v>
      </c>
      <c r="I1695" s="1">
        <v>7799320</v>
      </c>
      <c r="J1695" s="1">
        <v>7751590</v>
      </c>
      <c r="K1695" s="1">
        <v>7692340</v>
      </c>
      <c r="L1695" s="1">
        <v>7621640</v>
      </c>
      <c r="M1695" s="1">
        <v>7539730</v>
      </c>
      <c r="N1695" s="1">
        <v>7446500</v>
      </c>
      <c r="O1695" s="1">
        <v>7302650</v>
      </c>
      <c r="P1695" s="1">
        <v>7187980</v>
      </c>
      <c r="Q1695" s="1">
        <v>6988620</v>
      </c>
      <c r="R1695" s="1">
        <v>6818840</v>
      </c>
      <c r="S1695" s="1">
        <v>6606460</v>
      </c>
      <c r="T1695" s="1">
        <v>6388150</v>
      </c>
      <c r="U1695" s="1">
        <v>6164050</v>
      </c>
      <c r="V1695" s="1">
        <v>5904610</v>
      </c>
      <c r="W1695" s="1">
        <v>5642240</v>
      </c>
      <c r="X1695" s="1">
        <v>5350430</v>
      </c>
      <c r="Y1695" s="1">
        <v>5058510</v>
      </c>
      <c r="Z1695" s="1">
        <v>4766750</v>
      </c>
      <c r="AA1695" s="1">
        <v>4452710</v>
      </c>
      <c r="AB1695" s="1">
        <v>4141560</v>
      </c>
      <c r="AC1695" s="1">
        <v>3833330</v>
      </c>
      <c r="AD1695" s="1">
        <v>3528020</v>
      </c>
      <c r="AE1695" s="1">
        <v>3209190</v>
      </c>
      <c r="AF1695" s="1">
        <v>2896220</v>
      </c>
      <c r="AG1695" s="1">
        <v>2588890</v>
      </c>
      <c r="AH1695" s="1">
        <v>2287290</v>
      </c>
      <c r="AI1695" s="1">
        <v>1980900</v>
      </c>
      <c r="AJ1695" s="1">
        <v>1692310</v>
      </c>
      <c r="AK1695" s="1">
        <v>1401670</v>
      </c>
      <c r="AL1695" s="1">
        <v>1119620</v>
      </c>
      <c r="AM1695">
        <v>846098</v>
      </c>
      <c r="AN1695">
        <v>581098</v>
      </c>
      <c r="AO1695">
        <v>324604</v>
      </c>
      <c r="AP1695">
        <v>76619.3</v>
      </c>
    </row>
    <row r="1696" spans="2:42" x14ac:dyDescent="0.2">
      <c r="B1696" t="str">
        <f t="shared" si="70"/>
        <v>metal products except machinery and vehicles 25</v>
      </c>
      <c r="C1696" t="str">
        <f t="shared" si="69"/>
        <v>chemicals 20,CO</v>
      </c>
      <c r="D1696" t="s">
        <v>2253</v>
      </c>
      <c r="E1696" s="1">
        <v>6632850</v>
      </c>
      <c r="F1696" s="1">
        <v>6678500</v>
      </c>
      <c r="G1696" s="1">
        <v>6668370</v>
      </c>
      <c r="H1696" s="1">
        <v>6689860</v>
      </c>
      <c r="I1696" s="1">
        <v>6658980</v>
      </c>
      <c r="J1696" s="1">
        <v>6618240</v>
      </c>
      <c r="K1696" s="1">
        <v>6567650</v>
      </c>
      <c r="L1696" s="1">
        <v>6507280</v>
      </c>
      <c r="M1696" s="1">
        <v>6437350</v>
      </c>
      <c r="N1696" s="1">
        <v>6357750</v>
      </c>
      <c r="O1696" s="1">
        <v>6234940</v>
      </c>
      <c r="P1696" s="1">
        <v>6137030</v>
      </c>
      <c r="Q1696" s="1">
        <v>5966820</v>
      </c>
      <c r="R1696" s="1">
        <v>5821860</v>
      </c>
      <c r="S1696" s="1">
        <v>5640540</v>
      </c>
      <c r="T1696" s="1">
        <v>5454140</v>
      </c>
      <c r="U1696" s="1">
        <v>5262810</v>
      </c>
      <c r="V1696" s="1">
        <v>5041300</v>
      </c>
      <c r="W1696" s="1">
        <v>4817290</v>
      </c>
      <c r="X1696" s="1">
        <v>4568140</v>
      </c>
      <c r="Y1696" s="1">
        <v>4318910</v>
      </c>
      <c r="Z1696" s="1">
        <v>4069800</v>
      </c>
      <c r="AA1696" s="1">
        <v>3801680</v>
      </c>
      <c r="AB1696" s="1">
        <v>3536020</v>
      </c>
      <c r="AC1696" s="1">
        <v>3272860</v>
      </c>
      <c r="AD1696" s="1">
        <v>3012190</v>
      </c>
      <c r="AE1696" s="1">
        <v>2739980</v>
      </c>
      <c r="AF1696" s="1">
        <v>2472760</v>
      </c>
      <c r="AG1696" s="1">
        <v>2210370</v>
      </c>
      <c r="AH1696" s="1">
        <v>1952870</v>
      </c>
      <c r="AI1696" s="1">
        <v>1691280</v>
      </c>
      <c r="AJ1696" s="1">
        <v>1444880</v>
      </c>
      <c r="AK1696" s="1">
        <v>1196740</v>
      </c>
      <c r="AL1696">
        <v>955922</v>
      </c>
      <c r="AM1696">
        <v>722391</v>
      </c>
      <c r="AN1696">
        <v>496136</v>
      </c>
      <c r="AO1696">
        <v>277144</v>
      </c>
      <c r="AP1696">
        <v>65416.800000000003</v>
      </c>
    </row>
    <row r="1697" spans="2:42" x14ac:dyDescent="0.2">
      <c r="B1697" t="str">
        <f t="shared" si="70"/>
        <v>metal products except machinery and vehicles 25</v>
      </c>
      <c r="C1697" t="str">
        <f t="shared" si="69"/>
        <v>chemicals 20,NOx</v>
      </c>
      <c r="D1697" t="s">
        <v>2254</v>
      </c>
      <c r="E1697" s="1">
        <v>42068800</v>
      </c>
      <c r="F1697" s="1">
        <v>42358300</v>
      </c>
      <c r="G1697" s="1">
        <v>42294100</v>
      </c>
      <c r="H1697" s="1">
        <v>42430400</v>
      </c>
      <c r="I1697" s="1">
        <v>42234600</v>
      </c>
      <c r="J1697" s="1">
        <v>41976100</v>
      </c>
      <c r="K1697" s="1">
        <v>41655300</v>
      </c>
      <c r="L1697" s="1">
        <v>41272400</v>
      </c>
      <c r="M1697" s="1">
        <v>40828900</v>
      </c>
      <c r="N1697" s="1">
        <v>40324000</v>
      </c>
      <c r="O1697" s="1">
        <v>39545000</v>
      </c>
      <c r="P1697" s="1">
        <v>38924100</v>
      </c>
      <c r="Q1697" s="1">
        <v>37844500</v>
      </c>
      <c r="R1697" s="1">
        <v>36925100</v>
      </c>
      <c r="S1697" s="1">
        <v>35775100</v>
      </c>
      <c r="T1697" s="1">
        <v>34592900</v>
      </c>
      <c r="U1697" s="1">
        <v>33379300</v>
      </c>
      <c r="V1697" s="1">
        <v>31974400</v>
      </c>
      <c r="W1697" s="1">
        <v>30553700</v>
      </c>
      <c r="X1697" s="1">
        <v>28973400</v>
      </c>
      <c r="Y1697" s="1">
        <v>27392700</v>
      </c>
      <c r="Z1697" s="1">
        <v>25812700</v>
      </c>
      <c r="AA1697" s="1">
        <v>24112200</v>
      </c>
      <c r="AB1697" s="1">
        <v>22427200</v>
      </c>
      <c r="AC1697" s="1">
        <v>20758100</v>
      </c>
      <c r="AD1697" s="1">
        <v>19104800</v>
      </c>
      <c r="AE1697" s="1">
        <v>17378300</v>
      </c>
      <c r="AF1697" s="1">
        <v>15683500</v>
      </c>
      <c r="AG1697" s="1">
        <v>14019300</v>
      </c>
      <c r="AH1697" s="1">
        <v>12386100</v>
      </c>
      <c r="AI1697" s="1">
        <v>10726900</v>
      </c>
      <c r="AJ1697" s="1">
        <v>9164130</v>
      </c>
      <c r="AK1697" s="1">
        <v>7590290</v>
      </c>
      <c r="AL1697" s="1">
        <v>6062930</v>
      </c>
      <c r="AM1697" s="1">
        <v>4581760</v>
      </c>
      <c r="AN1697" s="1">
        <v>3146740</v>
      </c>
      <c r="AO1697" s="1">
        <v>1757780</v>
      </c>
      <c r="AP1697">
        <v>414906</v>
      </c>
    </row>
    <row r="1698" spans="2:42" x14ac:dyDescent="0.2">
      <c r="B1698" t="str">
        <f t="shared" si="70"/>
        <v>metal products except machinery and vehicles 25</v>
      </c>
      <c r="C1698" t="str">
        <f t="shared" si="69"/>
        <v>chemicals 20,PM10</v>
      </c>
      <c r="D1698" t="s">
        <v>2255</v>
      </c>
      <c r="E1698" s="1">
        <v>8413770</v>
      </c>
      <c r="F1698" s="1">
        <v>8471670</v>
      </c>
      <c r="G1698" s="1">
        <v>8458820</v>
      </c>
      <c r="H1698" s="1">
        <v>8486080</v>
      </c>
      <c r="I1698" s="1">
        <v>8446910</v>
      </c>
      <c r="J1698" s="1">
        <v>8395220</v>
      </c>
      <c r="K1698" s="1">
        <v>8331050</v>
      </c>
      <c r="L1698" s="1">
        <v>8254480</v>
      </c>
      <c r="M1698" s="1">
        <v>8165770</v>
      </c>
      <c r="N1698" s="1">
        <v>8064800</v>
      </c>
      <c r="O1698" s="1">
        <v>7909010</v>
      </c>
      <c r="P1698" s="1">
        <v>7784820</v>
      </c>
      <c r="Q1698" s="1">
        <v>7568900</v>
      </c>
      <c r="R1698" s="1">
        <v>7385020</v>
      </c>
      <c r="S1698" s="1">
        <v>7155020</v>
      </c>
      <c r="T1698" s="1">
        <v>6918580</v>
      </c>
      <c r="U1698" s="1">
        <v>6675860</v>
      </c>
      <c r="V1698" s="1">
        <v>6394890</v>
      </c>
      <c r="W1698" s="1">
        <v>6110730</v>
      </c>
      <c r="X1698" s="1">
        <v>5794690</v>
      </c>
      <c r="Y1698" s="1">
        <v>5478530</v>
      </c>
      <c r="Z1698" s="1">
        <v>5162540</v>
      </c>
      <c r="AA1698" s="1">
        <v>4822430</v>
      </c>
      <c r="AB1698" s="1">
        <v>4485440</v>
      </c>
      <c r="AC1698" s="1">
        <v>4151620</v>
      </c>
      <c r="AD1698" s="1">
        <v>3820960</v>
      </c>
      <c r="AE1698" s="1">
        <v>3475660</v>
      </c>
      <c r="AF1698" s="1">
        <v>3136690</v>
      </c>
      <c r="AG1698" s="1">
        <v>2803850</v>
      </c>
      <c r="AH1698" s="1">
        <v>2477210</v>
      </c>
      <c r="AI1698" s="1">
        <v>2145380</v>
      </c>
      <c r="AJ1698" s="1">
        <v>1832830</v>
      </c>
      <c r="AK1698" s="1">
        <v>1518060</v>
      </c>
      <c r="AL1698" s="1">
        <v>1212590</v>
      </c>
      <c r="AM1698">
        <v>916352</v>
      </c>
      <c r="AN1698">
        <v>629349</v>
      </c>
      <c r="AO1698">
        <v>351557</v>
      </c>
      <c r="AP1698">
        <v>82981.2</v>
      </c>
    </row>
    <row r="1699" spans="2:42" x14ac:dyDescent="0.2">
      <c r="B1699" t="str">
        <f t="shared" si="70"/>
        <v>metal products except machinery and vehicles 25</v>
      </c>
      <c r="C1699" t="str">
        <f t="shared" si="69"/>
        <v>chemicals 20,PM25</v>
      </c>
      <c r="D1699" t="s">
        <v>2256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</row>
    <row r="1700" spans="2:42" x14ac:dyDescent="0.2">
      <c r="B1700" t="str">
        <f t="shared" si="70"/>
        <v>computers and electronics 26</v>
      </c>
      <c r="C1700" t="str">
        <f t="shared" si="69"/>
        <v>chemicals 20,SOx</v>
      </c>
      <c r="D1700" t="s">
        <v>2257</v>
      </c>
      <c r="E1700" s="1">
        <v>788726000000</v>
      </c>
      <c r="F1700" s="1">
        <v>816608000000</v>
      </c>
      <c r="G1700" s="1">
        <v>834956000000</v>
      </c>
      <c r="H1700" s="1">
        <v>857643000000</v>
      </c>
      <c r="I1700" s="1">
        <v>877718000000</v>
      </c>
      <c r="J1700" s="1">
        <v>888664000000</v>
      </c>
      <c r="K1700" s="1">
        <v>897247000000</v>
      </c>
      <c r="L1700" s="1">
        <v>909388000000</v>
      </c>
      <c r="M1700" s="1">
        <v>918808000000</v>
      </c>
      <c r="N1700" s="1">
        <v>931015000000</v>
      </c>
      <c r="O1700" s="1">
        <v>945467000000</v>
      </c>
      <c r="P1700" s="1">
        <v>951232000000</v>
      </c>
      <c r="Q1700" s="1">
        <v>953849000000</v>
      </c>
      <c r="R1700" s="1">
        <v>958111000000</v>
      </c>
      <c r="S1700" s="1">
        <v>958809000000</v>
      </c>
      <c r="T1700" s="1">
        <v>955950000000</v>
      </c>
      <c r="U1700" s="1">
        <v>949579000000</v>
      </c>
      <c r="V1700" s="1">
        <v>935725000000</v>
      </c>
      <c r="W1700" s="1">
        <v>918779000000</v>
      </c>
      <c r="X1700" s="1">
        <v>898734000000</v>
      </c>
      <c r="Y1700" s="1">
        <v>872231000000</v>
      </c>
      <c r="Z1700" s="1">
        <v>843063000000</v>
      </c>
      <c r="AA1700" s="1">
        <v>811178000000</v>
      </c>
      <c r="AB1700" s="1">
        <v>773847000000</v>
      </c>
      <c r="AC1700" s="1">
        <v>731690000000</v>
      </c>
      <c r="AD1700" s="1">
        <v>685281000000</v>
      </c>
      <c r="AE1700" s="1">
        <v>637365000000</v>
      </c>
      <c r="AF1700" s="1">
        <v>584022000000</v>
      </c>
      <c r="AG1700" s="1">
        <v>529930000000</v>
      </c>
      <c r="AH1700" s="1">
        <v>473524000000</v>
      </c>
      <c r="AI1700" s="1">
        <v>414022000000</v>
      </c>
      <c r="AJ1700" s="1">
        <v>354960000000</v>
      </c>
      <c r="AK1700" s="1">
        <v>294313000000</v>
      </c>
      <c r="AL1700" s="1">
        <v>234857000000</v>
      </c>
      <c r="AM1700" s="1">
        <v>175355000000</v>
      </c>
      <c r="AN1700" s="1">
        <v>117384000000</v>
      </c>
      <c r="AO1700" s="1">
        <v>61517500000</v>
      </c>
      <c r="AP1700" s="1">
        <v>8333870000</v>
      </c>
    </row>
    <row r="1701" spans="2:42" x14ac:dyDescent="0.2">
      <c r="B1701" t="str">
        <f t="shared" si="70"/>
        <v>computers and electronics 26</v>
      </c>
      <c r="C1701" t="str">
        <f t="shared" si="69"/>
        <v>chemicals 20,BC</v>
      </c>
      <c r="D1701" t="s">
        <v>2258</v>
      </c>
      <c r="E1701" s="1">
        <v>22440400</v>
      </c>
      <c r="F1701" s="1">
        <v>23233700</v>
      </c>
      <c r="G1701" s="1">
        <v>23755800</v>
      </c>
      <c r="H1701" s="1">
        <v>24401200</v>
      </c>
      <c r="I1701" s="1">
        <v>24972400</v>
      </c>
      <c r="J1701" s="1">
        <v>25283800</v>
      </c>
      <c r="K1701" s="1">
        <v>25528000</v>
      </c>
      <c r="L1701" s="1">
        <v>25873400</v>
      </c>
      <c r="M1701" s="1">
        <v>26141500</v>
      </c>
      <c r="N1701" s="1">
        <v>26488800</v>
      </c>
      <c r="O1701" s="1">
        <v>26900000</v>
      </c>
      <c r="P1701" s="1">
        <v>27064000</v>
      </c>
      <c r="Q1701" s="1">
        <v>27138400</v>
      </c>
      <c r="R1701" s="1">
        <v>27259700</v>
      </c>
      <c r="S1701" s="1">
        <v>27279600</v>
      </c>
      <c r="T1701" s="1">
        <v>27198200</v>
      </c>
      <c r="U1701" s="1">
        <v>27016900</v>
      </c>
      <c r="V1701" s="1">
        <v>26622800</v>
      </c>
      <c r="W1701" s="1">
        <v>26140600</v>
      </c>
      <c r="X1701" s="1">
        <v>25570300</v>
      </c>
      <c r="Y1701" s="1">
        <v>24816300</v>
      </c>
      <c r="Z1701" s="1">
        <v>23986400</v>
      </c>
      <c r="AA1701" s="1">
        <v>23079200</v>
      </c>
      <c r="AB1701" s="1">
        <v>22017100</v>
      </c>
      <c r="AC1701" s="1">
        <v>20817700</v>
      </c>
      <c r="AD1701" s="1">
        <v>19497300</v>
      </c>
      <c r="AE1701" s="1">
        <v>18134000</v>
      </c>
      <c r="AF1701" s="1">
        <v>16616300</v>
      </c>
      <c r="AG1701" s="1">
        <v>15077300</v>
      </c>
      <c r="AH1701" s="1">
        <v>13472500</v>
      </c>
      <c r="AI1701" s="1">
        <v>11779500</v>
      </c>
      <c r="AJ1701" s="1">
        <v>10099100</v>
      </c>
      <c r="AK1701" s="1">
        <v>8373650</v>
      </c>
      <c r="AL1701" s="1">
        <v>6682030</v>
      </c>
      <c r="AM1701" s="1">
        <v>4989100</v>
      </c>
      <c r="AN1701" s="1">
        <v>3339760</v>
      </c>
      <c r="AO1701" s="1">
        <v>1750260</v>
      </c>
      <c r="AP1701">
        <v>237111</v>
      </c>
    </row>
    <row r="1702" spans="2:42" x14ac:dyDescent="0.2">
      <c r="B1702" t="str">
        <f t="shared" si="70"/>
        <v>computers and electronics 26</v>
      </c>
      <c r="C1702" t="str">
        <f t="shared" si="69"/>
        <v>chemicals 20,OC</v>
      </c>
      <c r="D1702" t="s">
        <v>2259</v>
      </c>
      <c r="E1702" s="1">
        <v>103636000</v>
      </c>
      <c r="F1702" s="1">
        <v>107299000</v>
      </c>
      <c r="G1702" s="1">
        <v>109710000</v>
      </c>
      <c r="H1702" s="1">
        <v>112691000</v>
      </c>
      <c r="I1702" s="1">
        <v>115329000</v>
      </c>
      <c r="J1702" s="1">
        <v>116767000</v>
      </c>
      <c r="K1702" s="1">
        <v>117895000</v>
      </c>
      <c r="L1702" s="1">
        <v>119490000</v>
      </c>
      <c r="M1702" s="1">
        <v>120728000</v>
      </c>
      <c r="N1702" s="1">
        <v>122332000</v>
      </c>
      <c r="O1702" s="1">
        <v>124231000</v>
      </c>
      <c r="P1702" s="1">
        <v>124989000</v>
      </c>
      <c r="Q1702" s="1">
        <v>125333000</v>
      </c>
      <c r="R1702" s="1">
        <v>125893000</v>
      </c>
      <c r="S1702" s="1">
        <v>125984000</v>
      </c>
      <c r="T1702" s="1">
        <v>125609000</v>
      </c>
      <c r="U1702" s="1">
        <v>124771000</v>
      </c>
      <c r="V1702" s="1">
        <v>122951000</v>
      </c>
      <c r="W1702" s="1">
        <v>120724000</v>
      </c>
      <c r="X1702" s="1">
        <v>118091000</v>
      </c>
      <c r="Y1702" s="1">
        <v>114608000</v>
      </c>
      <c r="Z1702" s="1">
        <v>110776000</v>
      </c>
      <c r="AA1702" s="1">
        <v>106586000</v>
      </c>
      <c r="AB1702" s="1">
        <v>101681000</v>
      </c>
      <c r="AC1702" s="1">
        <v>96141600</v>
      </c>
      <c r="AD1702" s="1">
        <v>90043600</v>
      </c>
      <c r="AE1702" s="1">
        <v>83747600</v>
      </c>
      <c r="AF1702" s="1">
        <v>76738500</v>
      </c>
      <c r="AG1702" s="1">
        <v>69630900</v>
      </c>
      <c r="AH1702" s="1">
        <v>62219500</v>
      </c>
      <c r="AI1702" s="1">
        <v>54401100</v>
      </c>
      <c r="AJ1702" s="1">
        <v>46640500</v>
      </c>
      <c r="AK1702" s="1">
        <v>38671700</v>
      </c>
      <c r="AL1702" s="1">
        <v>30859400</v>
      </c>
      <c r="AM1702" s="1">
        <v>23041000</v>
      </c>
      <c r="AN1702" s="1">
        <v>15423900</v>
      </c>
      <c r="AO1702" s="1">
        <v>8083180</v>
      </c>
      <c r="AP1702" s="1">
        <v>1095040</v>
      </c>
    </row>
    <row r="1703" spans="2:42" x14ac:dyDescent="0.2">
      <c r="B1703" t="str">
        <f t="shared" si="70"/>
        <v>computers and electronics 26</v>
      </c>
      <c r="C1703" t="str">
        <f t="shared" si="69"/>
        <v>chemicals 20,CH4</v>
      </c>
      <c r="D1703" t="s">
        <v>2260</v>
      </c>
      <c r="E1703" s="1">
        <v>354695000</v>
      </c>
      <c r="F1703" s="1">
        <v>367234000</v>
      </c>
      <c r="G1703" s="1">
        <v>375486000</v>
      </c>
      <c r="H1703" s="1">
        <v>385688000</v>
      </c>
      <c r="I1703" s="1">
        <v>394716000</v>
      </c>
      <c r="J1703" s="1">
        <v>399638000</v>
      </c>
      <c r="K1703" s="1">
        <v>403498000</v>
      </c>
      <c r="L1703" s="1">
        <v>408958000</v>
      </c>
      <c r="M1703" s="1">
        <v>413194000</v>
      </c>
      <c r="N1703" s="1">
        <v>418684000</v>
      </c>
      <c r="O1703" s="1">
        <v>425183000</v>
      </c>
      <c r="P1703" s="1">
        <v>427776000</v>
      </c>
      <c r="Q1703" s="1">
        <v>428953000</v>
      </c>
      <c r="R1703" s="1">
        <v>430869000</v>
      </c>
      <c r="S1703" s="1">
        <v>431183000</v>
      </c>
      <c r="T1703" s="1">
        <v>429897000</v>
      </c>
      <c r="U1703" s="1">
        <v>427032000</v>
      </c>
      <c r="V1703" s="1">
        <v>420802000</v>
      </c>
      <c r="W1703" s="1">
        <v>413181000</v>
      </c>
      <c r="X1703" s="1">
        <v>404167000</v>
      </c>
      <c r="Y1703" s="1">
        <v>392248000</v>
      </c>
      <c r="Z1703" s="1">
        <v>379131000</v>
      </c>
      <c r="AA1703" s="1">
        <v>364792000</v>
      </c>
      <c r="AB1703" s="1">
        <v>348004000</v>
      </c>
      <c r="AC1703" s="1">
        <v>329046000</v>
      </c>
      <c r="AD1703" s="1">
        <v>308176000</v>
      </c>
      <c r="AE1703" s="1">
        <v>286627000</v>
      </c>
      <c r="AF1703" s="1">
        <v>262639000</v>
      </c>
      <c r="AG1703" s="1">
        <v>238313000</v>
      </c>
      <c r="AH1703" s="1">
        <v>212947000</v>
      </c>
      <c r="AI1703" s="1">
        <v>186188000</v>
      </c>
      <c r="AJ1703" s="1">
        <v>159628000</v>
      </c>
      <c r="AK1703" s="1">
        <v>132355000</v>
      </c>
      <c r="AL1703" s="1">
        <v>105617000</v>
      </c>
      <c r="AM1703" s="1">
        <v>78858200</v>
      </c>
      <c r="AN1703" s="1">
        <v>52788600</v>
      </c>
      <c r="AO1703" s="1">
        <v>27664800</v>
      </c>
      <c r="AP1703" s="1">
        <v>3747800</v>
      </c>
    </row>
    <row r="1704" spans="2:42" x14ac:dyDescent="0.2">
      <c r="B1704" t="str">
        <f t="shared" si="70"/>
        <v>computers and electronics 26</v>
      </c>
      <c r="C1704" t="str">
        <f t="shared" si="69"/>
        <v>chemicals 20,N2O</v>
      </c>
      <c r="D1704" t="s">
        <v>2261</v>
      </c>
      <c r="E1704" s="1">
        <v>28000600</v>
      </c>
      <c r="F1704" s="1">
        <v>28990400</v>
      </c>
      <c r="G1704" s="1">
        <v>29641800</v>
      </c>
      <c r="H1704" s="1">
        <v>30447200</v>
      </c>
      <c r="I1704" s="1">
        <v>31159900</v>
      </c>
      <c r="J1704" s="1">
        <v>31548500</v>
      </c>
      <c r="K1704" s="1">
        <v>31853200</v>
      </c>
      <c r="L1704" s="1">
        <v>32284200</v>
      </c>
      <c r="M1704" s="1">
        <v>32618700</v>
      </c>
      <c r="N1704" s="1">
        <v>33052000</v>
      </c>
      <c r="O1704" s="1">
        <v>33565100</v>
      </c>
      <c r="P1704" s="1">
        <v>33769800</v>
      </c>
      <c r="Q1704" s="1">
        <v>33862700</v>
      </c>
      <c r="R1704" s="1">
        <v>34014000</v>
      </c>
      <c r="S1704" s="1">
        <v>34038700</v>
      </c>
      <c r="T1704" s="1">
        <v>33937200</v>
      </c>
      <c r="U1704" s="1">
        <v>33711100</v>
      </c>
      <c r="V1704" s="1">
        <v>33219200</v>
      </c>
      <c r="W1704" s="1">
        <v>32617600</v>
      </c>
      <c r="X1704" s="1">
        <v>31906000</v>
      </c>
      <c r="Y1704" s="1">
        <v>30965100</v>
      </c>
      <c r="Z1704" s="1">
        <v>29929600</v>
      </c>
      <c r="AA1704" s="1">
        <v>28797700</v>
      </c>
      <c r="AB1704" s="1">
        <v>27472400</v>
      </c>
      <c r="AC1704" s="1">
        <v>25975800</v>
      </c>
      <c r="AD1704" s="1">
        <v>24328200</v>
      </c>
      <c r="AE1704" s="1">
        <v>22627100</v>
      </c>
      <c r="AF1704" s="1">
        <v>20733400</v>
      </c>
      <c r="AG1704" s="1">
        <v>18813100</v>
      </c>
      <c r="AH1704" s="1">
        <v>16810600</v>
      </c>
      <c r="AI1704" s="1">
        <v>14698200</v>
      </c>
      <c r="AJ1704" s="1">
        <v>12601500</v>
      </c>
      <c r="AK1704" s="1">
        <v>10448400</v>
      </c>
      <c r="AL1704" s="1">
        <v>8337670</v>
      </c>
      <c r="AM1704" s="1">
        <v>6225280</v>
      </c>
      <c r="AN1704" s="1">
        <v>4167270</v>
      </c>
      <c r="AO1704" s="1">
        <v>2183940</v>
      </c>
      <c r="AP1704">
        <v>295861</v>
      </c>
    </row>
    <row r="1705" spans="2:42" x14ac:dyDescent="0.2">
      <c r="B1705" t="str">
        <f t="shared" si="70"/>
        <v>computers and electronics 26</v>
      </c>
      <c r="C1705" t="str">
        <f t="shared" si="69"/>
        <v>chemicals 20,F gases</v>
      </c>
      <c r="D1705" t="s">
        <v>2262</v>
      </c>
      <c r="E1705" s="1">
        <v>24899900</v>
      </c>
      <c r="F1705" s="1">
        <v>25780200</v>
      </c>
      <c r="G1705" s="1">
        <v>26359400</v>
      </c>
      <c r="H1705" s="1">
        <v>27075600</v>
      </c>
      <c r="I1705" s="1">
        <v>27709400</v>
      </c>
      <c r="J1705" s="1">
        <v>28055000</v>
      </c>
      <c r="K1705" s="1">
        <v>28325900</v>
      </c>
      <c r="L1705" s="1">
        <v>28709200</v>
      </c>
      <c r="M1705" s="1">
        <v>29006600</v>
      </c>
      <c r="N1705" s="1">
        <v>29392000</v>
      </c>
      <c r="O1705" s="1">
        <v>29848200</v>
      </c>
      <c r="P1705" s="1">
        <v>30030200</v>
      </c>
      <c r="Q1705" s="1">
        <v>30112900</v>
      </c>
      <c r="R1705" s="1">
        <v>30247400</v>
      </c>
      <c r="S1705" s="1">
        <v>30269400</v>
      </c>
      <c r="T1705" s="1">
        <v>30179200</v>
      </c>
      <c r="U1705" s="1">
        <v>29978000</v>
      </c>
      <c r="V1705" s="1">
        <v>29540700</v>
      </c>
      <c r="W1705" s="1">
        <v>29005700</v>
      </c>
      <c r="X1705" s="1">
        <v>28372900</v>
      </c>
      <c r="Y1705" s="1">
        <v>27536200</v>
      </c>
      <c r="Z1705" s="1">
        <v>26615400</v>
      </c>
      <c r="AA1705" s="1">
        <v>25608700</v>
      </c>
      <c r="AB1705" s="1">
        <v>24430200</v>
      </c>
      <c r="AC1705" s="1">
        <v>23099300</v>
      </c>
      <c r="AD1705" s="1">
        <v>21634200</v>
      </c>
      <c r="AE1705" s="1">
        <v>20121500</v>
      </c>
      <c r="AF1705" s="1">
        <v>18437500</v>
      </c>
      <c r="AG1705" s="1">
        <v>16729800</v>
      </c>
      <c r="AH1705" s="1">
        <v>14949100</v>
      </c>
      <c r="AI1705" s="1">
        <v>13070600</v>
      </c>
      <c r="AJ1705" s="1">
        <v>11206000</v>
      </c>
      <c r="AK1705" s="1">
        <v>9291410</v>
      </c>
      <c r="AL1705" s="1">
        <v>7414390</v>
      </c>
      <c r="AM1705" s="1">
        <v>5535920</v>
      </c>
      <c r="AN1705" s="1">
        <v>3705800</v>
      </c>
      <c r="AO1705" s="1">
        <v>1942100</v>
      </c>
      <c r="AP1705">
        <v>263099</v>
      </c>
    </row>
    <row r="1706" spans="2:42" x14ac:dyDescent="0.2">
      <c r="B1706" t="str">
        <f t="shared" si="70"/>
        <v>computers and electronics 26</v>
      </c>
      <c r="C1706" t="str">
        <f t="shared" si="69"/>
        <v>rubber and plastic products 22,CO2</v>
      </c>
      <c r="D1706" t="s">
        <v>2263</v>
      </c>
      <c r="E1706" s="1">
        <v>75404000</v>
      </c>
      <c r="F1706" s="1">
        <v>78069600</v>
      </c>
      <c r="G1706" s="1">
        <v>79823800</v>
      </c>
      <c r="H1706" s="1">
        <v>81992600</v>
      </c>
      <c r="I1706" s="1">
        <v>83911900</v>
      </c>
      <c r="J1706" s="1">
        <v>84958400</v>
      </c>
      <c r="K1706" s="1">
        <v>85778900</v>
      </c>
      <c r="L1706" s="1">
        <v>86939600</v>
      </c>
      <c r="M1706" s="1">
        <v>87840200</v>
      </c>
      <c r="N1706" s="1">
        <v>89007200</v>
      </c>
      <c r="O1706" s="1">
        <v>90388900</v>
      </c>
      <c r="P1706" s="1">
        <v>90940100</v>
      </c>
      <c r="Q1706" s="1">
        <v>91190200</v>
      </c>
      <c r="R1706" s="1">
        <v>91597700</v>
      </c>
      <c r="S1706" s="1">
        <v>91664400</v>
      </c>
      <c r="T1706" s="1">
        <v>91391000</v>
      </c>
      <c r="U1706" s="1">
        <v>90782000</v>
      </c>
      <c r="V1706" s="1">
        <v>89457500</v>
      </c>
      <c r="W1706" s="1">
        <v>87837500</v>
      </c>
      <c r="X1706" s="1">
        <v>85921100</v>
      </c>
      <c r="Y1706" s="1">
        <v>83387300</v>
      </c>
      <c r="Z1706" s="1">
        <v>80598800</v>
      </c>
      <c r="AA1706" s="1">
        <v>77550500</v>
      </c>
      <c r="AB1706" s="1">
        <v>73981600</v>
      </c>
      <c r="AC1706" s="1">
        <v>69951300</v>
      </c>
      <c r="AD1706" s="1">
        <v>65514500</v>
      </c>
      <c r="AE1706" s="1">
        <v>60933600</v>
      </c>
      <c r="AF1706" s="1">
        <v>55833900</v>
      </c>
      <c r="AG1706" s="1">
        <v>50662500</v>
      </c>
      <c r="AH1706" s="1">
        <v>45270000</v>
      </c>
      <c r="AI1706" s="1">
        <v>39581500</v>
      </c>
      <c r="AJ1706" s="1">
        <v>33935000</v>
      </c>
      <c r="AK1706" s="1">
        <v>28137000</v>
      </c>
      <c r="AL1706" s="1">
        <v>22452900</v>
      </c>
      <c r="AM1706" s="1">
        <v>16764300</v>
      </c>
      <c r="AN1706" s="1">
        <v>11222200</v>
      </c>
      <c r="AO1706" s="1">
        <v>5881210</v>
      </c>
      <c r="AP1706">
        <v>796737</v>
      </c>
    </row>
    <row r="1707" spans="2:42" x14ac:dyDescent="0.2">
      <c r="B1707" t="str">
        <f t="shared" si="70"/>
        <v>computers and electronics 26</v>
      </c>
      <c r="C1707" t="str">
        <f t="shared" si="69"/>
        <v>rubber and plastic products 22,VOC</v>
      </c>
      <c r="D1707" t="s">
        <v>2264</v>
      </c>
      <c r="E1707" s="1">
        <v>5822950</v>
      </c>
      <c r="F1707" s="1">
        <v>6028790</v>
      </c>
      <c r="G1707" s="1">
        <v>6164260</v>
      </c>
      <c r="H1707" s="1">
        <v>6331740</v>
      </c>
      <c r="I1707" s="1">
        <v>6479950</v>
      </c>
      <c r="J1707" s="1">
        <v>6560770</v>
      </c>
      <c r="K1707" s="1">
        <v>6624130</v>
      </c>
      <c r="L1707" s="1">
        <v>6713760</v>
      </c>
      <c r="M1707" s="1">
        <v>6783310</v>
      </c>
      <c r="N1707" s="1">
        <v>6873430</v>
      </c>
      <c r="O1707" s="1">
        <v>6980130</v>
      </c>
      <c r="P1707" s="1">
        <v>7022690</v>
      </c>
      <c r="Q1707" s="1">
        <v>7042010</v>
      </c>
      <c r="R1707" s="1">
        <v>7073480</v>
      </c>
      <c r="S1707" s="1">
        <v>7078630</v>
      </c>
      <c r="T1707" s="1">
        <v>7057520</v>
      </c>
      <c r="U1707" s="1">
        <v>7010490</v>
      </c>
      <c r="V1707" s="1">
        <v>6908210</v>
      </c>
      <c r="W1707" s="1">
        <v>6783100</v>
      </c>
      <c r="X1707" s="1">
        <v>6635110</v>
      </c>
      <c r="Y1707" s="1">
        <v>6439440</v>
      </c>
      <c r="Z1707" s="1">
        <v>6224100</v>
      </c>
      <c r="AA1707" s="1">
        <v>5988710</v>
      </c>
      <c r="AB1707" s="1">
        <v>5713100</v>
      </c>
      <c r="AC1707" s="1">
        <v>5401870</v>
      </c>
      <c r="AD1707" s="1">
        <v>5059250</v>
      </c>
      <c r="AE1707" s="1">
        <v>4705490</v>
      </c>
      <c r="AF1707" s="1">
        <v>4311680</v>
      </c>
      <c r="AG1707" s="1">
        <v>3912330</v>
      </c>
      <c r="AH1707" s="1">
        <v>3495900</v>
      </c>
      <c r="AI1707" s="1">
        <v>3056610</v>
      </c>
      <c r="AJ1707" s="1">
        <v>2620570</v>
      </c>
      <c r="AK1707" s="1">
        <v>2172830</v>
      </c>
      <c r="AL1707" s="1">
        <v>1733880</v>
      </c>
      <c r="AM1707" s="1">
        <v>1294600</v>
      </c>
      <c r="AN1707">
        <v>866617</v>
      </c>
      <c r="AO1707">
        <v>454167</v>
      </c>
      <c r="AP1707">
        <v>61526.7</v>
      </c>
    </row>
    <row r="1708" spans="2:42" x14ac:dyDescent="0.2">
      <c r="B1708" t="str">
        <f t="shared" si="70"/>
        <v>computers and electronics 26</v>
      </c>
      <c r="C1708" t="str">
        <f t="shared" si="69"/>
        <v>rubber and plastic products 22,CO</v>
      </c>
      <c r="D1708" t="s">
        <v>2265</v>
      </c>
      <c r="E1708" s="1">
        <v>4971580</v>
      </c>
      <c r="F1708" s="1">
        <v>5147330</v>
      </c>
      <c r="G1708" s="1">
        <v>5262980</v>
      </c>
      <c r="H1708" s="1">
        <v>5405980</v>
      </c>
      <c r="I1708" s="1">
        <v>5532520</v>
      </c>
      <c r="J1708" s="1">
        <v>5601520</v>
      </c>
      <c r="K1708" s="1">
        <v>5655620</v>
      </c>
      <c r="L1708" s="1">
        <v>5732150</v>
      </c>
      <c r="M1708" s="1">
        <v>5791530</v>
      </c>
      <c r="N1708" s="1">
        <v>5868470</v>
      </c>
      <c r="O1708" s="1">
        <v>5959570</v>
      </c>
      <c r="P1708" s="1">
        <v>5995910</v>
      </c>
      <c r="Q1708" s="1">
        <v>6012400</v>
      </c>
      <c r="R1708" s="1">
        <v>6039270</v>
      </c>
      <c r="S1708" s="1">
        <v>6043670</v>
      </c>
      <c r="T1708" s="1">
        <v>6025640</v>
      </c>
      <c r="U1708" s="1">
        <v>5985490</v>
      </c>
      <c r="V1708" s="1">
        <v>5898160</v>
      </c>
      <c r="W1708" s="1">
        <v>5791350</v>
      </c>
      <c r="X1708" s="1">
        <v>5664990</v>
      </c>
      <c r="Y1708" s="1">
        <v>5497940</v>
      </c>
      <c r="Z1708" s="1">
        <v>5314080</v>
      </c>
      <c r="AA1708" s="1">
        <v>5113100</v>
      </c>
      <c r="AB1708" s="1">
        <v>4877800</v>
      </c>
      <c r="AC1708" s="1">
        <v>4612070</v>
      </c>
      <c r="AD1708" s="1">
        <v>4319540</v>
      </c>
      <c r="AE1708" s="1">
        <v>4017510</v>
      </c>
      <c r="AF1708" s="1">
        <v>3681270</v>
      </c>
      <c r="AG1708" s="1">
        <v>3340310</v>
      </c>
      <c r="AH1708" s="1">
        <v>2984770</v>
      </c>
      <c r="AI1708" s="1">
        <v>2609710</v>
      </c>
      <c r="AJ1708" s="1">
        <v>2237420</v>
      </c>
      <c r="AK1708" s="1">
        <v>1855150</v>
      </c>
      <c r="AL1708" s="1">
        <v>1480370</v>
      </c>
      <c r="AM1708" s="1">
        <v>1105310</v>
      </c>
      <c r="AN1708">
        <v>739910</v>
      </c>
      <c r="AO1708">
        <v>387763</v>
      </c>
      <c r="AP1708">
        <v>52530.9</v>
      </c>
    </row>
    <row r="1709" spans="2:42" x14ac:dyDescent="0.2">
      <c r="B1709" t="str">
        <f t="shared" si="70"/>
        <v>computers and electronics 26</v>
      </c>
      <c r="C1709" t="str">
        <f t="shared" si="69"/>
        <v>rubber and plastic products 22,NOx</v>
      </c>
      <c r="D1709" t="s">
        <v>2266</v>
      </c>
      <c r="E1709" s="1">
        <v>31532200</v>
      </c>
      <c r="F1709" s="1">
        <v>32646900</v>
      </c>
      <c r="G1709" s="1">
        <v>33380500</v>
      </c>
      <c r="H1709" s="1">
        <v>34287400</v>
      </c>
      <c r="I1709" s="1">
        <v>35090000</v>
      </c>
      <c r="J1709" s="1">
        <v>35527600</v>
      </c>
      <c r="K1709" s="1">
        <v>35870700</v>
      </c>
      <c r="L1709" s="1">
        <v>36356100</v>
      </c>
      <c r="M1709" s="1">
        <v>36732700</v>
      </c>
      <c r="N1709" s="1">
        <v>37220700</v>
      </c>
      <c r="O1709" s="1">
        <v>37798500</v>
      </c>
      <c r="P1709" s="1">
        <v>38029000</v>
      </c>
      <c r="Q1709" s="1">
        <v>38133600</v>
      </c>
      <c r="R1709" s="1">
        <v>38304000</v>
      </c>
      <c r="S1709" s="1">
        <v>38331900</v>
      </c>
      <c r="T1709" s="1">
        <v>38217600</v>
      </c>
      <c r="U1709" s="1">
        <v>37962900</v>
      </c>
      <c r="V1709" s="1">
        <v>37409100</v>
      </c>
      <c r="W1709" s="1">
        <v>36731600</v>
      </c>
      <c r="X1709" s="1">
        <v>35930200</v>
      </c>
      <c r="Y1709" s="1">
        <v>34870600</v>
      </c>
      <c r="Z1709" s="1">
        <v>33704500</v>
      </c>
      <c r="AA1709" s="1">
        <v>32429800</v>
      </c>
      <c r="AB1709" s="1">
        <v>30937400</v>
      </c>
      <c r="AC1709" s="1">
        <v>29252000</v>
      </c>
      <c r="AD1709" s="1">
        <v>27396600</v>
      </c>
      <c r="AE1709" s="1">
        <v>25481000</v>
      </c>
      <c r="AF1709" s="1">
        <v>23348400</v>
      </c>
      <c r="AG1709" s="1">
        <v>21185900</v>
      </c>
      <c r="AH1709" s="1">
        <v>18930900</v>
      </c>
      <c r="AI1709" s="1">
        <v>16552000</v>
      </c>
      <c r="AJ1709" s="1">
        <v>14190800</v>
      </c>
      <c r="AK1709" s="1">
        <v>11766200</v>
      </c>
      <c r="AL1709" s="1">
        <v>9389270</v>
      </c>
      <c r="AM1709" s="1">
        <v>7010450</v>
      </c>
      <c r="AN1709" s="1">
        <v>4692870</v>
      </c>
      <c r="AO1709" s="1">
        <v>2459390</v>
      </c>
      <c r="AP1709">
        <v>333177</v>
      </c>
    </row>
    <row r="1710" spans="2:42" x14ac:dyDescent="0.2">
      <c r="B1710" t="str">
        <f t="shared" si="70"/>
        <v>computers and electronics 26</v>
      </c>
      <c r="C1710" t="str">
        <f t="shared" si="69"/>
        <v>rubber and plastic products 22,PM10</v>
      </c>
      <c r="D1710" t="s">
        <v>2267</v>
      </c>
      <c r="E1710" s="1">
        <v>6306440</v>
      </c>
      <c r="F1710" s="1">
        <v>6529380</v>
      </c>
      <c r="G1710" s="1">
        <v>6676090</v>
      </c>
      <c r="H1710" s="1">
        <v>6857480</v>
      </c>
      <c r="I1710" s="1">
        <v>7018000</v>
      </c>
      <c r="J1710" s="1">
        <v>7105520</v>
      </c>
      <c r="K1710" s="1">
        <v>7174150</v>
      </c>
      <c r="L1710" s="1">
        <v>7271220</v>
      </c>
      <c r="M1710" s="1">
        <v>7346550</v>
      </c>
      <c r="N1710" s="1">
        <v>7444150</v>
      </c>
      <c r="O1710" s="1">
        <v>7559710</v>
      </c>
      <c r="P1710" s="1">
        <v>7605800</v>
      </c>
      <c r="Q1710" s="1">
        <v>7626730</v>
      </c>
      <c r="R1710" s="1">
        <v>7660810</v>
      </c>
      <c r="S1710" s="1">
        <v>7666380</v>
      </c>
      <c r="T1710" s="1">
        <v>7643520</v>
      </c>
      <c r="U1710" s="1">
        <v>7592580</v>
      </c>
      <c r="V1710" s="1">
        <v>7481810</v>
      </c>
      <c r="W1710" s="1">
        <v>7346320</v>
      </c>
      <c r="X1710" s="1">
        <v>7186040</v>
      </c>
      <c r="Y1710" s="1">
        <v>6974130</v>
      </c>
      <c r="Z1710" s="1">
        <v>6740910</v>
      </c>
      <c r="AA1710" s="1">
        <v>6485960</v>
      </c>
      <c r="AB1710" s="1">
        <v>6187480</v>
      </c>
      <c r="AC1710" s="1">
        <v>5850400</v>
      </c>
      <c r="AD1710" s="1">
        <v>5479330</v>
      </c>
      <c r="AE1710" s="1">
        <v>5096200</v>
      </c>
      <c r="AF1710" s="1">
        <v>4669680</v>
      </c>
      <c r="AG1710" s="1">
        <v>4237180</v>
      </c>
      <c r="AH1710" s="1">
        <v>3786180</v>
      </c>
      <c r="AI1710" s="1">
        <v>3310410</v>
      </c>
      <c r="AJ1710" s="1">
        <v>2838170</v>
      </c>
      <c r="AK1710" s="1">
        <v>2353250</v>
      </c>
      <c r="AL1710" s="1">
        <v>1877850</v>
      </c>
      <c r="AM1710" s="1">
        <v>1402090</v>
      </c>
      <c r="AN1710">
        <v>938574</v>
      </c>
      <c r="AO1710">
        <v>491877</v>
      </c>
      <c r="AP1710">
        <v>66635.399999999994</v>
      </c>
    </row>
    <row r="1711" spans="2:42" x14ac:dyDescent="0.2">
      <c r="B1711" t="str">
        <f t="shared" si="70"/>
        <v>computers and electronics 26</v>
      </c>
      <c r="C1711" t="str">
        <f t="shared" si="69"/>
        <v>rubber and plastic products 22,PM25</v>
      </c>
      <c r="D1711" t="s">
        <v>2268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</row>
    <row r="1712" spans="2:42" x14ac:dyDescent="0.2">
      <c r="B1712" t="str">
        <f t="shared" si="70"/>
        <v>appliances and electrical equipment 27</v>
      </c>
      <c r="C1712" t="str">
        <f t="shared" si="69"/>
        <v>rubber and plastic products 22,SOx</v>
      </c>
      <c r="D1712" t="s">
        <v>2269</v>
      </c>
      <c r="E1712" s="1">
        <v>865915000000</v>
      </c>
      <c r="F1712" s="1">
        <v>901712000000</v>
      </c>
      <c r="G1712" s="1">
        <v>920801000000</v>
      </c>
      <c r="H1712" s="1">
        <v>950273000000</v>
      </c>
      <c r="I1712" s="1">
        <v>969693000000</v>
      </c>
      <c r="J1712" s="1">
        <v>985813000000</v>
      </c>
      <c r="K1712" s="1">
        <v>998718000000</v>
      </c>
      <c r="L1712" s="1">
        <v>1014180000000</v>
      </c>
      <c r="M1712" s="1">
        <v>1026080000000</v>
      </c>
      <c r="N1712" s="1">
        <v>1034460000000</v>
      </c>
      <c r="O1712" s="1">
        <v>1039410000000</v>
      </c>
      <c r="P1712" s="1">
        <v>1040890000000</v>
      </c>
      <c r="Q1712" s="1">
        <v>1038970000000</v>
      </c>
      <c r="R1712" s="1">
        <v>1029240000000</v>
      </c>
      <c r="S1712" s="1">
        <v>1016610000000</v>
      </c>
      <c r="T1712" s="1">
        <v>1001060000000</v>
      </c>
      <c r="U1712" s="1">
        <v>978847000000</v>
      </c>
      <c r="V1712" s="1">
        <v>954224000000</v>
      </c>
      <c r="W1712" s="1">
        <v>923780000000</v>
      </c>
      <c r="X1712" s="1">
        <v>888146000000</v>
      </c>
      <c r="Y1712" s="1">
        <v>850946000000</v>
      </c>
      <c r="Z1712" s="1">
        <v>809414000000</v>
      </c>
      <c r="AA1712" s="1">
        <v>764093000000</v>
      </c>
      <c r="AB1712" s="1">
        <v>718041000000</v>
      </c>
      <c r="AC1712" s="1">
        <v>669026000000</v>
      </c>
      <c r="AD1712" s="1">
        <v>617578000000</v>
      </c>
      <c r="AE1712" s="1">
        <v>566235000000</v>
      </c>
      <c r="AF1712" s="1">
        <v>513206000000</v>
      </c>
      <c r="AG1712" s="1">
        <v>459032000000</v>
      </c>
      <c r="AH1712" s="1">
        <v>405692000000</v>
      </c>
      <c r="AI1712" s="1">
        <v>351914000000</v>
      </c>
      <c r="AJ1712" s="1">
        <v>298273000000</v>
      </c>
      <c r="AK1712" s="1">
        <v>246101000000</v>
      </c>
      <c r="AL1712" s="1">
        <v>195419000000</v>
      </c>
      <c r="AM1712" s="1">
        <v>145663000000</v>
      </c>
      <c r="AN1712" s="1">
        <v>97331000000</v>
      </c>
      <c r="AO1712" s="1">
        <v>51108200000</v>
      </c>
      <c r="AP1712" s="1">
        <v>6937960000</v>
      </c>
    </row>
    <row r="1713" spans="2:42" x14ac:dyDescent="0.2">
      <c r="B1713" t="str">
        <f t="shared" si="70"/>
        <v>appliances and electrical equipment 27</v>
      </c>
      <c r="C1713" t="str">
        <f t="shared" si="69"/>
        <v>rubber and plastic products 22,BC</v>
      </c>
      <c r="D1713" t="s">
        <v>2270</v>
      </c>
      <c r="E1713" s="1">
        <v>24636600</v>
      </c>
      <c r="F1713" s="1">
        <v>25655000</v>
      </c>
      <c r="G1713" s="1">
        <v>26198200</v>
      </c>
      <c r="H1713" s="1">
        <v>27036700</v>
      </c>
      <c r="I1713" s="1">
        <v>27589200</v>
      </c>
      <c r="J1713" s="1">
        <v>28047900</v>
      </c>
      <c r="K1713" s="1">
        <v>28415000</v>
      </c>
      <c r="L1713" s="1">
        <v>28854900</v>
      </c>
      <c r="M1713" s="1">
        <v>29193500</v>
      </c>
      <c r="N1713" s="1">
        <v>29432000</v>
      </c>
      <c r="O1713" s="1">
        <v>29572700</v>
      </c>
      <c r="P1713" s="1">
        <v>29614900</v>
      </c>
      <c r="Q1713" s="1">
        <v>29560300</v>
      </c>
      <c r="R1713" s="1">
        <v>29283400</v>
      </c>
      <c r="S1713" s="1">
        <v>28924100</v>
      </c>
      <c r="T1713" s="1">
        <v>28481600</v>
      </c>
      <c r="U1713" s="1">
        <v>27849700</v>
      </c>
      <c r="V1713" s="1">
        <v>27149100</v>
      </c>
      <c r="W1713" s="1">
        <v>26282900</v>
      </c>
      <c r="X1713" s="1">
        <v>25269100</v>
      </c>
      <c r="Y1713" s="1">
        <v>24210700</v>
      </c>
      <c r="Z1713" s="1">
        <v>23029000</v>
      </c>
      <c r="AA1713" s="1">
        <v>21739600</v>
      </c>
      <c r="AB1713" s="1">
        <v>20429300</v>
      </c>
      <c r="AC1713" s="1">
        <v>19034800</v>
      </c>
      <c r="AD1713" s="1">
        <v>17571000</v>
      </c>
      <c r="AE1713" s="1">
        <v>16110200</v>
      </c>
      <c r="AF1713" s="1">
        <v>14601500</v>
      </c>
      <c r="AG1713" s="1">
        <v>13060100</v>
      </c>
      <c r="AH1713" s="1">
        <v>11542500</v>
      </c>
      <c r="AI1713" s="1">
        <v>10012500</v>
      </c>
      <c r="AJ1713" s="1">
        <v>8486300</v>
      </c>
      <c r="AK1713" s="1">
        <v>7001930</v>
      </c>
      <c r="AL1713" s="1">
        <v>5559960</v>
      </c>
      <c r="AM1713" s="1">
        <v>4144320</v>
      </c>
      <c r="AN1713" s="1">
        <v>2769210</v>
      </c>
      <c r="AO1713" s="1">
        <v>1454110</v>
      </c>
      <c r="AP1713">
        <v>197395</v>
      </c>
    </row>
    <row r="1714" spans="2:42" x14ac:dyDescent="0.2">
      <c r="B1714" t="str">
        <f t="shared" si="70"/>
        <v>appliances and electrical equipment 27</v>
      </c>
      <c r="C1714" t="str">
        <f t="shared" si="69"/>
        <v>rubber and plastic products 22,OC</v>
      </c>
      <c r="D1714" t="s">
        <v>2271</v>
      </c>
      <c r="E1714" s="1">
        <v>113778000</v>
      </c>
      <c r="F1714" s="1">
        <v>118482000</v>
      </c>
      <c r="G1714" s="1">
        <v>120990000</v>
      </c>
      <c r="H1714" s="1">
        <v>124863000</v>
      </c>
      <c r="I1714" s="1">
        <v>127414000</v>
      </c>
      <c r="J1714" s="1">
        <v>129532000</v>
      </c>
      <c r="K1714" s="1">
        <v>131228000</v>
      </c>
      <c r="L1714" s="1">
        <v>133260000</v>
      </c>
      <c r="M1714" s="1">
        <v>134823000</v>
      </c>
      <c r="N1714" s="1">
        <v>135925000</v>
      </c>
      <c r="O1714" s="1">
        <v>136575000</v>
      </c>
      <c r="P1714" s="1">
        <v>136769000</v>
      </c>
      <c r="Q1714" s="1">
        <v>136517000</v>
      </c>
      <c r="R1714" s="1">
        <v>135239000</v>
      </c>
      <c r="S1714" s="1">
        <v>133579000</v>
      </c>
      <c r="T1714" s="1">
        <v>131536000</v>
      </c>
      <c r="U1714" s="1">
        <v>128617000</v>
      </c>
      <c r="V1714" s="1">
        <v>125382000</v>
      </c>
      <c r="W1714" s="1">
        <v>121382000</v>
      </c>
      <c r="X1714" s="1">
        <v>116699000</v>
      </c>
      <c r="Y1714" s="1">
        <v>111811000</v>
      </c>
      <c r="Z1714" s="1">
        <v>106354000</v>
      </c>
      <c r="AA1714" s="1">
        <v>100399000</v>
      </c>
      <c r="AB1714" s="1">
        <v>94348200</v>
      </c>
      <c r="AC1714" s="1">
        <v>87907700</v>
      </c>
      <c r="AD1714" s="1">
        <v>81147600</v>
      </c>
      <c r="AE1714" s="1">
        <v>74401400</v>
      </c>
      <c r="AF1714" s="1">
        <v>67433500</v>
      </c>
      <c r="AG1714" s="1">
        <v>60315300</v>
      </c>
      <c r="AH1714" s="1">
        <v>53306600</v>
      </c>
      <c r="AI1714" s="1">
        <v>46240400</v>
      </c>
      <c r="AJ1714" s="1">
        <v>39192000</v>
      </c>
      <c r="AK1714" s="1">
        <v>32336800</v>
      </c>
      <c r="AL1714" s="1">
        <v>25677400</v>
      </c>
      <c r="AM1714" s="1">
        <v>19139600</v>
      </c>
      <c r="AN1714" s="1">
        <v>12789000</v>
      </c>
      <c r="AO1714" s="1">
        <v>6715450</v>
      </c>
      <c r="AP1714">
        <v>911625</v>
      </c>
    </row>
    <row r="1715" spans="2:42" x14ac:dyDescent="0.2">
      <c r="B1715" t="str">
        <f t="shared" si="70"/>
        <v>appliances and electrical equipment 27</v>
      </c>
      <c r="C1715" t="str">
        <f t="shared" si="69"/>
        <v>rubber and plastic products 22,CH4</v>
      </c>
      <c r="D1715" t="s">
        <v>2272</v>
      </c>
      <c r="E1715" s="1">
        <v>389408000</v>
      </c>
      <c r="F1715" s="1">
        <v>405506000</v>
      </c>
      <c r="G1715" s="1">
        <v>414091000</v>
      </c>
      <c r="H1715" s="1">
        <v>427344000</v>
      </c>
      <c r="I1715" s="1">
        <v>436078000</v>
      </c>
      <c r="J1715" s="1">
        <v>443327000</v>
      </c>
      <c r="K1715" s="1">
        <v>449130000</v>
      </c>
      <c r="L1715" s="1">
        <v>456083000</v>
      </c>
      <c r="M1715" s="1">
        <v>461435000</v>
      </c>
      <c r="N1715" s="1">
        <v>465205000</v>
      </c>
      <c r="O1715" s="1">
        <v>467429000</v>
      </c>
      <c r="P1715" s="1">
        <v>468096000</v>
      </c>
      <c r="Q1715" s="1">
        <v>467232000</v>
      </c>
      <c r="R1715" s="1">
        <v>462856000</v>
      </c>
      <c r="S1715" s="1">
        <v>457176000</v>
      </c>
      <c r="T1715" s="1">
        <v>450182000</v>
      </c>
      <c r="U1715" s="1">
        <v>440194000</v>
      </c>
      <c r="V1715" s="1">
        <v>429121000</v>
      </c>
      <c r="W1715" s="1">
        <v>415430000</v>
      </c>
      <c r="X1715" s="1">
        <v>399405000</v>
      </c>
      <c r="Y1715" s="1">
        <v>382676000</v>
      </c>
      <c r="Z1715" s="1">
        <v>363999000</v>
      </c>
      <c r="AA1715" s="1">
        <v>343618000</v>
      </c>
      <c r="AB1715" s="1">
        <v>322908000</v>
      </c>
      <c r="AC1715" s="1">
        <v>300865000</v>
      </c>
      <c r="AD1715" s="1">
        <v>277729000</v>
      </c>
      <c r="AE1715" s="1">
        <v>254640000</v>
      </c>
      <c r="AF1715" s="1">
        <v>230792000</v>
      </c>
      <c r="AG1715" s="1">
        <v>206430000</v>
      </c>
      <c r="AH1715" s="1">
        <v>182442000</v>
      </c>
      <c r="AI1715" s="1">
        <v>158258000</v>
      </c>
      <c r="AJ1715" s="1">
        <v>134135000</v>
      </c>
      <c r="AK1715" s="1">
        <v>110673000</v>
      </c>
      <c r="AL1715" s="1">
        <v>87881100</v>
      </c>
      <c r="AM1715" s="1">
        <v>65505500</v>
      </c>
      <c r="AN1715" s="1">
        <v>43770400</v>
      </c>
      <c r="AO1715" s="1">
        <v>22983700</v>
      </c>
      <c r="AP1715" s="1">
        <v>3120050</v>
      </c>
    </row>
    <row r="1716" spans="2:42" x14ac:dyDescent="0.2">
      <c r="B1716" t="str">
        <f t="shared" si="70"/>
        <v>appliances and electrical equipment 27</v>
      </c>
      <c r="C1716" t="str">
        <f t="shared" ref="C1716:C1779" si="71">MID(D1638, FIND(",", D1638) + 1, FIND("]", D1638) - FIND(",", D1638) - 1)</f>
        <v>rubber and plastic products 22,N2O</v>
      </c>
      <c r="D1716" t="s">
        <v>2273</v>
      </c>
      <c r="E1716" s="1">
        <v>30740900</v>
      </c>
      <c r="F1716" s="1">
        <v>32011700</v>
      </c>
      <c r="G1716" s="1">
        <v>32689400</v>
      </c>
      <c r="H1716" s="1">
        <v>33735700</v>
      </c>
      <c r="I1716" s="1">
        <v>34425100</v>
      </c>
      <c r="J1716" s="1">
        <v>34997400</v>
      </c>
      <c r="K1716" s="1">
        <v>35455600</v>
      </c>
      <c r="L1716" s="1">
        <v>36004500</v>
      </c>
      <c r="M1716" s="1">
        <v>36426900</v>
      </c>
      <c r="N1716" s="1">
        <v>36724500</v>
      </c>
      <c r="O1716" s="1">
        <v>36900100</v>
      </c>
      <c r="P1716" s="1">
        <v>36952700</v>
      </c>
      <c r="Q1716" s="1">
        <v>36884600</v>
      </c>
      <c r="R1716" s="1">
        <v>36539100</v>
      </c>
      <c r="S1716" s="1">
        <v>36090700</v>
      </c>
      <c r="T1716" s="1">
        <v>35538600</v>
      </c>
      <c r="U1716" s="1">
        <v>34750100</v>
      </c>
      <c r="V1716" s="1">
        <v>33876000</v>
      </c>
      <c r="W1716" s="1">
        <v>32795200</v>
      </c>
      <c r="X1716" s="1">
        <v>31530100</v>
      </c>
      <c r="Y1716" s="1">
        <v>30209500</v>
      </c>
      <c r="Z1716" s="1">
        <v>28735100</v>
      </c>
      <c r="AA1716" s="1">
        <v>27126100</v>
      </c>
      <c r="AB1716" s="1">
        <v>25491200</v>
      </c>
      <c r="AC1716" s="1">
        <v>23751100</v>
      </c>
      <c r="AD1716" s="1">
        <v>21924700</v>
      </c>
      <c r="AE1716" s="1">
        <v>20101900</v>
      </c>
      <c r="AF1716" s="1">
        <v>18219300</v>
      </c>
      <c r="AG1716" s="1">
        <v>16296100</v>
      </c>
      <c r="AH1716" s="1">
        <v>14402500</v>
      </c>
      <c r="AI1716" s="1">
        <v>12493300</v>
      </c>
      <c r="AJ1716" s="1">
        <v>10589000</v>
      </c>
      <c r="AK1716" s="1">
        <v>8736830</v>
      </c>
      <c r="AL1716" s="1">
        <v>6937570</v>
      </c>
      <c r="AM1716" s="1">
        <v>5171180</v>
      </c>
      <c r="AN1716" s="1">
        <v>3455350</v>
      </c>
      <c r="AO1716" s="1">
        <v>1814400</v>
      </c>
      <c r="AP1716">
        <v>246305</v>
      </c>
    </row>
    <row r="1717" spans="2:42" x14ac:dyDescent="0.2">
      <c r="B1717" t="str">
        <f t="shared" ref="B1717:B1780" si="72">TRIM(MID(D1717, FIND(",",D1717) + 1, FIND(",", D1717, FIND(",", D1717) + 1) - FIND(",", D1717) - 1))</f>
        <v>appliances and electrical equipment 27</v>
      </c>
      <c r="C1717" t="str">
        <f t="shared" si="71"/>
        <v>rubber and plastic products 22,F gases</v>
      </c>
      <c r="D1717" t="s">
        <v>2274</v>
      </c>
      <c r="E1717" s="1">
        <v>27336800</v>
      </c>
      <c r="F1717" s="1">
        <v>28466900</v>
      </c>
      <c r="G1717" s="1">
        <v>29069500</v>
      </c>
      <c r="H1717" s="1">
        <v>30000000</v>
      </c>
      <c r="I1717" s="1">
        <v>30613000</v>
      </c>
      <c r="J1717" s="1">
        <v>31122000</v>
      </c>
      <c r="K1717" s="1">
        <v>31529400</v>
      </c>
      <c r="L1717" s="1">
        <v>32017500</v>
      </c>
      <c r="M1717" s="1">
        <v>32393200</v>
      </c>
      <c r="N1717" s="1">
        <v>32657800</v>
      </c>
      <c r="O1717" s="1">
        <v>32813900</v>
      </c>
      <c r="P1717" s="1">
        <v>32860700</v>
      </c>
      <c r="Q1717" s="1">
        <v>32800100</v>
      </c>
      <c r="R1717" s="1">
        <v>32492900</v>
      </c>
      <c r="S1717" s="1">
        <v>32094200</v>
      </c>
      <c r="T1717" s="1">
        <v>31603200</v>
      </c>
      <c r="U1717" s="1">
        <v>30902000</v>
      </c>
      <c r="V1717" s="1">
        <v>30124700</v>
      </c>
      <c r="W1717" s="1">
        <v>29163600</v>
      </c>
      <c r="X1717" s="1">
        <v>28038600</v>
      </c>
      <c r="Y1717" s="1">
        <v>26864200</v>
      </c>
      <c r="Z1717" s="1">
        <v>25553100</v>
      </c>
      <c r="AA1717" s="1">
        <v>24122300</v>
      </c>
      <c r="AB1717" s="1">
        <v>22668400</v>
      </c>
      <c r="AC1717" s="1">
        <v>21121000</v>
      </c>
      <c r="AD1717" s="1">
        <v>19496800</v>
      </c>
      <c r="AE1717" s="1">
        <v>17875900</v>
      </c>
      <c r="AF1717" s="1">
        <v>16201800</v>
      </c>
      <c r="AG1717" s="1">
        <v>14491600</v>
      </c>
      <c r="AH1717" s="1">
        <v>12807600</v>
      </c>
      <c r="AI1717" s="1">
        <v>11109900</v>
      </c>
      <c r="AJ1717" s="1">
        <v>9416420</v>
      </c>
      <c r="AK1717" s="1">
        <v>7769350</v>
      </c>
      <c r="AL1717" s="1">
        <v>6169340</v>
      </c>
      <c r="AM1717" s="1">
        <v>4598550</v>
      </c>
      <c r="AN1717" s="1">
        <v>3072720</v>
      </c>
      <c r="AO1717" s="1">
        <v>1613480</v>
      </c>
      <c r="AP1717">
        <v>219030</v>
      </c>
    </row>
    <row r="1718" spans="2:42" x14ac:dyDescent="0.2">
      <c r="B1718" t="str">
        <f t="shared" si="72"/>
        <v>appliances and electrical equipment 27</v>
      </c>
      <c r="C1718" t="str">
        <f t="shared" si="71"/>
        <v>glass and glass products 231,CO2</v>
      </c>
      <c r="D1718" t="s">
        <v>2275</v>
      </c>
      <c r="E1718" s="1">
        <v>82783500</v>
      </c>
      <c r="F1718" s="1">
        <v>86205800</v>
      </c>
      <c r="G1718" s="1">
        <v>88030800</v>
      </c>
      <c r="H1718" s="1">
        <v>90848300</v>
      </c>
      <c r="I1718" s="1">
        <v>92704900</v>
      </c>
      <c r="J1718" s="1">
        <v>94246000</v>
      </c>
      <c r="K1718" s="1">
        <v>95479800</v>
      </c>
      <c r="L1718" s="1">
        <v>96957900</v>
      </c>
      <c r="M1718" s="1">
        <v>98095600</v>
      </c>
      <c r="N1718" s="1">
        <v>98897100</v>
      </c>
      <c r="O1718" s="1">
        <v>99369800</v>
      </c>
      <c r="P1718" s="1">
        <v>99511600</v>
      </c>
      <c r="Q1718" s="1">
        <v>99328100</v>
      </c>
      <c r="R1718" s="1">
        <v>98397800</v>
      </c>
      <c r="S1718" s="1">
        <v>97190300</v>
      </c>
      <c r="T1718" s="1">
        <v>95703400</v>
      </c>
      <c r="U1718" s="1">
        <v>93580000</v>
      </c>
      <c r="V1718" s="1">
        <v>91226100</v>
      </c>
      <c r="W1718" s="1">
        <v>88315500</v>
      </c>
      <c r="X1718" s="1">
        <v>84908900</v>
      </c>
      <c r="Y1718" s="1">
        <v>81352400</v>
      </c>
      <c r="Z1718" s="1">
        <v>77381900</v>
      </c>
      <c r="AA1718" s="1">
        <v>73049100</v>
      </c>
      <c r="AB1718" s="1">
        <v>68646400</v>
      </c>
      <c r="AC1718" s="1">
        <v>63960400</v>
      </c>
      <c r="AD1718" s="1">
        <v>59041900</v>
      </c>
      <c r="AE1718" s="1">
        <v>54133400</v>
      </c>
      <c r="AF1718" s="1">
        <v>49063700</v>
      </c>
      <c r="AG1718" s="1">
        <v>43884500</v>
      </c>
      <c r="AH1718" s="1">
        <v>38785100</v>
      </c>
      <c r="AI1718" s="1">
        <v>33643800</v>
      </c>
      <c r="AJ1718" s="1">
        <v>28515600</v>
      </c>
      <c r="AK1718" s="1">
        <v>23527800</v>
      </c>
      <c r="AL1718" s="1">
        <v>18682500</v>
      </c>
      <c r="AM1718" s="1">
        <v>13925700</v>
      </c>
      <c r="AN1718" s="1">
        <v>9305070</v>
      </c>
      <c r="AO1718" s="1">
        <v>4886070</v>
      </c>
      <c r="AP1718">
        <v>663286</v>
      </c>
    </row>
    <row r="1719" spans="2:42" x14ac:dyDescent="0.2">
      <c r="B1719" t="str">
        <f t="shared" si="72"/>
        <v>appliances and electrical equipment 27</v>
      </c>
      <c r="C1719" t="str">
        <f t="shared" si="71"/>
        <v>glass and glass products 231,VOC</v>
      </c>
      <c r="D1719" t="s">
        <v>2276</v>
      </c>
      <c r="E1719" s="1">
        <v>6392820</v>
      </c>
      <c r="F1719" s="1">
        <v>6657090</v>
      </c>
      <c r="G1719" s="1">
        <v>6798030</v>
      </c>
      <c r="H1719" s="1">
        <v>7015610</v>
      </c>
      <c r="I1719" s="1">
        <v>7158980</v>
      </c>
      <c r="J1719" s="1">
        <v>7277990</v>
      </c>
      <c r="K1719" s="1">
        <v>7373270</v>
      </c>
      <c r="L1719" s="1">
        <v>7487410</v>
      </c>
      <c r="M1719" s="1">
        <v>7575270</v>
      </c>
      <c r="N1719" s="1">
        <v>7637160</v>
      </c>
      <c r="O1719" s="1">
        <v>7673660</v>
      </c>
      <c r="P1719" s="1">
        <v>7684610</v>
      </c>
      <c r="Q1719" s="1">
        <v>7670440</v>
      </c>
      <c r="R1719" s="1">
        <v>7598600</v>
      </c>
      <c r="S1719" s="1">
        <v>7505350</v>
      </c>
      <c r="T1719" s="1">
        <v>7390540</v>
      </c>
      <c r="U1719" s="1">
        <v>7226560</v>
      </c>
      <c r="V1719" s="1">
        <v>7044780</v>
      </c>
      <c r="W1719" s="1">
        <v>6820020</v>
      </c>
      <c r="X1719" s="1">
        <v>6556940</v>
      </c>
      <c r="Y1719" s="1">
        <v>6282300</v>
      </c>
      <c r="Z1719" s="1">
        <v>5975690</v>
      </c>
      <c r="AA1719" s="1">
        <v>5641090</v>
      </c>
      <c r="AB1719" s="1">
        <v>5301100</v>
      </c>
      <c r="AC1719" s="1">
        <v>4939240</v>
      </c>
      <c r="AD1719" s="1">
        <v>4559410</v>
      </c>
      <c r="AE1719" s="1">
        <v>4180360</v>
      </c>
      <c r="AF1719" s="1">
        <v>3788860</v>
      </c>
      <c r="AG1719" s="1">
        <v>3388910</v>
      </c>
      <c r="AH1719" s="1">
        <v>2995110</v>
      </c>
      <c r="AI1719" s="1">
        <v>2598090</v>
      </c>
      <c r="AJ1719" s="1">
        <v>2202070</v>
      </c>
      <c r="AK1719" s="1">
        <v>1816890</v>
      </c>
      <c r="AL1719" s="1">
        <v>1442720</v>
      </c>
      <c r="AM1719" s="1">
        <v>1075390</v>
      </c>
      <c r="AN1719">
        <v>718568</v>
      </c>
      <c r="AO1719">
        <v>377318</v>
      </c>
      <c r="AP1719">
        <v>51221.1</v>
      </c>
    </row>
    <row r="1720" spans="2:42" x14ac:dyDescent="0.2">
      <c r="B1720" t="str">
        <f t="shared" si="72"/>
        <v>appliances and electrical equipment 27</v>
      </c>
      <c r="C1720" t="str">
        <f t="shared" si="71"/>
        <v>glass and glass products 231,CO</v>
      </c>
      <c r="D1720" t="s">
        <v>2277</v>
      </c>
      <c r="E1720" s="1">
        <v>5458130</v>
      </c>
      <c r="F1720" s="1">
        <v>5683760</v>
      </c>
      <c r="G1720" s="1">
        <v>5804090</v>
      </c>
      <c r="H1720" s="1">
        <v>5989860</v>
      </c>
      <c r="I1720" s="1">
        <v>6112270</v>
      </c>
      <c r="J1720" s="1">
        <v>6213880</v>
      </c>
      <c r="K1720" s="1">
        <v>6295230</v>
      </c>
      <c r="L1720" s="1">
        <v>6392680</v>
      </c>
      <c r="M1720" s="1">
        <v>6467690</v>
      </c>
      <c r="N1720" s="1">
        <v>6520530</v>
      </c>
      <c r="O1720" s="1">
        <v>6551700</v>
      </c>
      <c r="P1720" s="1">
        <v>6561050</v>
      </c>
      <c r="Q1720" s="1">
        <v>6548950</v>
      </c>
      <c r="R1720" s="1">
        <v>6487610</v>
      </c>
      <c r="S1720" s="1">
        <v>6408000</v>
      </c>
      <c r="T1720" s="1">
        <v>6309970</v>
      </c>
      <c r="U1720" s="1">
        <v>6169970</v>
      </c>
      <c r="V1720" s="1">
        <v>6014760</v>
      </c>
      <c r="W1720" s="1">
        <v>5822870</v>
      </c>
      <c r="X1720" s="1">
        <v>5598260</v>
      </c>
      <c r="Y1720" s="1">
        <v>5363770</v>
      </c>
      <c r="Z1720" s="1">
        <v>5101990</v>
      </c>
      <c r="AA1720" s="1">
        <v>4816310</v>
      </c>
      <c r="AB1720" s="1">
        <v>4526030</v>
      </c>
      <c r="AC1720" s="1">
        <v>4217070</v>
      </c>
      <c r="AD1720" s="1">
        <v>3892780</v>
      </c>
      <c r="AE1720" s="1">
        <v>3569150</v>
      </c>
      <c r="AF1720" s="1">
        <v>3234890</v>
      </c>
      <c r="AG1720" s="1">
        <v>2893420</v>
      </c>
      <c r="AH1720" s="1">
        <v>2557200</v>
      </c>
      <c r="AI1720" s="1">
        <v>2218220</v>
      </c>
      <c r="AJ1720" s="1">
        <v>1880100</v>
      </c>
      <c r="AK1720" s="1">
        <v>1551250</v>
      </c>
      <c r="AL1720" s="1">
        <v>1231780</v>
      </c>
      <c r="AM1720">
        <v>918157</v>
      </c>
      <c r="AN1720">
        <v>613507</v>
      </c>
      <c r="AO1720">
        <v>322151</v>
      </c>
      <c r="AP1720">
        <v>43732.1</v>
      </c>
    </row>
    <row r="1721" spans="2:42" x14ac:dyDescent="0.2">
      <c r="B1721" t="str">
        <f t="shared" si="72"/>
        <v>appliances and electrical equipment 27</v>
      </c>
      <c r="C1721" t="str">
        <f t="shared" si="71"/>
        <v>glass and glass products 231,NOx</v>
      </c>
      <c r="D1721" t="s">
        <v>2278</v>
      </c>
      <c r="E1721" s="1">
        <v>34618100</v>
      </c>
      <c r="F1721" s="1">
        <v>36049200</v>
      </c>
      <c r="G1721" s="1">
        <v>36812400</v>
      </c>
      <c r="H1721" s="1">
        <v>37990700</v>
      </c>
      <c r="I1721" s="1">
        <v>38767100</v>
      </c>
      <c r="J1721" s="1">
        <v>39411500</v>
      </c>
      <c r="K1721" s="1">
        <v>39927400</v>
      </c>
      <c r="L1721" s="1">
        <v>40545600</v>
      </c>
      <c r="M1721" s="1">
        <v>41021300</v>
      </c>
      <c r="N1721" s="1">
        <v>41356500</v>
      </c>
      <c r="O1721" s="1">
        <v>41554100</v>
      </c>
      <c r="P1721" s="1">
        <v>41613400</v>
      </c>
      <c r="Q1721" s="1">
        <v>41536700</v>
      </c>
      <c r="R1721" s="1">
        <v>41147700</v>
      </c>
      <c r="S1721" s="1">
        <v>40642700</v>
      </c>
      <c r="T1721" s="1">
        <v>40021000</v>
      </c>
      <c r="U1721" s="1">
        <v>39133000</v>
      </c>
      <c r="V1721" s="1">
        <v>38148600</v>
      </c>
      <c r="W1721" s="1">
        <v>36931500</v>
      </c>
      <c r="X1721" s="1">
        <v>35506900</v>
      </c>
      <c r="Y1721" s="1">
        <v>34019700</v>
      </c>
      <c r="Z1721" s="1">
        <v>32359300</v>
      </c>
      <c r="AA1721" s="1">
        <v>30547400</v>
      </c>
      <c r="AB1721" s="1">
        <v>28706300</v>
      </c>
      <c r="AC1721" s="1">
        <v>26746800</v>
      </c>
      <c r="AD1721" s="1">
        <v>24689900</v>
      </c>
      <c r="AE1721" s="1">
        <v>22637300</v>
      </c>
      <c r="AF1721" s="1">
        <v>20517300</v>
      </c>
      <c r="AG1721" s="1">
        <v>18351500</v>
      </c>
      <c r="AH1721" s="1">
        <v>16219000</v>
      </c>
      <c r="AI1721" s="1">
        <v>14069100</v>
      </c>
      <c r="AJ1721" s="1">
        <v>11924500</v>
      </c>
      <c r="AK1721" s="1">
        <v>9838780</v>
      </c>
      <c r="AL1721" s="1">
        <v>7812580</v>
      </c>
      <c r="AM1721" s="1">
        <v>5823410</v>
      </c>
      <c r="AN1721" s="1">
        <v>3891160</v>
      </c>
      <c r="AO1721" s="1">
        <v>2043240</v>
      </c>
      <c r="AP1721">
        <v>277371</v>
      </c>
    </row>
    <row r="1722" spans="2:42" x14ac:dyDescent="0.2">
      <c r="B1722" t="str">
        <f t="shared" si="72"/>
        <v>appliances and electrical equipment 27</v>
      </c>
      <c r="C1722" t="str">
        <f t="shared" si="71"/>
        <v>glass and glass products 231,PM10</v>
      </c>
      <c r="D1722" t="s">
        <v>2279</v>
      </c>
      <c r="E1722" s="1">
        <v>6923630</v>
      </c>
      <c r="F1722" s="1">
        <v>7209850</v>
      </c>
      <c r="G1722" s="1">
        <v>7362480</v>
      </c>
      <c r="H1722" s="1">
        <v>7598130</v>
      </c>
      <c r="I1722" s="1">
        <v>7753410</v>
      </c>
      <c r="J1722" s="1">
        <v>7882300</v>
      </c>
      <c r="K1722" s="1">
        <v>7985490</v>
      </c>
      <c r="L1722" s="1">
        <v>8109110</v>
      </c>
      <c r="M1722" s="1">
        <v>8204260</v>
      </c>
      <c r="N1722" s="1">
        <v>8271290</v>
      </c>
      <c r="O1722" s="1">
        <v>8310830</v>
      </c>
      <c r="P1722" s="1">
        <v>8322690</v>
      </c>
      <c r="Q1722" s="1">
        <v>8307340</v>
      </c>
      <c r="R1722" s="1">
        <v>8229530</v>
      </c>
      <c r="S1722" s="1">
        <v>8128540</v>
      </c>
      <c r="T1722" s="1">
        <v>8004190</v>
      </c>
      <c r="U1722" s="1">
        <v>7826600</v>
      </c>
      <c r="V1722" s="1">
        <v>7629720</v>
      </c>
      <c r="W1722" s="1">
        <v>7386300</v>
      </c>
      <c r="X1722" s="1">
        <v>7101380</v>
      </c>
      <c r="Y1722" s="1">
        <v>6803940</v>
      </c>
      <c r="Z1722" s="1">
        <v>6471860</v>
      </c>
      <c r="AA1722" s="1">
        <v>6109490</v>
      </c>
      <c r="AB1722" s="1">
        <v>5741270</v>
      </c>
      <c r="AC1722" s="1">
        <v>5349350</v>
      </c>
      <c r="AD1722" s="1">
        <v>4937990</v>
      </c>
      <c r="AE1722" s="1">
        <v>4527470</v>
      </c>
      <c r="AF1722" s="1">
        <v>4103460</v>
      </c>
      <c r="AG1722" s="1">
        <v>3670300</v>
      </c>
      <c r="AH1722" s="1">
        <v>3243810</v>
      </c>
      <c r="AI1722" s="1">
        <v>2813810</v>
      </c>
      <c r="AJ1722" s="1">
        <v>2384910</v>
      </c>
      <c r="AK1722" s="1">
        <v>1967760</v>
      </c>
      <c r="AL1722" s="1">
        <v>1562520</v>
      </c>
      <c r="AM1722" s="1">
        <v>1164680</v>
      </c>
      <c r="AN1722">
        <v>778233</v>
      </c>
      <c r="AO1722">
        <v>408648</v>
      </c>
      <c r="AP1722">
        <v>55474.1</v>
      </c>
    </row>
    <row r="1723" spans="2:42" x14ac:dyDescent="0.2">
      <c r="B1723" t="str">
        <f t="shared" si="72"/>
        <v>appliances and electrical equipment 27</v>
      </c>
      <c r="C1723" t="str">
        <f t="shared" si="71"/>
        <v>glass and glass products 231,PM25</v>
      </c>
      <c r="D1723" t="s">
        <v>2280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</row>
    <row r="1724" spans="2:42" x14ac:dyDescent="0.2">
      <c r="B1724" t="str">
        <f t="shared" si="72"/>
        <v>other machinery 28</v>
      </c>
      <c r="C1724" t="str">
        <f t="shared" si="71"/>
        <v>glass and glass products 231,SOx</v>
      </c>
      <c r="D1724" t="s">
        <v>2281</v>
      </c>
      <c r="E1724" s="1">
        <v>295138000000</v>
      </c>
      <c r="F1724" s="1">
        <v>292809000000</v>
      </c>
      <c r="G1724" s="1">
        <v>289471000000</v>
      </c>
      <c r="H1724" s="1">
        <v>290558000000</v>
      </c>
      <c r="I1724" s="1">
        <v>289827000000</v>
      </c>
      <c r="J1724" s="1">
        <v>289223000000</v>
      </c>
      <c r="K1724" s="1">
        <v>288109000000</v>
      </c>
      <c r="L1724" s="1">
        <v>287081000000</v>
      </c>
      <c r="M1724" s="1">
        <v>283218000000</v>
      </c>
      <c r="N1724" s="1">
        <v>278966000000</v>
      </c>
      <c r="O1724" s="1">
        <v>273803000000</v>
      </c>
      <c r="P1724" s="1">
        <v>266741000000</v>
      </c>
      <c r="Q1724" s="1">
        <v>258458000000</v>
      </c>
      <c r="R1724" s="1">
        <v>250502000000</v>
      </c>
      <c r="S1724" s="1">
        <v>240984000000</v>
      </c>
      <c r="T1724" s="1">
        <v>230521000000</v>
      </c>
      <c r="U1724" s="1">
        <v>220059000000</v>
      </c>
      <c r="V1724" s="1">
        <v>209205000000</v>
      </c>
      <c r="W1724" s="1">
        <v>198024000000</v>
      </c>
      <c r="X1724" s="1">
        <v>186573000000</v>
      </c>
      <c r="Y1724" s="1">
        <v>175579000000</v>
      </c>
      <c r="Z1724" s="1">
        <v>164360000000</v>
      </c>
      <c r="AA1724" s="1">
        <v>153554000000</v>
      </c>
      <c r="AB1724" s="1">
        <v>142834000000</v>
      </c>
      <c r="AC1724" s="1">
        <v>132202000000</v>
      </c>
      <c r="AD1724" s="1">
        <v>121892000000</v>
      </c>
      <c r="AE1724" s="1">
        <v>112065000000</v>
      </c>
      <c r="AF1724" s="1">
        <v>102204000000</v>
      </c>
      <c r="AG1724" s="1">
        <v>92667900000</v>
      </c>
      <c r="AH1724" s="1">
        <v>83338000000</v>
      </c>
      <c r="AI1724" s="1">
        <v>73958400000</v>
      </c>
      <c r="AJ1724" s="1">
        <v>64710100000</v>
      </c>
      <c r="AK1724" s="1">
        <v>55315200000</v>
      </c>
      <c r="AL1724" s="1">
        <v>45818300000</v>
      </c>
      <c r="AM1724" s="1">
        <v>35860400000</v>
      </c>
      <c r="AN1724" s="1">
        <v>25408400000</v>
      </c>
      <c r="AO1724" s="1">
        <v>14225900000</v>
      </c>
      <c r="AP1724" s="1">
        <v>2080620000</v>
      </c>
    </row>
    <row r="1725" spans="2:42" x14ac:dyDescent="0.2">
      <c r="B1725" t="str">
        <f t="shared" si="72"/>
        <v>other machinery 28</v>
      </c>
      <c r="C1725" t="str">
        <f t="shared" si="71"/>
        <v>glass and glass products 231,BC</v>
      </c>
      <c r="D1725" t="s">
        <v>2282</v>
      </c>
      <c r="E1725" s="1">
        <v>8397120</v>
      </c>
      <c r="F1725" s="1">
        <v>8330850</v>
      </c>
      <c r="G1725" s="1">
        <v>8235900</v>
      </c>
      <c r="H1725" s="1">
        <v>8266800</v>
      </c>
      <c r="I1725" s="1">
        <v>8246010</v>
      </c>
      <c r="J1725" s="1">
        <v>8228830</v>
      </c>
      <c r="K1725" s="1">
        <v>8197140</v>
      </c>
      <c r="L1725" s="1">
        <v>8167890</v>
      </c>
      <c r="M1725" s="1">
        <v>8057960</v>
      </c>
      <c r="N1725" s="1">
        <v>7936990</v>
      </c>
      <c r="O1725" s="1">
        <v>7790100</v>
      </c>
      <c r="P1725" s="1">
        <v>7589190</v>
      </c>
      <c r="Q1725" s="1">
        <v>7353520</v>
      </c>
      <c r="R1725" s="1">
        <v>7127160</v>
      </c>
      <c r="S1725" s="1">
        <v>6856360</v>
      </c>
      <c r="T1725" s="1">
        <v>6558650</v>
      </c>
      <c r="U1725" s="1">
        <v>6261020</v>
      </c>
      <c r="V1725" s="1">
        <v>5952190</v>
      </c>
      <c r="W1725" s="1">
        <v>5634090</v>
      </c>
      <c r="X1725" s="1">
        <v>5308270</v>
      </c>
      <c r="Y1725" s="1">
        <v>4995490</v>
      </c>
      <c r="Z1725" s="1">
        <v>4676280</v>
      </c>
      <c r="AA1725" s="1">
        <v>4368840</v>
      </c>
      <c r="AB1725" s="1">
        <v>4063850</v>
      </c>
      <c r="AC1725" s="1">
        <v>3761340</v>
      </c>
      <c r="AD1725" s="1">
        <v>3468020</v>
      </c>
      <c r="AE1725" s="1">
        <v>3188410</v>
      </c>
      <c r="AF1725" s="1">
        <v>2907870</v>
      </c>
      <c r="AG1725" s="1">
        <v>2636540</v>
      </c>
      <c r="AH1725" s="1">
        <v>2371090</v>
      </c>
      <c r="AI1725" s="1">
        <v>2104230</v>
      </c>
      <c r="AJ1725" s="1">
        <v>1841100</v>
      </c>
      <c r="AK1725" s="1">
        <v>1573800</v>
      </c>
      <c r="AL1725" s="1">
        <v>1303600</v>
      </c>
      <c r="AM1725" s="1">
        <v>1020280</v>
      </c>
      <c r="AN1725">
        <v>722908</v>
      </c>
      <c r="AO1725">
        <v>404749</v>
      </c>
      <c r="AP1725">
        <v>59196.9</v>
      </c>
    </row>
    <row r="1726" spans="2:42" x14ac:dyDescent="0.2">
      <c r="B1726" t="str">
        <f t="shared" si="72"/>
        <v>other machinery 28</v>
      </c>
      <c r="C1726" t="str">
        <f t="shared" si="71"/>
        <v>glass and glass products 231,OC</v>
      </c>
      <c r="D1726" t="s">
        <v>2283</v>
      </c>
      <c r="E1726" s="1">
        <v>38780200</v>
      </c>
      <c r="F1726" s="1">
        <v>38474100</v>
      </c>
      <c r="G1726" s="1">
        <v>38035600</v>
      </c>
      <c r="H1726" s="1">
        <v>38178300</v>
      </c>
      <c r="I1726" s="1">
        <v>38082300</v>
      </c>
      <c r="J1726" s="1">
        <v>38003000</v>
      </c>
      <c r="K1726" s="1">
        <v>37856600</v>
      </c>
      <c r="L1726" s="1">
        <v>37721500</v>
      </c>
      <c r="M1726" s="1">
        <v>37213800</v>
      </c>
      <c r="N1726" s="1">
        <v>36655100</v>
      </c>
      <c r="O1726" s="1">
        <v>35976800</v>
      </c>
      <c r="P1726" s="1">
        <v>35048900</v>
      </c>
      <c r="Q1726" s="1">
        <v>33960500</v>
      </c>
      <c r="R1726" s="1">
        <v>32915100</v>
      </c>
      <c r="S1726" s="1">
        <v>31664500</v>
      </c>
      <c r="T1726" s="1">
        <v>30289600</v>
      </c>
      <c r="U1726" s="1">
        <v>28915100</v>
      </c>
      <c r="V1726" s="1">
        <v>27488800</v>
      </c>
      <c r="W1726" s="1">
        <v>26019700</v>
      </c>
      <c r="X1726" s="1">
        <v>24515000</v>
      </c>
      <c r="Y1726" s="1">
        <v>23070500</v>
      </c>
      <c r="Z1726" s="1">
        <v>21596300</v>
      </c>
      <c r="AA1726" s="1">
        <v>20176500</v>
      </c>
      <c r="AB1726" s="1">
        <v>18768000</v>
      </c>
      <c r="AC1726" s="1">
        <v>17370800</v>
      </c>
      <c r="AD1726" s="1">
        <v>16016200</v>
      </c>
      <c r="AE1726" s="1">
        <v>14724900</v>
      </c>
      <c r="AF1726" s="1">
        <v>13429300</v>
      </c>
      <c r="AG1726" s="1">
        <v>12176300</v>
      </c>
      <c r="AH1726" s="1">
        <v>10950300</v>
      </c>
      <c r="AI1726" s="1">
        <v>9717890</v>
      </c>
      <c r="AJ1726" s="1">
        <v>8502690</v>
      </c>
      <c r="AK1726" s="1">
        <v>7268230</v>
      </c>
      <c r="AL1726" s="1">
        <v>6020360</v>
      </c>
      <c r="AM1726" s="1">
        <v>4711940</v>
      </c>
      <c r="AN1726" s="1">
        <v>3338580</v>
      </c>
      <c r="AO1726" s="1">
        <v>1869240</v>
      </c>
      <c r="AP1726">
        <v>273387</v>
      </c>
    </row>
    <row r="1727" spans="2:42" x14ac:dyDescent="0.2">
      <c r="B1727" t="str">
        <f t="shared" si="72"/>
        <v>other machinery 28</v>
      </c>
      <c r="C1727" t="str">
        <f t="shared" si="71"/>
        <v>glass and glass products 231,CH4</v>
      </c>
      <c r="D1727" t="s">
        <v>2284</v>
      </c>
      <c r="E1727" s="1">
        <v>132726000</v>
      </c>
      <c r="F1727" s="1">
        <v>131678000</v>
      </c>
      <c r="G1727" s="1">
        <v>130177000</v>
      </c>
      <c r="H1727" s="1">
        <v>130666000</v>
      </c>
      <c r="I1727" s="1">
        <v>130337000</v>
      </c>
      <c r="J1727" s="1">
        <v>130066000</v>
      </c>
      <c r="K1727" s="1">
        <v>129565000</v>
      </c>
      <c r="L1727" s="1">
        <v>129102000</v>
      </c>
      <c r="M1727" s="1">
        <v>127365000</v>
      </c>
      <c r="N1727" s="1">
        <v>125453000</v>
      </c>
      <c r="O1727" s="1">
        <v>123131000</v>
      </c>
      <c r="P1727" s="1">
        <v>119955000</v>
      </c>
      <c r="Q1727" s="1">
        <v>116230000</v>
      </c>
      <c r="R1727" s="1">
        <v>112653000</v>
      </c>
      <c r="S1727" s="1">
        <v>108372000</v>
      </c>
      <c r="T1727" s="1">
        <v>103667000</v>
      </c>
      <c r="U1727" s="1">
        <v>98962200</v>
      </c>
      <c r="V1727" s="1">
        <v>94080800</v>
      </c>
      <c r="W1727" s="1">
        <v>89052900</v>
      </c>
      <c r="X1727" s="1">
        <v>83903000</v>
      </c>
      <c r="Y1727" s="1">
        <v>78959200</v>
      </c>
      <c r="Z1727" s="1">
        <v>73913800</v>
      </c>
      <c r="AA1727" s="1">
        <v>69054300</v>
      </c>
      <c r="AB1727" s="1">
        <v>64233600</v>
      </c>
      <c r="AC1727" s="1">
        <v>59452000</v>
      </c>
      <c r="AD1727" s="1">
        <v>54815800</v>
      </c>
      <c r="AE1727" s="1">
        <v>50396300</v>
      </c>
      <c r="AF1727" s="1">
        <v>45962000</v>
      </c>
      <c r="AG1727" s="1">
        <v>41673400</v>
      </c>
      <c r="AH1727" s="1">
        <v>37477700</v>
      </c>
      <c r="AI1727" s="1">
        <v>33259600</v>
      </c>
      <c r="AJ1727" s="1">
        <v>29100600</v>
      </c>
      <c r="AK1727" s="1">
        <v>24875600</v>
      </c>
      <c r="AL1727" s="1">
        <v>20604800</v>
      </c>
      <c r="AM1727" s="1">
        <v>16126700</v>
      </c>
      <c r="AN1727" s="1">
        <v>11426400</v>
      </c>
      <c r="AO1727" s="1">
        <v>6397490</v>
      </c>
      <c r="AP1727">
        <v>935671</v>
      </c>
    </row>
    <row r="1728" spans="2:42" x14ac:dyDescent="0.2">
      <c r="B1728" t="str">
        <f t="shared" si="72"/>
        <v>other machinery 28</v>
      </c>
      <c r="C1728" t="str">
        <f t="shared" si="71"/>
        <v>glass and glass products 231,N2O</v>
      </c>
      <c r="D1728" t="s">
        <v>2285</v>
      </c>
      <c r="E1728" s="1">
        <v>10477700</v>
      </c>
      <c r="F1728" s="1">
        <v>10395000</v>
      </c>
      <c r="G1728" s="1">
        <v>10276500</v>
      </c>
      <c r="H1728" s="1">
        <v>10315100</v>
      </c>
      <c r="I1728" s="1">
        <v>10289200</v>
      </c>
      <c r="J1728" s="1">
        <v>10267700</v>
      </c>
      <c r="K1728" s="1">
        <v>10228200</v>
      </c>
      <c r="L1728" s="1">
        <v>10191700</v>
      </c>
      <c r="M1728" s="1">
        <v>10054500</v>
      </c>
      <c r="N1728" s="1">
        <v>9903580</v>
      </c>
      <c r="O1728" s="1">
        <v>9720290</v>
      </c>
      <c r="P1728" s="1">
        <v>9469600</v>
      </c>
      <c r="Q1728" s="1">
        <v>9175530</v>
      </c>
      <c r="R1728" s="1">
        <v>8893090</v>
      </c>
      <c r="S1728" s="1">
        <v>8555200</v>
      </c>
      <c r="T1728" s="1">
        <v>8183720</v>
      </c>
      <c r="U1728" s="1">
        <v>7812350</v>
      </c>
      <c r="V1728" s="1">
        <v>7426990</v>
      </c>
      <c r="W1728" s="1">
        <v>7030080</v>
      </c>
      <c r="X1728" s="1">
        <v>6623530</v>
      </c>
      <c r="Y1728" s="1">
        <v>6233250</v>
      </c>
      <c r="Z1728" s="1">
        <v>5834950</v>
      </c>
      <c r="AA1728" s="1">
        <v>5451330</v>
      </c>
      <c r="AB1728" s="1">
        <v>5070770</v>
      </c>
      <c r="AC1728" s="1">
        <v>4693300</v>
      </c>
      <c r="AD1728" s="1">
        <v>4327310</v>
      </c>
      <c r="AE1728" s="1">
        <v>3978420</v>
      </c>
      <c r="AF1728" s="1">
        <v>3628370</v>
      </c>
      <c r="AG1728" s="1">
        <v>3289810</v>
      </c>
      <c r="AH1728" s="1">
        <v>2958590</v>
      </c>
      <c r="AI1728" s="1">
        <v>2625600</v>
      </c>
      <c r="AJ1728" s="1">
        <v>2297280</v>
      </c>
      <c r="AK1728" s="1">
        <v>1963750</v>
      </c>
      <c r="AL1728" s="1">
        <v>1626600</v>
      </c>
      <c r="AM1728" s="1">
        <v>1273080</v>
      </c>
      <c r="AN1728">
        <v>902027</v>
      </c>
      <c r="AO1728">
        <v>505035</v>
      </c>
      <c r="AP1728">
        <v>73864.399999999994</v>
      </c>
    </row>
    <row r="1729" spans="2:42" x14ac:dyDescent="0.2">
      <c r="B1729" t="str">
        <f t="shared" si="72"/>
        <v>other machinery 28</v>
      </c>
      <c r="C1729" t="str">
        <f t="shared" si="71"/>
        <v>glass and glass products 231,F gases</v>
      </c>
      <c r="D1729" t="s">
        <v>2286</v>
      </c>
      <c r="E1729" s="1">
        <v>9317460</v>
      </c>
      <c r="F1729" s="1">
        <v>9243920</v>
      </c>
      <c r="G1729" s="1">
        <v>9138560</v>
      </c>
      <c r="H1729" s="1">
        <v>9172860</v>
      </c>
      <c r="I1729" s="1">
        <v>9149790</v>
      </c>
      <c r="J1729" s="1">
        <v>9130730</v>
      </c>
      <c r="K1729" s="1">
        <v>9095560</v>
      </c>
      <c r="L1729" s="1">
        <v>9063100</v>
      </c>
      <c r="M1729" s="1">
        <v>8941130</v>
      </c>
      <c r="N1729" s="1">
        <v>8806900</v>
      </c>
      <c r="O1729" s="1">
        <v>8643910</v>
      </c>
      <c r="P1729" s="1">
        <v>8420980</v>
      </c>
      <c r="Q1729" s="1">
        <v>8159480</v>
      </c>
      <c r="R1729" s="1">
        <v>7908310</v>
      </c>
      <c r="S1729" s="1">
        <v>7607830</v>
      </c>
      <c r="T1729" s="1">
        <v>7277490</v>
      </c>
      <c r="U1729" s="1">
        <v>6947240</v>
      </c>
      <c r="V1729" s="1">
        <v>6604560</v>
      </c>
      <c r="W1729" s="1">
        <v>6251600</v>
      </c>
      <c r="X1729" s="1">
        <v>5890070</v>
      </c>
      <c r="Y1729" s="1">
        <v>5543010</v>
      </c>
      <c r="Z1729" s="1">
        <v>5188810</v>
      </c>
      <c r="AA1729" s="1">
        <v>4847680</v>
      </c>
      <c r="AB1729" s="1">
        <v>4509260</v>
      </c>
      <c r="AC1729" s="1">
        <v>4173580</v>
      </c>
      <c r="AD1729" s="1">
        <v>3848120</v>
      </c>
      <c r="AE1729" s="1">
        <v>3537860</v>
      </c>
      <c r="AF1729" s="1">
        <v>3226580</v>
      </c>
      <c r="AG1729" s="1">
        <v>2925510</v>
      </c>
      <c r="AH1729" s="1">
        <v>2630970</v>
      </c>
      <c r="AI1729" s="1">
        <v>2334860</v>
      </c>
      <c r="AJ1729" s="1">
        <v>2042890</v>
      </c>
      <c r="AK1729" s="1">
        <v>1746290</v>
      </c>
      <c r="AL1729" s="1">
        <v>1446470</v>
      </c>
      <c r="AM1729" s="1">
        <v>1132110</v>
      </c>
      <c r="AN1729">
        <v>802140</v>
      </c>
      <c r="AO1729">
        <v>449110</v>
      </c>
      <c r="AP1729">
        <v>65684.899999999994</v>
      </c>
    </row>
    <row r="1730" spans="2:42" x14ac:dyDescent="0.2">
      <c r="B1730" t="str">
        <f t="shared" si="72"/>
        <v>other machinery 28</v>
      </c>
      <c r="C1730" t="str">
        <f t="shared" si="71"/>
        <v>cement and other nonmetallic minerals 239,CO2</v>
      </c>
      <c r="D1730" t="s">
        <v>2287</v>
      </c>
      <c r="E1730" s="1">
        <v>28215900</v>
      </c>
      <c r="F1730" s="1">
        <v>27993200</v>
      </c>
      <c r="G1730" s="1">
        <v>27674200</v>
      </c>
      <c r="H1730" s="1">
        <v>27778000</v>
      </c>
      <c r="I1730" s="1">
        <v>27708100</v>
      </c>
      <c r="J1730" s="1">
        <v>27650400</v>
      </c>
      <c r="K1730" s="1">
        <v>27543900</v>
      </c>
      <c r="L1730" s="1">
        <v>27445600</v>
      </c>
      <c r="M1730" s="1">
        <v>27076300</v>
      </c>
      <c r="N1730" s="1">
        <v>26669800</v>
      </c>
      <c r="O1730" s="1">
        <v>26176200</v>
      </c>
      <c r="P1730" s="1">
        <v>25501100</v>
      </c>
      <c r="Q1730" s="1">
        <v>24709200</v>
      </c>
      <c r="R1730" s="1">
        <v>23948600</v>
      </c>
      <c r="S1730" s="1">
        <v>23038700</v>
      </c>
      <c r="T1730" s="1">
        <v>22038300</v>
      </c>
      <c r="U1730" s="1">
        <v>21038200</v>
      </c>
      <c r="V1730" s="1">
        <v>20000500</v>
      </c>
      <c r="W1730" s="1">
        <v>18931600</v>
      </c>
      <c r="X1730" s="1">
        <v>17836800</v>
      </c>
      <c r="Y1730" s="1">
        <v>16785800</v>
      </c>
      <c r="Z1730" s="1">
        <v>15713200</v>
      </c>
      <c r="AA1730" s="1">
        <v>14680100</v>
      </c>
      <c r="AB1730" s="1">
        <v>13655300</v>
      </c>
      <c r="AC1730" s="1">
        <v>12638800</v>
      </c>
      <c r="AD1730" s="1">
        <v>11653200</v>
      </c>
      <c r="AE1730" s="1">
        <v>10713600</v>
      </c>
      <c r="AF1730" s="1">
        <v>9770990</v>
      </c>
      <c r="AG1730" s="1">
        <v>8859270</v>
      </c>
      <c r="AH1730" s="1">
        <v>7967310</v>
      </c>
      <c r="AI1730" s="1">
        <v>7070600</v>
      </c>
      <c r="AJ1730" s="1">
        <v>6186440</v>
      </c>
      <c r="AK1730" s="1">
        <v>5288260</v>
      </c>
      <c r="AL1730" s="1">
        <v>4380330</v>
      </c>
      <c r="AM1730" s="1">
        <v>3428340</v>
      </c>
      <c r="AN1730" s="1">
        <v>2429110</v>
      </c>
      <c r="AO1730" s="1">
        <v>1360030</v>
      </c>
      <c r="AP1730">
        <v>198913</v>
      </c>
    </row>
    <row r="1731" spans="2:42" x14ac:dyDescent="0.2">
      <c r="B1731" t="str">
        <f t="shared" si="72"/>
        <v>other machinery 28</v>
      </c>
      <c r="C1731" t="str">
        <f t="shared" si="71"/>
        <v>cement and other nonmetallic minerals 239,VOC</v>
      </c>
      <c r="D1731" t="s">
        <v>2288</v>
      </c>
      <c r="E1731" s="1">
        <v>2178930</v>
      </c>
      <c r="F1731" s="1">
        <v>2161730</v>
      </c>
      <c r="G1731" s="1">
        <v>2137090</v>
      </c>
      <c r="H1731" s="1">
        <v>2145110</v>
      </c>
      <c r="I1731" s="1">
        <v>2139710</v>
      </c>
      <c r="J1731" s="1">
        <v>2135260</v>
      </c>
      <c r="K1731" s="1">
        <v>2127030</v>
      </c>
      <c r="L1731" s="1">
        <v>2119440</v>
      </c>
      <c r="M1731" s="1">
        <v>2090920</v>
      </c>
      <c r="N1731" s="1">
        <v>2059530</v>
      </c>
      <c r="O1731" s="1">
        <v>2021410</v>
      </c>
      <c r="P1731" s="1">
        <v>1969280</v>
      </c>
      <c r="Q1731" s="1">
        <v>1908130</v>
      </c>
      <c r="R1731" s="1">
        <v>1849390</v>
      </c>
      <c r="S1731" s="1">
        <v>1779120</v>
      </c>
      <c r="T1731" s="1">
        <v>1701870</v>
      </c>
      <c r="U1731" s="1">
        <v>1624640</v>
      </c>
      <c r="V1731" s="1">
        <v>1544500</v>
      </c>
      <c r="W1731" s="1">
        <v>1461960</v>
      </c>
      <c r="X1731" s="1">
        <v>1377420</v>
      </c>
      <c r="Y1731" s="1">
        <v>1296250</v>
      </c>
      <c r="Z1731" s="1">
        <v>1213420</v>
      </c>
      <c r="AA1731" s="1">
        <v>1133650</v>
      </c>
      <c r="AB1731" s="1">
        <v>1054510</v>
      </c>
      <c r="AC1731">
        <v>976009</v>
      </c>
      <c r="AD1731">
        <v>899898</v>
      </c>
      <c r="AE1731">
        <v>827343</v>
      </c>
      <c r="AF1731">
        <v>754548</v>
      </c>
      <c r="AG1731">
        <v>684142</v>
      </c>
      <c r="AH1731">
        <v>615262</v>
      </c>
      <c r="AI1731">
        <v>546015</v>
      </c>
      <c r="AJ1731">
        <v>477738</v>
      </c>
      <c r="AK1731">
        <v>408377</v>
      </c>
      <c r="AL1731">
        <v>338264</v>
      </c>
      <c r="AM1731">
        <v>264748</v>
      </c>
      <c r="AN1731">
        <v>187584</v>
      </c>
      <c r="AO1731">
        <v>105026</v>
      </c>
      <c r="AP1731">
        <v>15360.7</v>
      </c>
    </row>
    <row r="1732" spans="2:42" x14ac:dyDescent="0.2">
      <c r="B1732" t="str">
        <f t="shared" si="72"/>
        <v>other machinery 28</v>
      </c>
      <c r="C1732" t="str">
        <f t="shared" si="71"/>
        <v>cement and other nonmetallic minerals 239,CO</v>
      </c>
      <c r="D1732" t="s">
        <v>2289</v>
      </c>
      <c r="E1732" s="1">
        <v>1860350</v>
      </c>
      <c r="F1732" s="1">
        <v>1845660</v>
      </c>
      <c r="G1732" s="1">
        <v>1824630</v>
      </c>
      <c r="H1732" s="1">
        <v>1831470</v>
      </c>
      <c r="I1732" s="1">
        <v>1826870</v>
      </c>
      <c r="J1732" s="1">
        <v>1823060</v>
      </c>
      <c r="K1732" s="1">
        <v>1816040</v>
      </c>
      <c r="L1732" s="1">
        <v>1809560</v>
      </c>
      <c r="M1732" s="1">
        <v>1785210</v>
      </c>
      <c r="N1732" s="1">
        <v>1758400</v>
      </c>
      <c r="O1732" s="1">
        <v>1725860</v>
      </c>
      <c r="P1732" s="1">
        <v>1681350</v>
      </c>
      <c r="Q1732" s="1">
        <v>1629140</v>
      </c>
      <c r="R1732" s="1">
        <v>1578990</v>
      </c>
      <c r="S1732" s="1">
        <v>1519000</v>
      </c>
      <c r="T1732" s="1">
        <v>1453040</v>
      </c>
      <c r="U1732" s="1">
        <v>1387100</v>
      </c>
      <c r="V1732" s="1">
        <v>1318680</v>
      </c>
      <c r="W1732" s="1">
        <v>1248210</v>
      </c>
      <c r="X1732" s="1">
        <v>1176020</v>
      </c>
      <c r="Y1732" s="1">
        <v>1106730</v>
      </c>
      <c r="Z1732" s="1">
        <v>1036010</v>
      </c>
      <c r="AA1732">
        <v>967898</v>
      </c>
      <c r="AB1732">
        <v>900329</v>
      </c>
      <c r="AC1732">
        <v>833308</v>
      </c>
      <c r="AD1732">
        <v>768325</v>
      </c>
      <c r="AE1732">
        <v>706378</v>
      </c>
      <c r="AF1732">
        <v>644226</v>
      </c>
      <c r="AG1732">
        <v>584114</v>
      </c>
      <c r="AH1732">
        <v>525305</v>
      </c>
      <c r="AI1732">
        <v>466183</v>
      </c>
      <c r="AJ1732">
        <v>407888</v>
      </c>
      <c r="AK1732">
        <v>348668</v>
      </c>
      <c r="AL1732">
        <v>288806</v>
      </c>
      <c r="AM1732">
        <v>226039</v>
      </c>
      <c r="AN1732">
        <v>160157</v>
      </c>
      <c r="AO1732">
        <v>89670.3</v>
      </c>
      <c r="AP1732">
        <v>13114.8</v>
      </c>
    </row>
    <row r="1733" spans="2:42" x14ac:dyDescent="0.2">
      <c r="B1733" t="str">
        <f t="shared" si="72"/>
        <v>other machinery 28</v>
      </c>
      <c r="C1733" t="str">
        <f t="shared" si="71"/>
        <v>cement and other nonmetallic minerals 239,NOx</v>
      </c>
      <c r="D1733" t="s">
        <v>2290</v>
      </c>
      <c r="E1733" s="1">
        <v>11799200</v>
      </c>
      <c r="F1733" s="1">
        <v>11706100</v>
      </c>
      <c r="G1733" s="1">
        <v>11572700</v>
      </c>
      <c r="H1733" s="1">
        <v>11616100</v>
      </c>
      <c r="I1733" s="1">
        <v>11586900</v>
      </c>
      <c r="J1733" s="1">
        <v>11562800</v>
      </c>
      <c r="K1733" s="1">
        <v>11518200</v>
      </c>
      <c r="L1733" s="1">
        <v>11477100</v>
      </c>
      <c r="M1733" s="1">
        <v>11322700</v>
      </c>
      <c r="N1733" s="1">
        <v>11152700</v>
      </c>
      <c r="O1733" s="1">
        <v>10946300</v>
      </c>
      <c r="P1733" s="1">
        <v>10664000</v>
      </c>
      <c r="Q1733" s="1">
        <v>10332800</v>
      </c>
      <c r="R1733" s="1">
        <v>10014700</v>
      </c>
      <c r="S1733" s="1">
        <v>9634230</v>
      </c>
      <c r="T1733" s="1">
        <v>9215900</v>
      </c>
      <c r="U1733" s="1">
        <v>8797690</v>
      </c>
      <c r="V1733" s="1">
        <v>8363730</v>
      </c>
      <c r="W1733" s="1">
        <v>7916750</v>
      </c>
      <c r="X1733" s="1">
        <v>7458930</v>
      </c>
      <c r="Y1733" s="1">
        <v>7019430</v>
      </c>
      <c r="Z1733" s="1">
        <v>6570890</v>
      </c>
      <c r="AA1733" s="1">
        <v>6138890</v>
      </c>
      <c r="AB1733" s="1">
        <v>5710330</v>
      </c>
      <c r="AC1733" s="1">
        <v>5285250</v>
      </c>
      <c r="AD1733" s="1">
        <v>4873090</v>
      </c>
      <c r="AE1733" s="1">
        <v>4480200</v>
      </c>
      <c r="AF1733" s="1">
        <v>4086000</v>
      </c>
      <c r="AG1733" s="1">
        <v>3704740</v>
      </c>
      <c r="AH1733" s="1">
        <v>3331740</v>
      </c>
      <c r="AI1733" s="1">
        <v>2956760</v>
      </c>
      <c r="AJ1733" s="1">
        <v>2587030</v>
      </c>
      <c r="AK1733" s="1">
        <v>2211430</v>
      </c>
      <c r="AL1733" s="1">
        <v>1831750</v>
      </c>
      <c r="AM1733" s="1">
        <v>1433650</v>
      </c>
      <c r="AN1733" s="1">
        <v>1015800</v>
      </c>
      <c r="AO1733">
        <v>568733</v>
      </c>
      <c r="AP1733">
        <v>83180.600000000006</v>
      </c>
    </row>
    <row r="1734" spans="2:42" x14ac:dyDescent="0.2">
      <c r="B1734" t="str">
        <f t="shared" si="72"/>
        <v>other machinery 28</v>
      </c>
      <c r="C1734" t="str">
        <f t="shared" si="71"/>
        <v>cement and other nonmetallic minerals 239,PM10</v>
      </c>
      <c r="D1734" t="s">
        <v>2291</v>
      </c>
      <c r="E1734" s="1">
        <v>2359850</v>
      </c>
      <c r="F1734" s="1">
        <v>2341220</v>
      </c>
      <c r="G1734" s="1">
        <v>2314540</v>
      </c>
      <c r="H1734" s="1">
        <v>2323220</v>
      </c>
      <c r="I1734" s="1">
        <v>2317380</v>
      </c>
      <c r="J1734" s="1">
        <v>2312550</v>
      </c>
      <c r="K1734" s="1">
        <v>2303650</v>
      </c>
      <c r="L1734" s="1">
        <v>2295420</v>
      </c>
      <c r="M1734" s="1">
        <v>2264530</v>
      </c>
      <c r="N1734" s="1">
        <v>2230530</v>
      </c>
      <c r="O1734" s="1">
        <v>2189260</v>
      </c>
      <c r="P1734" s="1">
        <v>2132790</v>
      </c>
      <c r="Q1734" s="1">
        <v>2066560</v>
      </c>
      <c r="R1734" s="1">
        <v>2002950</v>
      </c>
      <c r="S1734" s="1">
        <v>1926850</v>
      </c>
      <c r="T1734" s="1">
        <v>1843180</v>
      </c>
      <c r="U1734" s="1">
        <v>1759540</v>
      </c>
      <c r="V1734" s="1">
        <v>1672750</v>
      </c>
      <c r="W1734" s="1">
        <v>1583350</v>
      </c>
      <c r="X1734" s="1">
        <v>1491790</v>
      </c>
      <c r="Y1734" s="1">
        <v>1403880</v>
      </c>
      <c r="Z1734" s="1">
        <v>1314180</v>
      </c>
      <c r="AA1734" s="1">
        <v>1227780</v>
      </c>
      <c r="AB1734" s="1">
        <v>1142070</v>
      </c>
      <c r="AC1734" s="1">
        <v>1057050</v>
      </c>
      <c r="AD1734">
        <v>974619</v>
      </c>
      <c r="AE1734">
        <v>896040</v>
      </c>
      <c r="AF1734">
        <v>817200</v>
      </c>
      <c r="AG1734">
        <v>740948</v>
      </c>
      <c r="AH1734">
        <v>666349</v>
      </c>
      <c r="AI1734">
        <v>591352</v>
      </c>
      <c r="AJ1734">
        <v>517405</v>
      </c>
      <c r="AK1734">
        <v>442286</v>
      </c>
      <c r="AL1734">
        <v>366351</v>
      </c>
      <c r="AM1734">
        <v>286731</v>
      </c>
      <c r="AN1734">
        <v>203159</v>
      </c>
      <c r="AO1734">
        <v>113747</v>
      </c>
      <c r="AP1734">
        <v>16636.099999999999</v>
      </c>
    </row>
    <row r="1735" spans="2:42" x14ac:dyDescent="0.2">
      <c r="B1735" t="str">
        <f t="shared" si="72"/>
        <v>other machinery 28</v>
      </c>
      <c r="C1735" t="str">
        <f t="shared" si="71"/>
        <v>cement and other nonmetallic minerals 239,PM25</v>
      </c>
      <c r="D1735" t="s">
        <v>2292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</row>
    <row r="1736" spans="2:42" x14ac:dyDescent="0.2">
      <c r="B1736" t="str">
        <f t="shared" si="72"/>
        <v>road vehicles 29</v>
      </c>
      <c r="C1736" t="str">
        <f t="shared" si="71"/>
        <v>cement and other nonmetallic minerals 239,SOx</v>
      </c>
      <c r="D1736" t="s">
        <v>2293</v>
      </c>
      <c r="E1736" s="1">
        <v>791819000000</v>
      </c>
      <c r="F1736" s="1">
        <v>821075000000</v>
      </c>
      <c r="G1736" s="1">
        <v>847922000000</v>
      </c>
      <c r="H1736" s="1">
        <v>832137000000</v>
      </c>
      <c r="I1736" s="1">
        <v>822203000000</v>
      </c>
      <c r="J1736" s="1">
        <v>811253000000</v>
      </c>
      <c r="K1736" s="1">
        <v>793386000000</v>
      </c>
      <c r="L1736" s="1">
        <v>774950000000</v>
      </c>
      <c r="M1736" s="1">
        <v>755954000000</v>
      </c>
      <c r="N1736" s="1">
        <v>731205000000</v>
      </c>
      <c r="O1736" s="1">
        <v>711412000000</v>
      </c>
      <c r="P1736" s="1">
        <v>686244000000</v>
      </c>
      <c r="Q1736" s="1">
        <v>660939000000</v>
      </c>
      <c r="R1736" s="1">
        <v>631152000000</v>
      </c>
      <c r="S1736" s="1">
        <v>597475000000</v>
      </c>
      <c r="T1736" s="1">
        <v>564533000000</v>
      </c>
      <c r="U1736" s="1">
        <v>532263000000</v>
      </c>
      <c r="V1736" s="1">
        <v>504237000000</v>
      </c>
      <c r="W1736" s="1">
        <v>473135000000</v>
      </c>
      <c r="X1736" s="1">
        <v>442706000000</v>
      </c>
      <c r="Y1736" s="1">
        <v>412953000000</v>
      </c>
      <c r="Z1736" s="1">
        <v>383887000000</v>
      </c>
      <c r="AA1736" s="1">
        <v>358088000000</v>
      </c>
      <c r="AB1736" s="1">
        <v>330154000000</v>
      </c>
      <c r="AC1736" s="1">
        <v>302880000000</v>
      </c>
      <c r="AD1736" s="1">
        <v>276262000000</v>
      </c>
      <c r="AE1736" s="1">
        <v>252162000000</v>
      </c>
      <c r="AF1736" s="1">
        <v>226641000000</v>
      </c>
      <c r="AG1736" s="1">
        <v>201739000000</v>
      </c>
      <c r="AH1736" s="1">
        <v>178810000000</v>
      </c>
      <c r="AI1736" s="1">
        <v>154969000000</v>
      </c>
      <c r="AJ1736" s="1">
        <v>132747000000</v>
      </c>
      <c r="AK1736" s="1">
        <v>109937000000</v>
      </c>
      <c r="AL1736" s="1">
        <v>88394700000</v>
      </c>
      <c r="AM1736" s="1">
        <v>66585500000</v>
      </c>
      <c r="AN1736" s="1">
        <v>45345900000</v>
      </c>
      <c r="AO1736" s="1">
        <v>24860900000</v>
      </c>
      <c r="AP1736" s="1">
        <v>4575710000</v>
      </c>
    </row>
    <row r="1737" spans="2:42" x14ac:dyDescent="0.2">
      <c r="B1737" t="str">
        <f t="shared" si="72"/>
        <v>road vehicles 29</v>
      </c>
      <c r="C1737" t="str">
        <f t="shared" si="71"/>
        <v>cement and other nonmetallic minerals 239,BC</v>
      </c>
      <c r="D1737" t="s">
        <v>2294</v>
      </c>
      <c r="E1737" s="1">
        <v>22528400</v>
      </c>
      <c r="F1737" s="1">
        <v>23360800</v>
      </c>
      <c r="G1737" s="1">
        <v>24124700</v>
      </c>
      <c r="H1737" s="1">
        <v>23675500</v>
      </c>
      <c r="I1737" s="1">
        <v>23392900</v>
      </c>
      <c r="J1737" s="1">
        <v>23081400</v>
      </c>
      <c r="K1737" s="1">
        <v>22573000</v>
      </c>
      <c r="L1737" s="1">
        <v>22048500</v>
      </c>
      <c r="M1737" s="1">
        <v>21508000</v>
      </c>
      <c r="N1737" s="1">
        <v>20803900</v>
      </c>
      <c r="O1737" s="1">
        <v>20240700</v>
      </c>
      <c r="P1737" s="1">
        <v>19524700</v>
      </c>
      <c r="Q1737" s="1">
        <v>18804700</v>
      </c>
      <c r="R1737" s="1">
        <v>17957200</v>
      </c>
      <c r="S1737" s="1">
        <v>16999100</v>
      </c>
      <c r="T1737" s="1">
        <v>16061800</v>
      </c>
      <c r="U1737" s="1">
        <v>15143700</v>
      </c>
      <c r="V1737" s="1">
        <v>14346300</v>
      </c>
      <c r="W1737" s="1">
        <v>13461400</v>
      </c>
      <c r="X1737" s="1">
        <v>12595700</v>
      </c>
      <c r="Y1737" s="1">
        <v>11749100</v>
      </c>
      <c r="Z1737" s="1">
        <v>10922100</v>
      </c>
      <c r="AA1737" s="1">
        <v>10188100</v>
      </c>
      <c r="AB1737" s="1">
        <v>9393370</v>
      </c>
      <c r="AC1737" s="1">
        <v>8617380</v>
      </c>
      <c r="AD1737" s="1">
        <v>7860060</v>
      </c>
      <c r="AE1737" s="1">
        <v>7174380</v>
      </c>
      <c r="AF1737" s="1">
        <v>6448260</v>
      </c>
      <c r="AG1737" s="1">
        <v>5739760</v>
      </c>
      <c r="AH1737" s="1">
        <v>5087410</v>
      </c>
      <c r="AI1737" s="1">
        <v>4409100</v>
      </c>
      <c r="AJ1737" s="1">
        <v>3776840</v>
      </c>
      <c r="AK1737" s="1">
        <v>3127860</v>
      </c>
      <c r="AL1737" s="1">
        <v>2514960</v>
      </c>
      <c r="AM1737" s="1">
        <v>1894460</v>
      </c>
      <c r="AN1737" s="1">
        <v>1290160</v>
      </c>
      <c r="AO1737">
        <v>707331</v>
      </c>
      <c r="AP1737">
        <v>130186</v>
      </c>
    </row>
    <row r="1738" spans="2:42" x14ac:dyDescent="0.2">
      <c r="B1738" t="str">
        <f t="shared" si="72"/>
        <v>road vehicles 29</v>
      </c>
      <c r="C1738" t="str">
        <f t="shared" si="71"/>
        <v>cement and other nonmetallic minerals 239,OC</v>
      </c>
      <c r="D1738" t="s">
        <v>2295</v>
      </c>
      <c r="E1738" s="1">
        <v>104042000</v>
      </c>
      <c r="F1738" s="1">
        <v>107886000</v>
      </c>
      <c r="G1738" s="1">
        <v>111414000</v>
      </c>
      <c r="H1738" s="1">
        <v>109340000</v>
      </c>
      <c r="I1738" s="1">
        <v>108035000</v>
      </c>
      <c r="J1738" s="1">
        <v>106596000</v>
      </c>
      <c r="K1738" s="1">
        <v>104248000</v>
      </c>
      <c r="L1738" s="1">
        <v>101826000</v>
      </c>
      <c r="M1738" s="1">
        <v>99329800</v>
      </c>
      <c r="N1738" s="1">
        <v>96077800</v>
      </c>
      <c r="O1738" s="1">
        <v>93477100</v>
      </c>
      <c r="P1738" s="1">
        <v>90170100</v>
      </c>
      <c r="Q1738" s="1">
        <v>86845100</v>
      </c>
      <c r="R1738" s="1">
        <v>82931200</v>
      </c>
      <c r="S1738" s="1">
        <v>78506200</v>
      </c>
      <c r="T1738" s="1">
        <v>74177700</v>
      </c>
      <c r="U1738" s="1">
        <v>69937500</v>
      </c>
      <c r="V1738" s="1">
        <v>66255100</v>
      </c>
      <c r="W1738" s="1">
        <v>62168300</v>
      </c>
      <c r="X1738" s="1">
        <v>58170100</v>
      </c>
      <c r="Y1738" s="1">
        <v>54260600</v>
      </c>
      <c r="Z1738" s="1">
        <v>50441400</v>
      </c>
      <c r="AA1738" s="1">
        <v>47051500</v>
      </c>
      <c r="AB1738" s="1">
        <v>43381100</v>
      </c>
      <c r="AC1738" s="1">
        <v>39797400</v>
      </c>
      <c r="AD1738" s="1">
        <v>36299900</v>
      </c>
      <c r="AE1738" s="1">
        <v>33133200</v>
      </c>
      <c r="AF1738" s="1">
        <v>29779800</v>
      </c>
      <c r="AG1738" s="1">
        <v>26507800</v>
      </c>
      <c r="AH1738" s="1">
        <v>23495000</v>
      </c>
      <c r="AI1738" s="1">
        <v>20362400</v>
      </c>
      <c r="AJ1738" s="1">
        <v>17442400</v>
      </c>
      <c r="AK1738" s="1">
        <v>14445300</v>
      </c>
      <c r="AL1738" s="1">
        <v>11614800</v>
      </c>
      <c r="AM1738" s="1">
        <v>8749110</v>
      </c>
      <c r="AN1738" s="1">
        <v>5958290</v>
      </c>
      <c r="AO1738" s="1">
        <v>3266640</v>
      </c>
      <c r="AP1738">
        <v>601233</v>
      </c>
    </row>
    <row r="1739" spans="2:42" x14ac:dyDescent="0.2">
      <c r="B1739" t="str">
        <f t="shared" si="72"/>
        <v>road vehicles 29</v>
      </c>
      <c r="C1739" t="str">
        <f t="shared" si="71"/>
        <v>cement and other nonmetallic minerals 239,CH4</v>
      </c>
      <c r="D1739" t="s">
        <v>2296</v>
      </c>
      <c r="E1739" s="1">
        <v>356086000</v>
      </c>
      <c r="F1739" s="1">
        <v>369243000</v>
      </c>
      <c r="G1739" s="1">
        <v>381316000</v>
      </c>
      <c r="H1739" s="1">
        <v>374218000</v>
      </c>
      <c r="I1739" s="1">
        <v>369750000</v>
      </c>
      <c r="J1739" s="1">
        <v>364826000</v>
      </c>
      <c r="K1739" s="1">
        <v>356791000</v>
      </c>
      <c r="L1739" s="1">
        <v>348500000</v>
      </c>
      <c r="M1739" s="1">
        <v>339958000</v>
      </c>
      <c r="N1739" s="1">
        <v>328828000</v>
      </c>
      <c r="O1739" s="1">
        <v>319927000</v>
      </c>
      <c r="P1739" s="1">
        <v>308609000</v>
      </c>
      <c r="Q1739" s="1">
        <v>297229000</v>
      </c>
      <c r="R1739" s="1">
        <v>283833000</v>
      </c>
      <c r="S1739" s="1">
        <v>268689000</v>
      </c>
      <c r="T1739" s="1">
        <v>253874000</v>
      </c>
      <c r="U1739" s="1">
        <v>239362000</v>
      </c>
      <c r="V1739" s="1">
        <v>226759000</v>
      </c>
      <c r="W1739" s="1">
        <v>212772000</v>
      </c>
      <c r="X1739" s="1">
        <v>199088000</v>
      </c>
      <c r="Y1739" s="1">
        <v>185708000</v>
      </c>
      <c r="Z1739" s="1">
        <v>172636000</v>
      </c>
      <c r="AA1739" s="1">
        <v>161035000</v>
      </c>
      <c r="AB1739" s="1">
        <v>148472000</v>
      </c>
      <c r="AC1739" s="1">
        <v>136207000</v>
      </c>
      <c r="AD1739" s="1">
        <v>124237000</v>
      </c>
      <c r="AE1739" s="1">
        <v>113399000</v>
      </c>
      <c r="AF1739" s="1">
        <v>101922000</v>
      </c>
      <c r="AG1739" s="1">
        <v>90723200</v>
      </c>
      <c r="AH1739" s="1">
        <v>80412000</v>
      </c>
      <c r="AI1739" s="1">
        <v>69690700</v>
      </c>
      <c r="AJ1739" s="1">
        <v>59697000</v>
      </c>
      <c r="AK1739" s="1">
        <v>49439200</v>
      </c>
      <c r="AL1739" s="1">
        <v>39751700</v>
      </c>
      <c r="AM1739" s="1">
        <v>29944000</v>
      </c>
      <c r="AN1739" s="1">
        <v>20392300</v>
      </c>
      <c r="AO1739" s="1">
        <v>11180100</v>
      </c>
      <c r="AP1739" s="1">
        <v>2057730</v>
      </c>
    </row>
    <row r="1740" spans="2:42" x14ac:dyDescent="0.2">
      <c r="B1740" t="str">
        <f t="shared" si="72"/>
        <v>road vehicles 29</v>
      </c>
      <c r="C1740" t="str">
        <f t="shared" si="71"/>
        <v>cement and other nonmetallic minerals 239,N2O</v>
      </c>
      <c r="D1740" t="s">
        <v>2297</v>
      </c>
      <c r="E1740" s="1">
        <v>28110400</v>
      </c>
      <c r="F1740" s="1">
        <v>29149000</v>
      </c>
      <c r="G1740" s="1">
        <v>30102100</v>
      </c>
      <c r="H1740" s="1">
        <v>29541700</v>
      </c>
      <c r="I1740" s="1">
        <v>29189100</v>
      </c>
      <c r="J1740" s="1">
        <v>28800300</v>
      </c>
      <c r="K1740" s="1">
        <v>28166000</v>
      </c>
      <c r="L1740" s="1">
        <v>27511600</v>
      </c>
      <c r="M1740" s="1">
        <v>26837200</v>
      </c>
      <c r="N1740" s="1">
        <v>25958500</v>
      </c>
      <c r="O1740" s="1">
        <v>25255900</v>
      </c>
      <c r="P1740" s="1">
        <v>24362400</v>
      </c>
      <c r="Q1740" s="1">
        <v>23464000</v>
      </c>
      <c r="R1740" s="1">
        <v>22406600</v>
      </c>
      <c r="S1740" s="1">
        <v>21211000</v>
      </c>
      <c r="T1740" s="1">
        <v>20041500</v>
      </c>
      <c r="U1740" s="1">
        <v>18895900</v>
      </c>
      <c r="V1740" s="1">
        <v>17901000</v>
      </c>
      <c r="W1740" s="1">
        <v>16796800</v>
      </c>
      <c r="X1740" s="1">
        <v>15716500</v>
      </c>
      <c r="Y1740" s="1">
        <v>14660300</v>
      </c>
      <c r="Z1740" s="1">
        <v>13628400</v>
      </c>
      <c r="AA1740" s="1">
        <v>12712500</v>
      </c>
      <c r="AB1740" s="1">
        <v>11720800</v>
      </c>
      <c r="AC1740" s="1">
        <v>10752600</v>
      </c>
      <c r="AD1740" s="1">
        <v>9807590</v>
      </c>
      <c r="AE1740" s="1">
        <v>8952020</v>
      </c>
      <c r="AF1740" s="1">
        <v>8045980</v>
      </c>
      <c r="AG1740" s="1">
        <v>7161930</v>
      </c>
      <c r="AH1740" s="1">
        <v>6347940</v>
      </c>
      <c r="AI1740" s="1">
        <v>5501570</v>
      </c>
      <c r="AJ1740" s="1">
        <v>4712650</v>
      </c>
      <c r="AK1740" s="1">
        <v>3902860</v>
      </c>
      <c r="AL1740" s="1">
        <v>3138110</v>
      </c>
      <c r="AM1740" s="1">
        <v>2363860</v>
      </c>
      <c r="AN1740" s="1">
        <v>1609830</v>
      </c>
      <c r="AO1740">
        <v>882590</v>
      </c>
      <c r="AP1740">
        <v>162443</v>
      </c>
    </row>
    <row r="1741" spans="2:42" x14ac:dyDescent="0.2">
      <c r="B1741" t="str">
        <f t="shared" si="72"/>
        <v>road vehicles 29</v>
      </c>
      <c r="C1741" t="str">
        <f t="shared" si="71"/>
        <v>cement and other nonmetallic minerals 239,F gases</v>
      </c>
      <c r="D1741" t="s">
        <v>2298</v>
      </c>
      <c r="E1741" s="1">
        <v>24997600</v>
      </c>
      <c r="F1741" s="1">
        <v>25921200</v>
      </c>
      <c r="G1741" s="1">
        <v>26768800</v>
      </c>
      <c r="H1741" s="1">
        <v>26270400</v>
      </c>
      <c r="I1741" s="1">
        <v>25956800</v>
      </c>
      <c r="J1741" s="1">
        <v>25611100</v>
      </c>
      <c r="K1741" s="1">
        <v>25047100</v>
      </c>
      <c r="L1741" s="1">
        <v>24465000</v>
      </c>
      <c r="M1741" s="1">
        <v>23865300</v>
      </c>
      <c r="N1741" s="1">
        <v>23084000</v>
      </c>
      <c r="O1741" s="1">
        <v>22459200</v>
      </c>
      <c r="P1741" s="1">
        <v>21664600</v>
      </c>
      <c r="Q1741" s="1">
        <v>20865700</v>
      </c>
      <c r="R1741" s="1">
        <v>19925400</v>
      </c>
      <c r="S1741" s="1">
        <v>18862200</v>
      </c>
      <c r="T1741" s="1">
        <v>17822200</v>
      </c>
      <c r="U1741" s="1">
        <v>16803400</v>
      </c>
      <c r="V1741" s="1">
        <v>15918700</v>
      </c>
      <c r="W1741" s="1">
        <v>14936800</v>
      </c>
      <c r="X1741" s="1">
        <v>13976200</v>
      </c>
      <c r="Y1741" s="1">
        <v>13036900</v>
      </c>
      <c r="Z1741" s="1">
        <v>12119200</v>
      </c>
      <c r="AA1741" s="1">
        <v>11304800</v>
      </c>
      <c r="AB1741" s="1">
        <v>10422900</v>
      </c>
      <c r="AC1741" s="1">
        <v>9561860</v>
      </c>
      <c r="AD1741" s="1">
        <v>8721540</v>
      </c>
      <c r="AE1741" s="1">
        <v>7960710</v>
      </c>
      <c r="AF1741" s="1">
        <v>7155010</v>
      </c>
      <c r="AG1741" s="1">
        <v>6368850</v>
      </c>
      <c r="AH1741" s="1">
        <v>5645000</v>
      </c>
      <c r="AI1741" s="1">
        <v>4892350</v>
      </c>
      <c r="AJ1741" s="1">
        <v>4190790</v>
      </c>
      <c r="AK1741" s="1">
        <v>3470680</v>
      </c>
      <c r="AL1741" s="1">
        <v>2790610</v>
      </c>
      <c r="AM1741" s="1">
        <v>2102090</v>
      </c>
      <c r="AN1741" s="1">
        <v>1431560</v>
      </c>
      <c r="AO1741">
        <v>784855</v>
      </c>
      <c r="AP1741">
        <v>144455</v>
      </c>
    </row>
    <row r="1742" spans="2:42" x14ac:dyDescent="0.2">
      <c r="B1742" t="str">
        <f t="shared" si="72"/>
        <v>road vehicles 29</v>
      </c>
      <c r="C1742" t="str">
        <f t="shared" si="71"/>
        <v>iron and steel 241,CO2</v>
      </c>
      <c r="D1742" t="s">
        <v>2299</v>
      </c>
      <c r="E1742" s="1">
        <v>75699800</v>
      </c>
      <c r="F1742" s="1">
        <v>78496700</v>
      </c>
      <c r="G1742" s="1">
        <v>81063400</v>
      </c>
      <c r="H1742" s="1">
        <v>79554200</v>
      </c>
      <c r="I1742" s="1">
        <v>78604500</v>
      </c>
      <c r="J1742" s="1">
        <v>77557700</v>
      </c>
      <c r="K1742" s="1">
        <v>75849600</v>
      </c>
      <c r="L1742" s="1">
        <v>74087100</v>
      </c>
      <c r="M1742" s="1">
        <v>72271000</v>
      </c>
      <c r="N1742" s="1">
        <v>69904900</v>
      </c>
      <c r="O1742" s="1">
        <v>68012700</v>
      </c>
      <c r="P1742" s="1">
        <v>65606500</v>
      </c>
      <c r="Q1742" s="1">
        <v>63187300</v>
      </c>
      <c r="R1742" s="1">
        <v>60339600</v>
      </c>
      <c r="S1742" s="1">
        <v>57120000</v>
      </c>
      <c r="T1742" s="1">
        <v>53970700</v>
      </c>
      <c r="U1742" s="1">
        <v>50885600</v>
      </c>
      <c r="V1742" s="1">
        <v>48206300</v>
      </c>
      <c r="W1742" s="1">
        <v>45232800</v>
      </c>
      <c r="X1742" s="1">
        <v>42323800</v>
      </c>
      <c r="Y1742" s="1">
        <v>39479300</v>
      </c>
      <c r="Z1742" s="1">
        <v>36700500</v>
      </c>
      <c r="AA1742" s="1">
        <v>34234000</v>
      </c>
      <c r="AB1742" s="1">
        <v>31563500</v>
      </c>
      <c r="AC1742" s="1">
        <v>28956000</v>
      </c>
      <c r="AD1742" s="1">
        <v>26411300</v>
      </c>
      <c r="AE1742" s="1">
        <v>24107300</v>
      </c>
      <c r="AF1742" s="1">
        <v>21667400</v>
      </c>
      <c r="AG1742" s="1">
        <v>19286700</v>
      </c>
      <c r="AH1742" s="1">
        <v>17094600</v>
      </c>
      <c r="AI1742" s="1">
        <v>14815400</v>
      </c>
      <c r="AJ1742" s="1">
        <v>12690900</v>
      </c>
      <c r="AK1742" s="1">
        <v>10510200</v>
      </c>
      <c r="AL1742" s="1">
        <v>8450740</v>
      </c>
      <c r="AM1742" s="1">
        <v>6365730</v>
      </c>
      <c r="AN1742" s="1">
        <v>4335170</v>
      </c>
      <c r="AO1742" s="1">
        <v>2376760</v>
      </c>
      <c r="AP1742">
        <v>437449</v>
      </c>
    </row>
    <row r="1743" spans="2:42" x14ac:dyDescent="0.2">
      <c r="B1743" t="str">
        <f t="shared" si="72"/>
        <v>road vehicles 29</v>
      </c>
      <c r="C1743" t="str">
        <f t="shared" si="71"/>
        <v>iron and steel 241,VOC</v>
      </c>
      <c r="D1743" t="s">
        <v>2300</v>
      </c>
      <c r="E1743" s="1">
        <v>5845780</v>
      </c>
      <c r="F1743" s="1">
        <v>6061770</v>
      </c>
      <c r="G1743" s="1">
        <v>6259980</v>
      </c>
      <c r="H1743" s="1">
        <v>6143440</v>
      </c>
      <c r="I1743" s="1">
        <v>6070100</v>
      </c>
      <c r="J1743" s="1">
        <v>5989260</v>
      </c>
      <c r="K1743" s="1">
        <v>5857350</v>
      </c>
      <c r="L1743" s="1">
        <v>5721250</v>
      </c>
      <c r="M1743" s="1">
        <v>5581000</v>
      </c>
      <c r="N1743" s="1">
        <v>5398290</v>
      </c>
      <c r="O1743" s="1">
        <v>5252160</v>
      </c>
      <c r="P1743" s="1">
        <v>5066350</v>
      </c>
      <c r="Q1743" s="1">
        <v>4879530</v>
      </c>
      <c r="R1743" s="1">
        <v>4659620</v>
      </c>
      <c r="S1743" s="1">
        <v>4411000</v>
      </c>
      <c r="T1743" s="1">
        <v>4167790</v>
      </c>
      <c r="U1743" s="1">
        <v>3929550</v>
      </c>
      <c r="V1743" s="1">
        <v>3722650</v>
      </c>
      <c r="W1743" s="1">
        <v>3493030</v>
      </c>
      <c r="X1743" s="1">
        <v>3268380</v>
      </c>
      <c r="Y1743" s="1">
        <v>3048720</v>
      </c>
      <c r="Z1743" s="1">
        <v>2834130</v>
      </c>
      <c r="AA1743" s="1">
        <v>2643670</v>
      </c>
      <c r="AB1743" s="1">
        <v>2437440</v>
      </c>
      <c r="AC1743" s="1">
        <v>2236080</v>
      </c>
      <c r="AD1743" s="1">
        <v>2039570</v>
      </c>
      <c r="AE1743" s="1">
        <v>1861640</v>
      </c>
      <c r="AF1743" s="1">
        <v>1673230</v>
      </c>
      <c r="AG1743" s="1">
        <v>1489380</v>
      </c>
      <c r="AH1743" s="1">
        <v>1320110</v>
      </c>
      <c r="AI1743" s="1">
        <v>1144100</v>
      </c>
      <c r="AJ1743">
        <v>980032</v>
      </c>
      <c r="AK1743">
        <v>811632</v>
      </c>
      <c r="AL1743">
        <v>652594</v>
      </c>
      <c r="AM1743">
        <v>491583</v>
      </c>
      <c r="AN1743">
        <v>334776</v>
      </c>
      <c r="AO1743">
        <v>183542</v>
      </c>
      <c r="AP1743">
        <v>33781.300000000003</v>
      </c>
    </row>
    <row r="1744" spans="2:42" x14ac:dyDescent="0.2">
      <c r="B1744" t="str">
        <f t="shared" si="72"/>
        <v>road vehicles 29</v>
      </c>
      <c r="C1744" t="str">
        <f t="shared" si="71"/>
        <v>iron and steel 241,CO</v>
      </c>
      <c r="D1744" t="s">
        <v>2301</v>
      </c>
      <c r="E1744" s="1">
        <v>4991080</v>
      </c>
      <c r="F1744" s="1">
        <v>5175480</v>
      </c>
      <c r="G1744" s="1">
        <v>5344710</v>
      </c>
      <c r="H1744" s="1">
        <v>5245210</v>
      </c>
      <c r="I1744" s="1">
        <v>5182590</v>
      </c>
      <c r="J1744" s="1">
        <v>5113570</v>
      </c>
      <c r="K1744" s="1">
        <v>5000950</v>
      </c>
      <c r="L1744" s="1">
        <v>4884750</v>
      </c>
      <c r="M1744" s="1">
        <v>4765010</v>
      </c>
      <c r="N1744" s="1">
        <v>4609010</v>
      </c>
      <c r="O1744" s="1">
        <v>4484250</v>
      </c>
      <c r="P1744" s="1">
        <v>4325610</v>
      </c>
      <c r="Q1744" s="1">
        <v>4166100</v>
      </c>
      <c r="R1744" s="1">
        <v>3978340</v>
      </c>
      <c r="S1744" s="1">
        <v>3766070</v>
      </c>
      <c r="T1744" s="1">
        <v>3558420</v>
      </c>
      <c r="U1744" s="1">
        <v>3355020</v>
      </c>
      <c r="V1744" s="1">
        <v>3178360</v>
      </c>
      <c r="W1744" s="1">
        <v>2982310</v>
      </c>
      <c r="X1744" s="1">
        <v>2790510</v>
      </c>
      <c r="Y1744" s="1">
        <v>2602970</v>
      </c>
      <c r="Z1744" s="1">
        <v>2419750</v>
      </c>
      <c r="AA1744" s="1">
        <v>2257140</v>
      </c>
      <c r="AB1744" s="1">
        <v>2081060</v>
      </c>
      <c r="AC1744" s="1">
        <v>1909140</v>
      </c>
      <c r="AD1744" s="1">
        <v>1741360</v>
      </c>
      <c r="AE1744" s="1">
        <v>1589450</v>
      </c>
      <c r="AF1744" s="1">
        <v>1428580</v>
      </c>
      <c r="AG1744" s="1">
        <v>1271620</v>
      </c>
      <c r="AH1744" s="1">
        <v>1127090</v>
      </c>
      <c r="AI1744">
        <v>976818</v>
      </c>
      <c r="AJ1744">
        <v>836742</v>
      </c>
      <c r="AK1744">
        <v>692964</v>
      </c>
      <c r="AL1744">
        <v>557179</v>
      </c>
      <c r="AM1744">
        <v>419709</v>
      </c>
      <c r="AN1744">
        <v>285829</v>
      </c>
      <c r="AO1744">
        <v>156706</v>
      </c>
      <c r="AP1744">
        <v>28842.1</v>
      </c>
    </row>
    <row r="1745" spans="2:42" x14ac:dyDescent="0.2">
      <c r="B1745" t="str">
        <f t="shared" si="72"/>
        <v>road vehicles 29</v>
      </c>
      <c r="C1745" t="str">
        <f t="shared" si="71"/>
        <v>iron and steel 241,NOx</v>
      </c>
      <c r="D1745" t="s">
        <v>2302</v>
      </c>
      <c r="E1745" s="1">
        <v>31655900</v>
      </c>
      <c r="F1745" s="1">
        <v>32825500</v>
      </c>
      <c r="G1745" s="1">
        <v>33898800</v>
      </c>
      <c r="H1745" s="1">
        <v>33267700</v>
      </c>
      <c r="I1745" s="1">
        <v>32870600</v>
      </c>
      <c r="J1745" s="1">
        <v>32432800</v>
      </c>
      <c r="K1745" s="1">
        <v>31718500</v>
      </c>
      <c r="L1745" s="1">
        <v>30981500</v>
      </c>
      <c r="M1745" s="1">
        <v>30222000</v>
      </c>
      <c r="N1745" s="1">
        <v>29232600</v>
      </c>
      <c r="O1745" s="1">
        <v>28441300</v>
      </c>
      <c r="P1745" s="1">
        <v>27435100</v>
      </c>
      <c r="Q1745" s="1">
        <v>26423500</v>
      </c>
      <c r="R1745" s="1">
        <v>25232600</v>
      </c>
      <c r="S1745" s="1">
        <v>23886300</v>
      </c>
      <c r="T1745" s="1">
        <v>22569300</v>
      </c>
      <c r="U1745" s="1">
        <v>21279200</v>
      </c>
      <c r="V1745" s="1">
        <v>20158700</v>
      </c>
      <c r="W1745" s="1">
        <v>18915300</v>
      </c>
      <c r="X1745" s="1">
        <v>17698800</v>
      </c>
      <c r="Y1745" s="1">
        <v>16509300</v>
      </c>
      <c r="Z1745" s="1">
        <v>15347300</v>
      </c>
      <c r="AA1745" s="1">
        <v>14315900</v>
      </c>
      <c r="AB1745" s="1">
        <v>13199100</v>
      </c>
      <c r="AC1745" s="1">
        <v>12108700</v>
      </c>
      <c r="AD1745" s="1">
        <v>11044600</v>
      </c>
      <c r="AE1745" s="1">
        <v>10081100</v>
      </c>
      <c r="AF1745" s="1">
        <v>9060790</v>
      </c>
      <c r="AG1745" s="1">
        <v>8065240</v>
      </c>
      <c r="AH1745" s="1">
        <v>7148580</v>
      </c>
      <c r="AI1745" s="1">
        <v>6195460</v>
      </c>
      <c r="AJ1745" s="1">
        <v>5307030</v>
      </c>
      <c r="AK1745" s="1">
        <v>4395120</v>
      </c>
      <c r="AL1745" s="1">
        <v>3533900</v>
      </c>
      <c r="AM1745" s="1">
        <v>2662000</v>
      </c>
      <c r="AN1745" s="1">
        <v>1812870</v>
      </c>
      <c r="AO1745">
        <v>993907</v>
      </c>
      <c r="AP1745">
        <v>182931</v>
      </c>
    </row>
    <row r="1746" spans="2:42" x14ac:dyDescent="0.2">
      <c r="B1746" t="str">
        <f t="shared" si="72"/>
        <v>road vehicles 29</v>
      </c>
      <c r="C1746" t="str">
        <f t="shared" si="71"/>
        <v>iron and steel 241,PM10</v>
      </c>
      <c r="D1746" t="s">
        <v>2303</v>
      </c>
      <c r="E1746" s="1">
        <v>6331180</v>
      </c>
      <c r="F1746" s="1">
        <v>6565100</v>
      </c>
      <c r="G1746" s="1">
        <v>6779760</v>
      </c>
      <c r="H1746" s="1">
        <v>6653550</v>
      </c>
      <c r="I1746" s="1">
        <v>6574110</v>
      </c>
      <c r="J1746" s="1">
        <v>6486560</v>
      </c>
      <c r="K1746" s="1">
        <v>6343700</v>
      </c>
      <c r="L1746" s="1">
        <v>6196300</v>
      </c>
      <c r="M1746" s="1">
        <v>6044410</v>
      </c>
      <c r="N1746" s="1">
        <v>5846520</v>
      </c>
      <c r="O1746" s="1">
        <v>5688260</v>
      </c>
      <c r="P1746" s="1">
        <v>5487030</v>
      </c>
      <c r="Q1746" s="1">
        <v>5284690</v>
      </c>
      <c r="R1746" s="1">
        <v>5046520</v>
      </c>
      <c r="S1746" s="1">
        <v>4777250</v>
      </c>
      <c r="T1746" s="1">
        <v>4513860</v>
      </c>
      <c r="U1746" s="1">
        <v>4255830</v>
      </c>
      <c r="V1746" s="1">
        <v>4031750</v>
      </c>
      <c r="W1746" s="1">
        <v>3783060</v>
      </c>
      <c r="X1746" s="1">
        <v>3539760</v>
      </c>
      <c r="Y1746" s="1">
        <v>3301860</v>
      </c>
      <c r="Z1746" s="1">
        <v>3069460</v>
      </c>
      <c r="AA1746" s="1">
        <v>2863180</v>
      </c>
      <c r="AB1746" s="1">
        <v>2639820</v>
      </c>
      <c r="AC1746" s="1">
        <v>2421750</v>
      </c>
      <c r="AD1746" s="1">
        <v>2208920</v>
      </c>
      <c r="AE1746" s="1">
        <v>2016220</v>
      </c>
      <c r="AF1746" s="1">
        <v>1812160</v>
      </c>
      <c r="AG1746" s="1">
        <v>1613050</v>
      </c>
      <c r="AH1746" s="1">
        <v>1429720</v>
      </c>
      <c r="AI1746" s="1">
        <v>1239090</v>
      </c>
      <c r="AJ1746" s="1">
        <v>1061410</v>
      </c>
      <c r="AK1746">
        <v>879024</v>
      </c>
      <c r="AL1746">
        <v>706781</v>
      </c>
      <c r="AM1746">
        <v>532400</v>
      </c>
      <c r="AN1746">
        <v>362573</v>
      </c>
      <c r="AO1746">
        <v>198781</v>
      </c>
      <c r="AP1746">
        <v>36586.199999999997</v>
      </c>
    </row>
    <row r="1747" spans="2:42" x14ac:dyDescent="0.2">
      <c r="B1747" t="str">
        <f t="shared" si="72"/>
        <v>road vehicles 29</v>
      </c>
      <c r="C1747" t="str">
        <f t="shared" si="71"/>
        <v>iron and steel 241,PM25</v>
      </c>
      <c r="D1747" t="s">
        <v>2304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</row>
    <row r="1748" spans="2:42" x14ac:dyDescent="0.2">
      <c r="B1748" t="str">
        <f t="shared" si="72"/>
        <v>nonroad vehicles 30</v>
      </c>
      <c r="C1748" t="str">
        <f t="shared" si="71"/>
        <v>iron and steel 241,SOx</v>
      </c>
      <c r="D1748" t="s">
        <v>2305</v>
      </c>
      <c r="E1748" s="1">
        <v>659362000000</v>
      </c>
      <c r="F1748" s="1">
        <v>652274000000</v>
      </c>
      <c r="G1748" s="1">
        <v>640981000000</v>
      </c>
      <c r="H1748" s="1">
        <v>633689000000</v>
      </c>
      <c r="I1748" s="1">
        <v>621793000000</v>
      </c>
      <c r="J1748" s="1">
        <v>606932000000</v>
      </c>
      <c r="K1748" s="1">
        <v>594593000000</v>
      </c>
      <c r="L1748" s="1">
        <v>581669000000</v>
      </c>
      <c r="M1748" s="1">
        <v>562872000000</v>
      </c>
      <c r="N1748" s="1">
        <v>549067000000</v>
      </c>
      <c r="O1748" s="1">
        <v>529870000000</v>
      </c>
      <c r="P1748" s="1">
        <v>515231000000</v>
      </c>
      <c r="Q1748" s="1">
        <v>491233000000</v>
      </c>
      <c r="R1748" s="1">
        <v>471813000000</v>
      </c>
      <c r="S1748" s="1">
        <v>452331000000</v>
      </c>
      <c r="T1748" s="1">
        <v>432789000000</v>
      </c>
      <c r="U1748" s="1">
        <v>409610000000</v>
      </c>
      <c r="V1748" s="1">
        <v>386790000000</v>
      </c>
      <c r="W1748" s="1">
        <v>364330000000</v>
      </c>
      <c r="X1748" s="1">
        <v>339222000000</v>
      </c>
      <c r="Y1748" s="1">
        <v>317661000000</v>
      </c>
      <c r="Z1748" s="1">
        <v>293828000000</v>
      </c>
      <c r="AA1748" s="1">
        <v>270711000000</v>
      </c>
      <c r="AB1748" s="1">
        <v>248297000000</v>
      </c>
      <c r="AC1748" s="1">
        <v>226577000000</v>
      </c>
      <c r="AD1748" s="1">
        <v>203636000000</v>
      </c>
      <c r="AE1748" s="1">
        <v>183439000000</v>
      </c>
      <c r="AF1748" s="1">
        <v>162338000000</v>
      </c>
      <c r="AG1748" s="1">
        <v>143607000000</v>
      </c>
      <c r="AH1748" s="1">
        <v>124276000000</v>
      </c>
      <c r="AI1748" s="1">
        <v>106103000000</v>
      </c>
      <c r="AJ1748" s="1">
        <v>88697800000</v>
      </c>
      <c r="AK1748" s="1">
        <v>72164000000</v>
      </c>
      <c r="AL1748" s="1">
        <v>56484400000</v>
      </c>
      <c r="AM1748" s="1">
        <v>41595200000</v>
      </c>
      <c r="AN1748" s="1">
        <v>27522600000</v>
      </c>
      <c r="AO1748" s="1">
        <v>14307000000</v>
      </c>
      <c r="AP1748" s="1">
        <v>1927480000</v>
      </c>
    </row>
    <row r="1749" spans="2:42" x14ac:dyDescent="0.2">
      <c r="B1749" t="str">
        <f t="shared" si="72"/>
        <v>nonroad vehicles 30</v>
      </c>
      <c r="C1749" t="str">
        <f t="shared" si="71"/>
        <v>iron and steel 241,BC</v>
      </c>
      <c r="D1749" t="s">
        <v>2306</v>
      </c>
      <c r="E1749" s="1">
        <v>18759800</v>
      </c>
      <c r="F1749" s="1">
        <v>18558200</v>
      </c>
      <c r="G1749" s="1">
        <v>18236900</v>
      </c>
      <c r="H1749" s="1">
        <v>18029400</v>
      </c>
      <c r="I1749" s="1">
        <v>17690900</v>
      </c>
      <c r="J1749" s="1">
        <v>17268100</v>
      </c>
      <c r="K1749" s="1">
        <v>16917100</v>
      </c>
      <c r="L1749" s="1">
        <v>16549300</v>
      </c>
      <c r="M1749" s="1">
        <v>16014600</v>
      </c>
      <c r="N1749" s="1">
        <v>15621800</v>
      </c>
      <c r="O1749" s="1">
        <v>15075600</v>
      </c>
      <c r="P1749" s="1">
        <v>14659100</v>
      </c>
      <c r="Q1749" s="1">
        <v>13976300</v>
      </c>
      <c r="R1749" s="1">
        <v>13423800</v>
      </c>
      <c r="S1749" s="1">
        <v>12869500</v>
      </c>
      <c r="T1749" s="1">
        <v>12313500</v>
      </c>
      <c r="U1749" s="1">
        <v>11654000</v>
      </c>
      <c r="V1749" s="1">
        <v>11004800</v>
      </c>
      <c r="W1749" s="1">
        <v>10365700</v>
      </c>
      <c r="X1749" s="1">
        <v>9651380</v>
      </c>
      <c r="Y1749" s="1">
        <v>9037940</v>
      </c>
      <c r="Z1749" s="1">
        <v>8359860</v>
      </c>
      <c r="AA1749" s="1">
        <v>7702120</v>
      </c>
      <c r="AB1749" s="1">
        <v>7064430</v>
      </c>
      <c r="AC1749" s="1">
        <v>6446460</v>
      </c>
      <c r="AD1749" s="1">
        <v>5793740</v>
      </c>
      <c r="AE1749" s="1">
        <v>5219110</v>
      </c>
      <c r="AF1749" s="1">
        <v>4618760</v>
      </c>
      <c r="AG1749" s="1">
        <v>4085840</v>
      </c>
      <c r="AH1749" s="1">
        <v>3535840</v>
      </c>
      <c r="AI1749" s="1">
        <v>3018800</v>
      </c>
      <c r="AJ1749" s="1">
        <v>2523580</v>
      </c>
      <c r="AK1749" s="1">
        <v>2053170</v>
      </c>
      <c r="AL1749" s="1">
        <v>1607070</v>
      </c>
      <c r="AM1749" s="1">
        <v>1183440</v>
      </c>
      <c r="AN1749">
        <v>783058</v>
      </c>
      <c r="AO1749">
        <v>407056</v>
      </c>
      <c r="AP1749">
        <v>54839.7</v>
      </c>
    </row>
    <row r="1750" spans="2:42" x14ac:dyDescent="0.2">
      <c r="B1750" t="str">
        <f t="shared" si="72"/>
        <v>nonroad vehicles 30</v>
      </c>
      <c r="C1750" t="str">
        <f t="shared" si="71"/>
        <v>iron and steel 241,OC</v>
      </c>
      <c r="D1750" t="s">
        <v>2307</v>
      </c>
      <c r="E1750" s="1">
        <v>86637900</v>
      </c>
      <c r="F1750" s="1">
        <v>85706600</v>
      </c>
      <c r="G1750" s="1">
        <v>84222700</v>
      </c>
      <c r="H1750" s="1">
        <v>83264600</v>
      </c>
      <c r="I1750" s="1">
        <v>81701400</v>
      </c>
      <c r="J1750" s="1">
        <v>79748800</v>
      </c>
      <c r="K1750" s="1">
        <v>78127500</v>
      </c>
      <c r="L1750" s="1">
        <v>76429300</v>
      </c>
      <c r="M1750" s="1">
        <v>73959500</v>
      </c>
      <c r="N1750" s="1">
        <v>72145500</v>
      </c>
      <c r="O1750" s="1">
        <v>69623100</v>
      </c>
      <c r="P1750" s="1">
        <v>67699600</v>
      </c>
      <c r="Q1750" s="1">
        <v>64546400</v>
      </c>
      <c r="R1750" s="1">
        <v>61994700</v>
      </c>
      <c r="S1750" s="1">
        <v>59434700</v>
      </c>
      <c r="T1750" s="1">
        <v>56867000</v>
      </c>
      <c r="U1750" s="1">
        <v>53821300</v>
      </c>
      <c r="V1750" s="1">
        <v>50822900</v>
      </c>
      <c r="W1750" s="1">
        <v>47871700</v>
      </c>
      <c r="X1750" s="1">
        <v>44572600</v>
      </c>
      <c r="Y1750" s="1">
        <v>41739600</v>
      </c>
      <c r="Z1750" s="1">
        <v>38608000</v>
      </c>
      <c r="AA1750" s="1">
        <v>35570400</v>
      </c>
      <c r="AB1750" s="1">
        <v>32625400</v>
      </c>
      <c r="AC1750" s="1">
        <v>29771500</v>
      </c>
      <c r="AD1750" s="1">
        <v>26757000</v>
      </c>
      <c r="AE1750" s="1">
        <v>24103300</v>
      </c>
      <c r="AF1750" s="1">
        <v>21330700</v>
      </c>
      <c r="AG1750" s="1">
        <v>18869500</v>
      </c>
      <c r="AH1750" s="1">
        <v>16329500</v>
      </c>
      <c r="AI1750" s="1">
        <v>13941600</v>
      </c>
      <c r="AJ1750" s="1">
        <v>11654600</v>
      </c>
      <c r="AK1750" s="1">
        <v>9482100</v>
      </c>
      <c r="AL1750" s="1">
        <v>7421860</v>
      </c>
      <c r="AM1750" s="1">
        <v>5465460</v>
      </c>
      <c r="AN1750" s="1">
        <v>3616370</v>
      </c>
      <c r="AO1750" s="1">
        <v>1879890</v>
      </c>
      <c r="AP1750">
        <v>253265</v>
      </c>
    </row>
    <row r="1751" spans="2:42" x14ac:dyDescent="0.2">
      <c r="B1751" t="str">
        <f t="shared" si="72"/>
        <v>nonroad vehicles 30</v>
      </c>
      <c r="C1751" t="str">
        <f t="shared" si="71"/>
        <v>iron and steel 241,CH4</v>
      </c>
      <c r="D1751" t="s">
        <v>2308</v>
      </c>
      <c r="E1751" s="1">
        <v>296520000</v>
      </c>
      <c r="F1751" s="1">
        <v>293332000</v>
      </c>
      <c r="G1751" s="1">
        <v>288254000</v>
      </c>
      <c r="H1751" s="1">
        <v>284974000</v>
      </c>
      <c r="I1751" s="1">
        <v>279624000</v>
      </c>
      <c r="J1751" s="1">
        <v>272941000</v>
      </c>
      <c r="K1751" s="1">
        <v>267392000</v>
      </c>
      <c r="L1751" s="1">
        <v>261580000</v>
      </c>
      <c r="M1751" s="1">
        <v>253128000</v>
      </c>
      <c r="N1751" s="1">
        <v>246919000</v>
      </c>
      <c r="O1751" s="1">
        <v>238286000</v>
      </c>
      <c r="P1751" s="1">
        <v>231703000</v>
      </c>
      <c r="Q1751" s="1">
        <v>220911000</v>
      </c>
      <c r="R1751" s="1">
        <v>212178000</v>
      </c>
      <c r="S1751" s="1">
        <v>203416000</v>
      </c>
      <c r="T1751" s="1">
        <v>194628000</v>
      </c>
      <c r="U1751" s="1">
        <v>184204000</v>
      </c>
      <c r="V1751" s="1">
        <v>173942000</v>
      </c>
      <c r="W1751" s="1">
        <v>163842000</v>
      </c>
      <c r="X1751" s="1">
        <v>152550000</v>
      </c>
      <c r="Y1751" s="1">
        <v>142854000</v>
      </c>
      <c r="Z1751" s="1">
        <v>132137000</v>
      </c>
      <c r="AA1751" s="1">
        <v>121740000</v>
      </c>
      <c r="AB1751" s="1">
        <v>111661000</v>
      </c>
      <c r="AC1751" s="1">
        <v>101893000</v>
      </c>
      <c r="AD1751" s="1">
        <v>91576300</v>
      </c>
      <c r="AE1751" s="1">
        <v>82493800</v>
      </c>
      <c r="AF1751" s="1">
        <v>73004600</v>
      </c>
      <c r="AG1751" s="1">
        <v>64581100</v>
      </c>
      <c r="AH1751" s="1">
        <v>55887900</v>
      </c>
      <c r="AI1751" s="1">
        <v>47715400</v>
      </c>
      <c r="AJ1751" s="1">
        <v>39888000</v>
      </c>
      <c r="AK1751" s="1">
        <v>32452600</v>
      </c>
      <c r="AL1751" s="1">
        <v>25401400</v>
      </c>
      <c r="AM1751" s="1">
        <v>18705600</v>
      </c>
      <c r="AN1751" s="1">
        <v>12377100</v>
      </c>
      <c r="AO1751" s="1">
        <v>6433970</v>
      </c>
      <c r="AP1751">
        <v>866802</v>
      </c>
    </row>
    <row r="1752" spans="2:42" x14ac:dyDescent="0.2">
      <c r="B1752" t="str">
        <f t="shared" si="72"/>
        <v>nonroad vehicles 30</v>
      </c>
      <c r="C1752" t="str">
        <f t="shared" si="71"/>
        <v>iron and steel 241,N2O</v>
      </c>
      <c r="D1752" t="s">
        <v>2309</v>
      </c>
      <c r="E1752" s="1">
        <v>23408000</v>
      </c>
      <c r="F1752" s="1">
        <v>23156400</v>
      </c>
      <c r="G1752" s="1">
        <v>22755500</v>
      </c>
      <c r="H1752" s="1">
        <v>22496600</v>
      </c>
      <c r="I1752" s="1">
        <v>22074300</v>
      </c>
      <c r="J1752" s="1">
        <v>21546700</v>
      </c>
      <c r="K1752" s="1">
        <v>21108700</v>
      </c>
      <c r="L1752" s="1">
        <v>20649900</v>
      </c>
      <c r="M1752" s="1">
        <v>19982600</v>
      </c>
      <c r="N1752" s="1">
        <v>19492500</v>
      </c>
      <c r="O1752" s="1">
        <v>18811000</v>
      </c>
      <c r="P1752" s="1">
        <v>18291200</v>
      </c>
      <c r="Q1752" s="1">
        <v>17439300</v>
      </c>
      <c r="R1752" s="1">
        <v>16749900</v>
      </c>
      <c r="S1752" s="1">
        <v>16058200</v>
      </c>
      <c r="T1752" s="1">
        <v>15364500</v>
      </c>
      <c r="U1752" s="1">
        <v>14541600</v>
      </c>
      <c r="V1752" s="1">
        <v>13731500</v>
      </c>
      <c r="W1752" s="1">
        <v>12934100</v>
      </c>
      <c r="X1752" s="1">
        <v>12042700</v>
      </c>
      <c r="Y1752" s="1">
        <v>11277300</v>
      </c>
      <c r="Z1752" s="1">
        <v>10431200</v>
      </c>
      <c r="AA1752" s="1">
        <v>9610510</v>
      </c>
      <c r="AB1752" s="1">
        <v>8814820</v>
      </c>
      <c r="AC1752" s="1">
        <v>8043740</v>
      </c>
      <c r="AD1752" s="1">
        <v>7229280</v>
      </c>
      <c r="AE1752" s="1">
        <v>6512280</v>
      </c>
      <c r="AF1752" s="1">
        <v>5763180</v>
      </c>
      <c r="AG1752" s="1">
        <v>5098210</v>
      </c>
      <c r="AH1752" s="1">
        <v>4411940</v>
      </c>
      <c r="AI1752" s="1">
        <v>3766780</v>
      </c>
      <c r="AJ1752" s="1">
        <v>3148870</v>
      </c>
      <c r="AK1752" s="1">
        <v>2561900</v>
      </c>
      <c r="AL1752" s="1">
        <v>2005260</v>
      </c>
      <c r="AM1752" s="1">
        <v>1476670</v>
      </c>
      <c r="AN1752">
        <v>977080</v>
      </c>
      <c r="AO1752">
        <v>507915</v>
      </c>
      <c r="AP1752">
        <v>68427.7</v>
      </c>
    </row>
    <row r="1753" spans="2:42" x14ac:dyDescent="0.2">
      <c r="B1753" t="str">
        <f t="shared" si="72"/>
        <v>nonroad vehicles 30</v>
      </c>
      <c r="C1753" t="str">
        <f t="shared" si="71"/>
        <v>iron and steel 241,F gases</v>
      </c>
      <c r="D1753" t="s">
        <v>2310</v>
      </c>
      <c r="E1753" s="1">
        <v>20815900</v>
      </c>
      <c r="F1753" s="1">
        <v>20592200</v>
      </c>
      <c r="G1753" s="1">
        <v>20235700</v>
      </c>
      <c r="H1753" s="1">
        <v>20005400</v>
      </c>
      <c r="I1753" s="1">
        <v>19629900</v>
      </c>
      <c r="J1753" s="1">
        <v>19160700</v>
      </c>
      <c r="K1753" s="1">
        <v>18771200</v>
      </c>
      <c r="L1753" s="1">
        <v>18363200</v>
      </c>
      <c r="M1753" s="1">
        <v>17769800</v>
      </c>
      <c r="N1753" s="1">
        <v>17333900</v>
      </c>
      <c r="O1753" s="1">
        <v>16727900</v>
      </c>
      <c r="P1753" s="1">
        <v>16265700</v>
      </c>
      <c r="Q1753" s="1">
        <v>15508200</v>
      </c>
      <c r="R1753" s="1">
        <v>14895100</v>
      </c>
      <c r="S1753" s="1">
        <v>14280000</v>
      </c>
      <c r="T1753" s="1">
        <v>13663100</v>
      </c>
      <c r="U1753" s="1">
        <v>12931300</v>
      </c>
      <c r="V1753" s="1">
        <v>12210900</v>
      </c>
      <c r="W1753" s="1">
        <v>11501800</v>
      </c>
      <c r="X1753" s="1">
        <v>10709200</v>
      </c>
      <c r="Y1753" s="1">
        <v>10028500</v>
      </c>
      <c r="Z1753" s="1">
        <v>9276110</v>
      </c>
      <c r="AA1753" s="1">
        <v>8546280</v>
      </c>
      <c r="AB1753" s="1">
        <v>7838710</v>
      </c>
      <c r="AC1753" s="1">
        <v>7153010</v>
      </c>
      <c r="AD1753" s="1">
        <v>6428740</v>
      </c>
      <c r="AE1753" s="1">
        <v>5791140</v>
      </c>
      <c r="AF1753" s="1">
        <v>5124990</v>
      </c>
      <c r="AG1753" s="1">
        <v>4533650</v>
      </c>
      <c r="AH1753" s="1">
        <v>3923380</v>
      </c>
      <c r="AI1753" s="1">
        <v>3349670</v>
      </c>
      <c r="AJ1753" s="1">
        <v>2800170</v>
      </c>
      <c r="AK1753" s="1">
        <v>2278200</v>
      </c>
      <c r="AL1753" s="1">
        <v>1783200</v>
      </c>
      <c r="AM1753" s="1">
        <v>1313150</v>
      </c>
      <c r="AN1753">
        <v>868882</v>
      </c>
      <c r="AO1753">
        <v>451670</v>
      </c>
      <c r="AP1753">
        <v>60850.3</v>
      </c>
    </row>
    <row r="1754" spans="2:42" x14ac:dyDescent="0.2">
      <c r="B1754" t="str">
        <f t="shared" si="72"/>
        <v>nonroad vehicles 30</v>
      </c>
      <c r="C1754" t="str">
        <f t="shared" si="71"/>
        <v>other metals 242,CO2</v>
      </c>
      <c r="D1754" t="s">
        <v>2311</v>
      </c>
      <c r="E1754" s="1">
        <v>63036500</v>
      </c>
      <c r="F1754" s="1">
        <v>62358900</v>
      </c>
      <c r="G1754" s="1">
        <v>61279300</v>
      </c>
      <c r="H1754" s="1">
        <v>60582100</v>
      </c>
      <c r="I1754" s="1">
        <v>59444800</v>
      </c>
      <c r="J1754" s="1">
        <v>58024100</v>
      </c>
      <c r="K1754" s="1">
        <v>56844500</v>
      </c>
      <c r="L1754" s="1">
        <v>55608900</v>
      </c>
      <c r="M1754" s="1">
        <v>53811900</v>
      </c>
      <c r="N1754" s="1">
        <v>52492100</v>
      </c>
      <c r="O1754" s="1">
        <v>50656800</v>
      </c>
      <c r="P1754" s="1">
        <v>49257300</v>
      </c>
      <c r="Q1754" s="1">
        <v>46963100</v>
      </c>
      <c r="R1754" s="1">
        <v>45106500</v>
      </c>
      <c r="S1754" s="1">
        <v>43243900</v>
      </c>
      <c r="T1754" s="1">
        <v>41375600</v>
      </c>
      <c r="U1754" s="1">
        <v>39159700</v>
      </c>
      <c r="V1754" s="1">
        <v>36978000</v>
      </c>
      <c r="W1754" s="1">
        <v>34830800</v>
      </c>
      <c r="X1754" s="1">
        <v>32430400</v>
      </c>
      <c r="Y1754" s="1">
        <v>30369200</v>
      </c>
      <c r="Z1754" s="1">
        <v>28090700</v>
      </c>
      <c r="AA1754" s="1">
        <v>25880600</v>
      </c>
      <c r="AB1754" s="1">
        <v>23737800</v>
      </c>
      <c r="AC1754" s="1">
        <v>21661300</v>
      </c>
      <c r="AD1754" s="1">
        <v>19468000</v>
      </c>
      <c r="AE1754" s="1">
        <v>17537200</v>
      </c>
      <c r="AF1754" s="1">
        <v>15519900</v>
      </c>
      <c r="AG1754" s="1">
        <v>13729200</v>
      </c>
      <c r="AH1754" s="1">
        <v>11881100</v>
      </c>
      <c r="AI1754" s="1">
        <v>10143700</v>
      </c>
      <c r="AJ1754" s="1">
        <v>8479720</v>
      </c>
      <c r="AK1754" s="1">
        <v>6899050</v>
      </c>
      <c r="AL1754" s="1">
        <v>5400040</v>
      </c>
      <c r="AM1754" s="1">
        <v>3976600</v>
      </c>
      <c r="AN1754" s="1">
        <v>2631220</v>
      </c>
      <c r="AO1754" s="1">
        <v>1367780</v>
      </c>
      <c r="AP1754">
        <v>184272</v>
      </c>
    </row>
    <row r="1755" spans="2:42" x14ac:dyDescent="0.2">
      <c r="B1755" t="str">
        <f t="shared" si="72"/>
        <v>nonroad vehicles 30</v>
      </c>
      <c r="C1755" t="str">
        <f t="shared" si="71"/>
        <v>other metals 242,VOC</v>
      </c>
      <c r="D1755" t="s">
        <v>2312</v>
      </c>
      <c r="E1755" s="1">
        <v>4867890</v>
      </c>
      <c r="F1755" s="1">
        <v>4815560</v>
      </c>
      <c r="G1755" s="1">
        <v>4732190</v>
      </c>
      <c r="H1755" s="1">
        <v>4678350</v>
      </c>
      <c r="I1755" s="1">
        <v>4590530</v>
      </c>
      <c r="J1755" s="1">
        <v>4480810</v>
      </c>
      <c r="K1755" s="1">
        <v>4389720</v>
      </c>
      <c r="L1755" s="1">
        <v>4294300</v>
      </c>
      <c r="M1755" s="1">
        <v>4155530</v>
      </c>
      <c r="N1755" s="1">
        <v>4053610</v>
      </c>
      <c r="O1755" s="1">
        <v>3911890</v>
      </c>
      <c r="P1755" s="1">
        <v>3803810</v>
      </c>
      <c r="Q1755" s="1">
        <v>3626640</v>
      </c>
      <c r="R1755" s="1">
        <v>3483270</v>
      </c>
      <c r="S1755" s="1">
        <v>3339440</v>
      </c>
      <c r="T1755" s="1">
        <v>3195160</v>
      </c>
      <c r="U1755" s="1">
        <v>3024040</v>
      </c>
      <c r="V1755" s="1">
        <v>2855570</v>
      </c>
      <c r="W1755" s="1">
        <v>2689750</v>
      </c>
      <c r="X1755" s="1">
        <v>2504380</v>
      </c>
      <c r="Y1755" s="1">
        <v>2345210</v>
      </c>
      <c r="Z1755" s="1">
        <v>2169260</v>
      </c>
      <c r="AA1755" s="1">
        <v>1998580</v>
      </c>
      <c r="AB1755" s="1">
        <v>1833110</v>
      </c>
      <c r="AC1755" s="1">
        <v>1672760</v>
      </c>
      <c r="AD1755" s="1">
        <v>1503390</v>
      </c>
      <c r="AE1755" s="1">
        <v>1354280</v>
      </c>
      <c r="AF1755" s="1">
        <v>1198500</v>
      </c>
      <c r="AG1755" s="1">
        <v>1060210</v>
      </c>
      <c r="AH1755">
        <v>917498</v>
      </c>
      <c r="AI1755">
        <v>783333</v>
      </c>
      <c r="AJ1755">
        <v>654832</v>
      </c>
      <c r="AK1755">
        <v>532767</v>
      </c>
      <c r="AL1755">
        <v>417009</v>
      </c>
      <c r="AM1755">
        <v>307086</v>
      </c>
      <c r="AN1755">
        <v>203192</v>
      </c>
      <c r="AO1755">
        <v>105625</v>
      </c>
      <c r="AP1755">
        <v>14230.1</v>
      </c>
    </row>
    <row r="1756" spans="2:42" x14ac:dyDescent="0.2">
      <c r="B1756" t="str">
        <f t="shared" si="72"/>
        <v>nonroad vehicles 30</v>
      </c>
      <c r="C1756" t="str">
        <f t="shared" si="71"/>
        <v>other metals 242,CO</v>
      </c>
      <c r="D1756" t="s">
        <v>2313</v>
      </c>
      <c r="E1756" s="1">
        <v>4156160</v>
      </c>
      <c r="F1756" s="1">
        <v>4111480</v>
      </c>
      <c r="G1756" s="1">
        <v>4040300</v>
      </c>
      <c r="H1756" s="1">
        <v>3994330</v>
      </c>
      <c r="I1756" s="1">
        <v>3919350</v>
      </c>
      <c r="J1756" s="1">
        <v>3825680</v>
      </c>
      <c r="K1756" s="1">
        <v>3747900</v>
      </c>
      <c r="L1756" s="1">
        <v>3666430</v>
      </c>
      <c r="M1756" s="1">
        <v>3547960</v>
      </c>
      <c r="N1756" s="1">
        <v>3460930</v>
      </c>
      <c r="O1756" s="1">
        <v>3339930</v>
      </c>
      <c r="P1756" s="1">
        <v>3247660</v>
      </c>
      <c r="Q1756" s="1">
        <v>3096390</v>
      </c>
      <c r="R1756" s="1">
        <v>2973980</v>
      </c>
      <c r="S1756" s="1">
        <v>2851180</v>
      </c>
      <c r="T1756" s="1">
        <v>2728000</v>
      </c>
      <c r="U1756" s="1">
        <v>2581900</v>
      </c>
      <c r="V1756" s="1">
        <v>2438060</v>
      </c>
      <c r="W1756" s="1">
        <v>2296480</v>
      </c>
      <c r="X1756" s="1">
        <v>2138220</v>
      </c>
      <c r="Y1756" s="1">
        <v>2002320</v>
      </c>
      <c r="Z1756" s="1">
        <v>1852090</v>
      </c>
      <c r="AA1756" s="1">
        <v>1706370</v>
      </c>
      <c r="AB1756" s="1">
        <v>1565090</v>
      </c>
      <c r="AC1756" s="1">
        <v>1428190</v>
      </c>
      <c r="AD1756" s="1">
        <v>1283580</v>
      </c>
      <c r="AE1756" s="1">
        <v>1156270</v>
      </c>
      <c r="AF1756" s="1">
        <v>1023270</v>
      </c>
      <c r="AG1756">
        <v>905200</v>
      </c>
      <c r="AH1756">
        <v>783351</v>
      </c>
      <c r="AI1756">
        <v>668802</v>
      </c>
      <c r="AJ1756">
        <v>559089</v>
      </c>
      <c r="AK1756">
        <v>454872</v>
      </c>
      <c r="AL1756">
        <v>356039</v>
      </c>
      <c r="AM1756">
        <v>262187</v>
      </c>
      <c r="AN1756">
        <v>173483</v>
      </c>
      <c r="AO1756">
        <v>90181.5</v>
      </c>
      <c r="AP1756">
        <v>12149.5</v>
      </c>
    </row>
    <row r="1757" spans="2:42" x14ac:dyDescent="0.2">
      <c r="B1757" t="str">
        <f t="shared" si="72"/>
        <v>nonroad vehicles 30</v>
      </c>
      <c r="C1757" t="str">
        <f t="shared" si="71"/>
        <v>other metals 242,NOx</v>
      </c>
      <c r="D1757" t="s">
        <v>2314</v>
      </c>
      <c r="E1757" s="1">
        <v>26360400</v>
      </c>
      <c r="F1757" s="1">
        <v>26077100</v>
      </c>
      <c r="G1757" s="1">
        <v>25625600</v>
      </c>
      <c r="H1757" s="1">
        <v>25334000</v>
      </c>
      <c r="I1757" s="1">
        <v>24858400</v>
      </c>
      <c r="J1757" s="1">
        <v>24264300</v>
      </c>
      <c r="K1757" s="1">
        <v>23771000</v>
      </c>
      <c r="L1757" s="1">
        <v>23254300</v>
      </c>
      <c r="M1757" s="1">
        <v>22502900</v>
      </c>
      <c r="N1757" s="1">
        <v>21951000</v>
      </c>
      <c r="O1757" s="1">
        <v>21183500</v>
      </c>
      <c r="P1757" s="1">
        <v>20598200</v>
      </c>
      <c r="Q1757" s="1">
        <v>19638900</v>
      </c>
      <c r="R1757" s="1">
        <v>18862500</v>
      </c>
      <c r="S1757" s="1">
        <v>18083600</v>
      </c>
      <c r="T1757" s="1">
        <v>17302300</v>
      </c>
      <c r="U1757" s="1">
        <v>16375700</v>
      </c>
      <c r="V1757" s="1">
        <v>15463400</v>
      </c>
      <c r="W1757" s="1">
        <v>14565400</v>
      </c>
      <c r="X1757" s="1">
        <v>13561700</v>
      </c>
      <c r="Y1757" s="1">
        <v>12699700</v>
      </c>
      <c r="Z1757" s="1">
        <v>11746900</v>
      </c>
      <c r="AA1757" s="1">
        <v>10822600</v>
      </c>
      <c r="AB1757" s="1">
        <v>9926600</v>
      </c>
      <c r="AC1757" s="1">
        <v>9058260</v>
      </c>
      <c r="AD1757" s="1">
        <v>8141080</v>
      </c>
      <c r="AE1757" s="1">
        <v>7333650</v>
      </c>
      <c r="AF1757" s="1">
        <v>6490070</v>
      </c>
      <c r="AG1757" s="1">
        <v>5741220</v>
      </c>
      <c r="AH1757" s="1">
        <v>4968400</v>
      </c>
      <c r="AI1757" s="1">
        <v>4241870</v>
      </c>
      <c r="AJ1757" s="1">
        <v>3546020</v>
      </c>
      <c r="AK1757" s="1">
        <v>2885020</v>
      </c>
      <c r="AL1757" s="1">
        <v>2258170</v>
      </c>
      <c r="AM1757" s="1">
        <v>1662920</v>
      </c>
      <c r="AN1757" s="1">
        <v>1100320</v>
      </c>
      <c r="AO1757">
        <v>571976</v>
      </c>
      <c r="AP1757">
        <v>77058.2</v>
      </c>
    </row>
    <row r="1758" spans="2:42" x14ac:dyDescent="0.2">
      <c r="B1758" t="str">
        <f t="shared" si="72"/>
        <v>nonroad vehicles 30</v>
      </c>
      <c r="C1758" t="str">
        <f t="shared" si="71"/>
        <v>other metals 242,PM10</v>
      </c>
      <c r="D1758" t="s">
        <v>2315</v>
      </c>
      <c r="E1758" s="1">
        <v>5272080</v>
      </c>
      <c r="F1758" s="1">
        <v>5215410</v>
      </c>
      <c r="G1758" s="1">
        <v>5125120</v>
      </c>
      <c r="H1758" s="1">
        <v>5066810</v>
      </c>
      <c r="I1758" s="1">
        <v>4971690</v>
      </c>
      <c r="J1758" s="1">
        <v>4852870</v>
      </c>
      <c r="K1758" s="1">
        <v>4754210</v>
      </c>
      <c r="L1758" s="1">
        <v>4650870</v>
      </c>
      <c r="M1758" s="1">
        <v>4500580</v>
      </c>
      <c r="N1758" s="1">
        <v>4390190</v>
      </c>
      <c r="O1758" s="1">
        <v>4236700</v>
      </c>
      <c r="P1758" s="1">
        <v>4119650</v>
      </c>
      <c r="Q1758" s="1">
        <v>3927770</v>
      </c>
      <c r="R1758" s="1">
        <v>3772490</v>
      </c>
      <c r="S1758" s="1">
        <v>3616720</v>
      </c>
      <c r="T1758" s="1">
        <v>3460460</v>
      </c>
      <c r="U1758" s="1">
        <v>3275130</v>
      </c>
      <c r="V1758" s="1">
        <v>3092670</v>
      </c>
      <c r="W1758" s="1">
        <v>2913080</v>
      </c>
      <c r="X1758" s="1">
        <v>2712330</v>
      </c>
      <c r="Y1758" s="1">
        <v>2539940</v>
      </c>
      <c r="Z1758" s="1">
        <v>2349370</v>
      </c>
      <c r="AA1758" s="1">
        <v>2164530</v>
      </c>
      <c r="AB1758" s="1">
        <v>1985320</v>
      </c>
      <c r="AC1758" s="1">
        <v>1811650</v>
      </c>
      <c r="AD1758" s="1">
        <v>1628220</v>
      </c>
      <c r="AE1758" s="1">
        <v>1466730</v>
      </c>
      <c r="AF1758" s="1">
        <v>1298010</v>
      </c>
      <c r="AG1758" s="1">
        <v>1148240</v>
      </c>
      <c r="AH1758">
        <v>993680</v>
      </c>
      <c r="AI1758">
        <v>848375</v>
      </c>
      <c r="AJ1758">
        <v>709204</v>
      </c>
      <c r="AK1758">
        <v>577004</v>
      </c>
      <c r="AL1758">
        <v>451635</v>
      </c>
      <c r="AM1758">
        <v>332584</v>
      </c>
      <c r="AN1758">
        <v>220063</v>
      </c>
      <c r="AO1758">
        <v>114395</v>
      </c>
      <c r="AP1758">
        <v>15411.6</v>
      </c>
    </row>
    <row r="1759" spans="2:42" x14ac:dyDescent="0.2">
      <c r="B1759" t="str">
        <f t="shared" si="72"/>
        <v>nonroad vehicles 30</v>
      </c>
      <c r="C1759" t="str">
        <f t="shared" si="71"/>
        <v>other metals 242,PM25</v>
      </c>
      <c r="D1759" t="s">
        <v>2316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</row>
    <row r="1760" spans="2:42" x14ac:dyDescent="0.2">
      <c r="B1760" t="str">
        <f t="shared" si="72"/>
        <v>other manufacturing 31T33</v>
      </c>
      <c r="C1760" t="str">
        <f t="shared" si="71"/>
        <v>other metals 242,SOx</v>
      </c>
      <c r="D1760" t="s">
        <v>2317</v>
      </c>
      <c r="E1760" s="1">
        <v>924192000000</v>
      </c>
      <c r="F1760" s="1">
        <v>921111000000</v>
      </c>
      <c r="G1760" s="1">
        <v>919158000000</v>
      </c>
      <c r="H1760" s="1">
        <v>915837000000</v>
      </c>
      <c r="I1760" s="1">
        <v>911273000000</v>
      </c>
      <c r="J1760" s="1">
        <v>898996000000</v>
      </c>
      <c r="K1760" s="1">
        <v>885651000000</v>
      </c>
      <c r="L1760" s="1">
        <v>876970000000</v>
      </c>
      <c r="M1760" s="1">
        <v>861406000000</v>
      </c>
      <c r="N1760" s="1">
        <v>844833000000</v>
      </c>
      <c r="O1760" s="1">
        <v>832421000000</v>
      </c>
      <c r="P1760" s="1">
        <v>813647000000</v>
      </c>
      <c r="Q1760" s="1">
        <v>789206000000</v>
      </c>
      <c r="R1760" s="1">
        <v>768688000000</v>
      </c>
      <c r="S1760" s="1">
        <v>742930000000</v>
      </c>
      <c r="T1760" s="1">
        <v>712469000000</v>
      </c>
      <c r="U1760" s="1">
        <v>685751000000</v>
      </c>
      <c r="V1760" s="1">
        <v>654785000000</v>
      </c>
      <c r="W1760" s="1">
        <v>620207000000</v>
      </c>
      <c r="X1760" s="1">
        <v>589163000000</v>
      </c>
      <c r="Y1760" s="1">
        <v>554865000000</v>
      </c>
      <c r="Z1760" s="1">
        <v>520841000000</v>
      </c>
      <c r="AA1760" s="1">
        <v>484317000000</v>
      </c>
      <c r="AB1760" s="1">
        <v>448401000000</v>
      </c>
      <c r="AC1760" s="1">
        <v>413110000000</v>
      </c>
      <c r="AD1760" s="1">
        <v>378448000000</v>
      </c>
      <c r="AE1760" s="1">
        <v>344369000000</v>
      </c>
      <c r="AF1760" s="1">
        <v>309106000000</v>
      </c>
      <c r="AG1760" s="1">
        <v>274788000000</v>
      </c>
      <c r="AH1760" s="1">
        <v>241421000000</v>
      </c>
      <c r="AI1760" s="1">
        <v>209005000000</v>
      </c>
      <c r="AJ1760" s="1">
        <v>177528000000</v>
      </c>
      <c r="AK1760" s="1">
        <v>146071000000</v>
      </c>
      <c r="AL1760" s="1">
        <v>116621000000</v>
      </c>
      <c r="AM1760" s="1">
        <v>87525600000</v>
      </c>
      <c r="AN1760" s="1">
        <v>60078500000</v>
      </c>
      <c r="AO1760" s="1">
        <v>33320600000</v>
      </c>
      <c r="AP1760" s="1">
        <v>7807280000</v>
      </c>
    </row>
    <row r="1761" spans="2:42" x14ac:dyDescent="0.2">
      <c r="B1761" t="str">
        <f t="shared" si="72"/>
        <v>other manufacturing 31T33</v>
      </c>
      <c r="C1761" t="str">
        <f t="shared" si="71"/>
        <v>other metals 242,BC</v>
      </c>
      <c r="D1761" t="s">
        <v>2318</v>
      </c>
      <c r="E1761" s="1">
        <v>26294600</v>
      </c>
      <c r="F1761" s="1">
        <v>26207000</v>
      </c>
      <c r="G1761" s="1">
        <v>26151400</v>
      </c>
      <c r="H1761" s="1">
        <v>26056900</v>
      </c>
      <c r="I1761" s="1">
        <v>25927100</v>
      </c>
      <c r="J1761" s="1">
        <v>25577800</v>
      </c>
      <c r="K1761" s="1">
        <v>25198100</v>
      </c>
      <c r="L1761" s="1">
        <v>24951100</v>
      </c>
      <c r="M1761" s="1">
        <v>24508300</v>
      </c>
      <c r="N1761" s="1">
        <v>24036800</v>
      </c>
      <c r="O1761" s="1">
        <v>23683600</v>
      </c>
      <c r="P1761" s="1">
        <v>23149500</v>
      </c>
      <c r="Q1761" s="1">
        <v>22454100</v>
      </c>
      <c r="R1761" s="1">
        <v>21870300</v>
      </c>
      <c r="S1761" s="1">
        <v>21137500</v>
      </c>
      <c r="T1761" s="1">
        <v>20270800</v>
      </c>
      <c r="U1761" s="1">
        <v>19510600</v>
      </c>
      <c r="V1761" s="1">
        <v>18629600</v>
      </c>
      <c r="W1761" s="1">
        <v>17645800</v>
      </c>
      <c r="X1761" s="1">
        <v>16762600</v>
      </c>
      <c r="Y1761" s="1">
        <v>15786700</v>
      </c>
      <c r="Z1761" s="1">
        <v>14818700</v>
      </c>
      <c r="AA1761" s="1">
        <v>13779500</v>
      </c>
      <c r="AB1761" s="1">
        <v>12757700</v>
      </c>
      <c r="AC1761" s="1">
        <v>11753600</v>
      </c>
      <c r="AD1761" s="1">
        <v>10767400</v>
      </c>
      <c r="AE1761" s="1">
        <v>9797820</v>
      </c>
      <c r="AF1761" s="1">
        <v>8794520</v>
      </c>
      <c r="AG1761" s="1">
        <v>7818130</v>
      </c>
      <c r="AH1761" s="1">
        <v>6868800</v>
      </c>
      <c r="AI1761" s="1">
        <v>5946520</v>
      </c>
      <c r="AJ1761" s="1">
        <v>5050930</v>
      </c>
      <c r="AK1761" s="1">
        <v>4155940</v>
      </c>
      <c r="AL1761" s="1">
        <v>3318040</v>
      </c>
      <c r="AM1761" s="1">
        <v>2490230</v>
      </c>
      <c r="AN1761" s="1">
        <v>1709320</v>
      </c>
      <c r="AO1761">
        <v>948021</v>
      </c>
      <c r="AP1761">
        <v>222129</v>
      </c>
    </row>
    <row r="1762" spans="2:42" x14ac:dyDescent="0.2">
      <c r="B1762" t="str">
        <f t="shared" si="72"/>
        <v>other manufacturing 31T33</v>
      </c>
      <c r="C1762" t="str">
        <f t="shared" si="71"/>
        <v>other metals 242,OC</v>
      </c>
      <c r="D1762" t="s">
        <v>2319</v>
      </c>
      <c r="E1762" s="1">
        <v>121436000</v>
      </c>
      <c r="F1762" s="1">
        <v>121031000</v>
      </c>
      <c r="G1762" s="1">
        <v>120774000</v>
      </c>
      <c r="H1762" s="1">
        <v>120338000</v>
      </c>
      <c r="I1762" s="1">
        <v>119738000</v>
      </c>
      <c r="J1762" s="1">
        <v>118125000</v>
      </c>
      <c r="K1762" s="1">
        <v>116372000</v>
      </c>
      <c r="L1762" s="1">
        <v>115231000</v>
      </c>
      <c r="M1762" s="1">
        <v>113186000</v>
      </c>
      <c r="N1762" s="1">
        <v>111008000</v>
      </c>
      <c r="O1762" s="1">
        <v>109377000</v>
      </c>
      <c r="P1762" s="1">
        <v>106910000</v>
      </c>
      <c r="Q1762" s="1">
        <v>103699000</v>
      </c>
      <c r="R1762" s="1">
        <v>101003000</v>
      </c>
      <c r="S1762" s="1">
        <v>97618500</v>
      </c>
      <c r="T1762" s="1">
        <v>93616000</v>
      </c>
      <c r="U1762" s="1">
        <v>90105300</v>
      </c>
      <c r="V1762" s="1">
        <v>86036500</v>
      </c>
      <c r="W1762" s="1">
        <v>81493100</v>
      </c>
      <c r="X1762" s="1">
        <v>77414000</v>
      </c>
      <c r="Y1762" s="1">
        <v>72907300</v>
      </c>
      <c r="Z1762" s="1">
        <v>68436700</v>
      </c>
      <c r="AA1762" s="1">
        <v>63637500</v>
      </c>
      <c r="AB1762" s="1">
        <v>58918400</v>
      </c>
      <c r="AC1762" s="1">
        <v>54281300</v>
      </c>
      <c r="AD1762" s="1">
        <v>49726800</v>
      </c>
      <c r="AE1762" s="1">
        <v>45249000</v>
      </c>
      <c r="AF1762" s="1">
        <v>40615500</v>
      </c>
      <c r="AG1762" s="1">
        <v>36106200</v>
      </c>
      <c r="AH1762" s="1">
        <v>31721900</v>
      </c>
      <c r="AI1762" s="1">
        <v>27462600</v>
      </c>
      <c r="AJ1762" s="1">
        <v>23326600</v>
      </c>
      <c r="AK1762" s="1">
        <v>19193300</v>
      </c>
      <c r="AL1762" s="1">
        <v>15323600</v>
      </c>
      <c r="AM1762" s="1">
        <v>11500600</v>
      </c>
      <c r="AN1762" s="1">
        <v>7894100</v>
      </c>
      <c r="AO1762" s="1">
        <v>4378210</v>
      </c>
      <c r="AP1762" s="1">
        <v>1025850</v>
      </c>
    </row>
    <row r="1763" spans="2:42" x14ac:dyDescent="0.2">
      <c r="B1763" t="str">
        <f t="shared" si="72"/>
        <v>other manufacturing 31T33</v>
      </c>
      <c r="C1763" t="str">
        <f t="shared" si="71"/>
        <v>other metals 242,CH4</v>
      </c>
      <c r="D1763" t="s">
        <v>2320</v>
      </c>
      <c r="E1763" s="1">
        <v>415615000</v>
      </c>
      <c r="F1763" s="1">
        <v>414230000</v>
      </c>
      <c r="G1763" s="1">
        <v>413352000</v>
      </c>
      <c r="H1763" s="1">
        <v>411858000</v>
      </c>
      <c r="I1763" s="1">
        <v>409806000</v>
      </c>
      <c r="J1763" s="1">
        <v>404285000</v>
      </c>
      <c r="K1763" s="1">
        <v>398284000</v>
      </c>
      <c r="L1763" s="1">
        <v>394379000</v>
      </c>
      <c r="M1763" s="1">
        <v>387380000</v>
      </c>
      <c r="N1763" s="1">
        <v>379927000</v>
      </c>
      <c r="O1763" s="1">
        <v>374346000</v>
      </c>
      <c r="P1763" s="1">
        <v>365902000</v>
      </c>
      <c r="Q1763" s="1">
        <v>354911000</v>
      </c>
      <c r="R1763" s="1">
        <v>345684000</v>
      </c>
      <c r="S1763" s="1">
        <v>334101000</v>
      </c>
      <c r="T1763" s="1">
        <v>320402000</v>
      </c>
      <c r="U1763" s="1">
        <v>308387000</v>
      </c>
      <c r="V1763" s="1">
        <v>294461000</v>
      </c>
      <c r="W1763" s="1">
        <v>278911000</v>
      </c>
      <c r="X1763" s="1">
        <v>264950000</v>
      </c>
      <c r="Y1763" s="1">
        <v>249526000</v>
      </c>
      <c r="Z1763" s="1">
        <v>234226000</v>
      </c>
      <c r="AA1763" s="1">
        <v>217800000</v>
      </c>
      <c r="AB1763" s="1">
        <v>201649000</v>
      </c>
      <c r="AC1763" s="1">
        <v>185778000</v>
      </c>
      <c r="AD1763" s="1">
        <v>170191000</v>
      </c>
      <c r="AE1763" s="1">
        <v>154865000</v>
      </c>
      <c r="AF1763" s="1">
        <v>139007000</v>
      </c>
      <c r="AG1763" s="1">
        <v>123574000</v>
      </c>
      <c r="AH1763" s="1">
        <v>108569000</v>
      </c>
      <c r="AI1763" s="1">
        <v>93991100</v>
      </c>
      <c r="AJ1763" s="1">
        <v>79835500</v>
      </c>
      <c r="AK1763" s="1">
        <v>65689200</v>
      </c>
      <c r="AL1763" s="1">
        <v>52445300</v>
      </c>
      <c r="AM1763" s="1">
        <v>39360900</v>
      </c>
      <c r="AN1763" s="1">
        <v>27017700</v>
      </c>
      <c r="AO1763" s="1">
        <v>14984500</v>
      </c>
      <c r="AP1763" s="1">
        <v>3510990</v>
      </c>
    </row>
    <row r="1764" spans="2:42" x14ac:dyDescent="0.2">
      <c r="B1764" t="str">
        <f t="shared" si="72"/>
        <v>other manufacturing 31T33</v>
      </c>
      <c r="C1764" t="str">
        <f t="shared" si="71"/>
        <v>other metals 242,N2O</v>
      </c>
      <c r="D1764" t="s">
        <v>2321</v>
      </c>
      <c r="E1764" s="1">
        <v>32809800</v>
      </c>
      <c r="F1764" s="1">
        <v>32700400</v>
      </c>
      <c r="G1764" s="1">
        <v>32631100</v>
      </c>
      <c r="H1764" s="1">
        <v>32513200</v>
      </c>
      <c r="I1764" s="1">
        <v>32351200</v>
      </c>
      <c r="J1764" s="1">
        <v>31915300</v>
      </c>
      <c r="K1764" s="1">
        <v>31441600</v>
      </c>
      <c r="L1764" s="1">
        <v>31133400</v>
      </c>
      <c r="M1764" s="1">
        <v>30580800</v>
      </c>
      <c r="N1764" s="1">
        <v>29992500</v>
      </c>
      <c r="O1764" s="1">
        <v>29551800</v>
      </c>
      <c r="P1764" s="1">
        <v>28885300</v>
      </c>
      <c r="Q1764" s="1">
        <v>28017600</v>
      </c>
      <c r="R1764" s="1">
        <v>27289200</v>
      </c>
      <c r="S1764" s="1">
        <v>26374800</v>
      </c>
      <c r="T1764" s="1">
        <v>25293400</v>
      </c>
      <c r="U1764" s="1">
        <v>24344900</v>
      </c>
      <c r="V1764" s="1">
        <v>23245600</v>
      </c>
      <c r="W1764" s="1">
        <v>22018000</v>
      </c>
      <c r="X1764" s="1">
        <v>20915900</v>
      </c>
      <c r="Y1764" s="1">
        <v>19698300</v>
      </c>
      <c r="Z1764" s="1">
        <v>18490400</v>
      </c>
      <c r="AA1764" s="1">
        <v>17193800</v>
      </c>
      <c r="AB1764" s="1">
        <v>15918700</v>
      </c>
      <c r="AC1764" s="1">
        <v>14665900</v>
      </c>
      <c r="AD1764" s="1">
        <v>13435300</v>
      </c>
      <c r="AE1764" s="1">
        <v>12225500</v>
      </c>
      <c r="AF1764" s="1">
        <v>10973600</v>
      </c>
      <c r="AG1764" s="1">
        <v>9755270</v>
      </c>
      <c r="AH1764" s="1">
        <v>8570720</v>
      </c>
      <c r="AI1764" s="1">
        <v>7419910</v>
      </c>
      <c r="AJ1764" s="1">
        <v>6302430</v>
      </c>
      <c r="AK1764" s="1">
        <v>5185680</v>
      </c>
      <c r="AL1764" s="1">
        <v>4140170</v>
      </c>
      <c r="AM1764" s="1">
        <v>3107250</v>
      </c>
      <c r="AN1764" s="1">
        <v>2132850</v>
      </c>
      <c r="AO1764" s="1">
        <v>1182920</v>
      </c>
      <c r="AP1764">
        <v>277167</v>
      </c>
    </row>
    <row r="1765" spans="2:42" x14ac:dyDescent="0.2">
      <c r="B1765" t="str">
        <f t="shared" si="72"/>
        <v>other manufacturing 31T33</v>
      </c>
      <c r="C1765" t="str">
        <f t="shared" si="71"/>
        <v>other metals 242,F gases</v>
      </c>
      <c r="D1765" t="s">
        <v>2322</v>
      </c>
      <c r="E1765" s="1">
        <v>29176600</v>
      </c>
      <c r="F1765" s="1">
        <v>29079300</v>
      </c>
      <c r="G1765" s="1">
        <v>29017700</v>
      </c>
      <c r="H1765" s="1">
        <v>28912800</v>
      </c>
      <c r="I1765" s="1">
        <v>28768700</v>
      </c>
      <c r="J1765" s="1">
        <v>28381200</v>
      </c>
      <c r="K1765" s="1">
        <v>27959900</v>
      </c>
      <c r="L1765" s="1">
        <v>27685800</v>
      </c>
      <c r="M1765" s="1">
        <v>27194400</v>
      </c>
      <c r="N1765" s="1">
        <v>26671200</v>
      </c>
      <c r="O1765" s="1">
        <v>26279400</v>
      </c>
      <c r="P1765" s="1">
        <v>25686700</v>
      </c>
      <c r="Q1765" s="1">
        <v>24915100</v>
      </c>
      <c r="R1765" s="1">
        <v>24267300</v>
      </c>
      <c r="S1765" s="1">
        <v>23454200</v>
      </c>
      <c r="T1765" s="1">
        <v>22492500</v>
      </c>
      <c r="U1765" s="1">
        <v>21649000</v>
      </c>
      <c r="V1765" s="1">
        <v>20671500</v>
      </c>
      <c r="W1765" s="1">
        <v>19579800</v>
      </c>
      <c r="X1765" s="1">
        <v>18599800</v>
      </c>
      <c r="Y1765" s="1">
        <v>17517000</v>
      </c>
      <c r="Z1765" s="1">
        <v>16442900</v>
      </c>
      <c r="AA1765" s="1">
        <v>15289800</v>
      </c>
      <c r="AB1765" s="1">
        <v>14155900</v>
      </c>
      <c r="AC1765" s="1">
        <v>13041800</v>
      </c>
      <c r="AD1765" s="1">
        <v>11947500</v>
      </c>
      <c r="AE1765" s="1">
        <v>10871700</v>
      </c>
      <c r="AF1765" s="1">
        <v>9758420</v>
      </c>
      <c r="AG1765" s="1">
        <v>8675010</v>
      </c>
      <c r="AH1765" s="1">
        <v>7621630</v>
      </c>
      <c r="AI1765" s="1">
        <v>6598260</v>
      </c>
      <c r="AJ1765" s="1">
        <v>5604530</v>
      </c>
      <c r="AK1765" s="1">
        <v>4611440</v>
      </c>
      <c r="AL1765" s="1">
        <v>3681710</v>
      </c>
      <c r="AM1765" s="1">
        <v>2763170</v>
      </c>
      <c r="AN1765" s="1">
        <v>1896670</v>
      </c>
      <c r="AO1765" s="1">
        <v>1051930</v>
      </c>
      <c r="AP1765">
        <v>246474</v>
      </c>
    </row>
    <row r="1766" spans="2:42" x14ac:dyDescent="0.2">
      <c r="B1766" t="str">
        <f t="shared" si="72"/>
        <v>other manufacturing 31T33</v>
      </c>
      <c r="C1766" t="str">
        <f t="shared" si="71"/>
        <v>metal products except machinery and vehicles 25,CO2</v>
      </c>
      <c r="D1766" t="s">
        <v>2323</v>
      </c>
      <c r="E1766" s="1">
        <v>88354900</v>
      </c>
      <c r="F1766" s="1">
        <v>88060400</v>
      </c>
      <c r="G1766" s="1">
        <v>87873600</v>
      </c>
      <c r="H1766" s="1">
        <v>87556200</v>
      </c>
      <c r="I1766" s="1">
        <v>87119800</v>
      </c>
      <c r="J1766" s="1">
        <v>85946200</v>
      </c>
      <c r="K1766" s="1">
        <v>84670400</v>
      </c>
      <c r="L1766" s="1">
        <v>83840400</v>
      </c>
      <c r="M1766" s="1">
        <v>82352500</v>
      </c>
      <c r="N1766" s="1">
        <v>80768000</v>
      </c>
      <c r="O1766" s="1">
        <v>79581400</v>
      </c>
      <c r="P1766" s="1">
        <v>77786500</v>
      </c>
      <c r="Q1766" s="1">
        <v>75449900</v>
      </c>
      <c r="R1766" s="1">
        <v>73488300</v>
      </c>
      <c r="S1766" s="1">
        <v>71025900</v>
      </c>
      <c r="T1766" s="1">
        <v>68113700</v>
      </c>
      <c r="U1766" s="1">
        <v>65559400</v>
      </c>
      <c r="V1766" s="1">
        <v>62599000</v>
      </c>
      <c r="W1766" s="1">
        <v>59293200</v>
      </c>
      <c r="X1766" s="1">
        <v>56325300</v>
      </c>
      <c r="Y1766" s="1">
        <v>53046400</v>
      </c>
      <c r="Z1766" s="1">
        <v>49793600</v>
      </c>
      <c r="AA1766" s="1">
        <v>46301800</v>
      </c>
      <c r="AB1766" s="1">
        <v>42868200</v>
      </c>
      <c r="AC1766" s="1">
        <v>39494300</v>
      </c>
      <c r="AD1766" s="1">
        <v>36180500</v>
      </c>
      <c r="AE1766" s="1">
        <v>32922500</v>
      </c>
      <c r="AF1766" s="1">
        <v>29551200</v>
      </c>
      <c r="AG1766" s="1">
        <v>26270400</v>
      </c>
      <c r="AH1766" s="1">
        <v>23080400</v>
      </c>
      <c r="AI1766" s="1">
        <v>19981400</v>
      </c>
      <c r="AJ1766" s="1">
        <v>16972100</v>
      </c>
      <c r="AK1766" s="1">
        <v>13964700</v>
      </c>
      <c r="AL1766" s="1">
        <v>11149200</v>
      </c>
      <c r="AM1766" s="1">
        <v>8367650</v>
      </c>
      <c r="AN1766" s="1">
        <v>5743640</v>
      </c>
      <c r="AO1766" s="1">
        <v>3185530</v>
      </c>
      <c r="AP1766">
        <v>746394</v>
      </c>
    </row>
    <row r="1767" spans="2:42" x14ac:dyDescent="0.2">
      <c r="B1767" t="str">
        <f t="shared" si="72"/>
        <v>other manufacturing 31T33</v>
      </c>
      <c r="C1767" t="str">
        <f t="shared" si="71"/>
        <v>metal products except machinery and vehicles 25,VOC</v>
      </c>
      <c r="D1767" t="s">
        <v>2324</v>
      </c>
      <c r="E1767" s="1">
        <v>6823060</v>
      </c>
      <c r="F1767" s="1">
        <v>6800310</v>
      </c>
      <c r="G1767" s="1">
        <v>6785890</v>
      </c>
      <c r="H1767" s="1">
        <v>6761380</v>
      </c>
      <c r="I1767" s="1">
        <v>6727680</v>
      </c>
      <c r="J1767" s="1">
        <v>6637050</v>
      </c>
      <c r="K1767" s="1">
        <v>6538520</v>
      </c>
      <c r="L1767" s="1">
        <v>6474430</v>
      </c>
      <c r="M1767" s="1">
        <v>6359530</v>
      </c>
      <c r="N1767" s="1">
        <v>6237170</v>
      </c>
      <c r="O1767" s="1">
        <v>6145540</v>
      </c>
      <c r="P1767" s="1">
        <v>6006930</v>
      </c>
      <c r="Q1767" s="1">
        <v>5826490</v>
      </c>
      <c r="R1767" s="1">
        <v>5675010</v>
      </c>
      <c r="S1767" s="1">
        <v>5484850</v>
      </c>
      <c r="T1767" s="1">
        <v>5259970</v>
      </c>
      <c r="U1767" s="1">
        <v>5062710</v>
      </c>
      <c r="V1767" s="1">
        <v>4834100</v>
      </c>
      <c r="W1767" s="1">
        <v>4578820</v>
      </c>
      <c r="X1767" s="1">
        <v>4349630</v>
      </c>
      <c r="Y1767" s="1">
        <v>4096420</v>
      </c>
      <c r="Z1767" s="1">
        <v>3845230</v>
      </c>
      <c r="AA1767" s="1">
        <v>3575580</v>
      </c>
      <c r="AB1767" s="1">
        <v>3310420</v>
      </c>
      <c r="AC1767" s="1">
        <v>3049880</v>
      </c>
      <c r="AD1767" s="1">
        <v>2793980</v>
      </c>
      <c r="AE1767" s="1">
        <v>2542390</v>
      </c>
      <c r="AF1767" s="1">
        <v>2282050</v>
      </c>
      <c r="AG1767" s="1">
        <v>2028690</v>
      </c>
      <c r="AH1767" s="1">
        <v>1782350</v>
      </c>
      <c r="AI1767" s="1">
        <v>1543030</v>
      </c>
      <c r="AJ1767" s="1">
        <v>1310640</v>
      </c>
      <c r="AK1767" s="1">
        <v>1078400</v>
      </c>
      <c r="AL1767">
        <v>860982</v>
      </c>
      <c r="AM1767">
        <v>646178</v>
      </c>
      <c r="AN1767">
        <v>443543</v>
      </c>
      <c r="AO1767">
        <v>245997</v>
      </c>
      <c r="AP1767">
        <v>57639</v>
      </c>
    </row>
    <row r="1768" spans="2:42" x14ac:dyDescent="0.2">
      <c r="B1768" t="str">
        <f t="shared" si="72"/>
        <v>other manufacturing 31T33</v>
      </c>
      <c r="C1768" t="str">
        <f t="shared" si="71"/>
        <v>metal products except machinery and vehicles 25,CO</v>
      </c>
      <c r="D1768" t="s">
        <v>2325</v>
      </c>
      <c r="E1768" s="1">
        <v>5825460</v>
      </c>
      <c r="F1768" s="1">
        <v>5806040</v>
      </c>
      <c r="G1768" s="1">
        <v>5793730</v>
      </c>
      <c r="H1768" s="1">
        <v>5772800</v>
      </c>
      <c r="I1768" s="1">
        <v>5744030</v>
      </c>
      <c r="J1768" s="1">
        <v>5666650</v>
      </c>
      <c r="K1768" s="1">
        <v>5582530</v>
      </c>
      <c r="L1768" s="1">
        <v>5527810</v>
      </c>
      <c r="M1768" s="1">
        <v>5429710</v>
      </c>
      <c r="N1768" s="1">
        <v>5325240</v>
      </c>
      <c r="O1768" s="1">
        <v>5247000</v>
      </c>
      <c r="P1768" s="1">
        <v>5128660</v>
      </c>
      <c r="Q1768" s="1">
        <v>4974610</v>
      </c>
      <c r="R1768" s="1">
        <v>4845270</v>
      </c>
      <c r="S1768" s="1">
        <v>4682920</v>
      </c>
      <c r="T1768" s="1">
        <v>4490910</v>
      </c>
      <c r="U1768" s="1">
        <v>4322500</v>
      </c>
      <c r="V1768" s="1">
        <v>4127310</v>
      </c>
      <c r="W1768" s="1">
        <v>3909350</v>
      </c>
      <c r="X1768" s="1">
        <v>3713670</v>
      </c>
      <c r="Y1768" s="1">
        <v>3497480</v>
      </c>
      <c r="Z1768" s="1">
        <v>3283020</v>
      </c>
      <c r="AA1768" s="1">
        <v>3052790</v>
      </c>
      <c r="AB1768" s="1">
        <v>2826410</v>
      </c>
      <c r="AC1768" s="1">
        <v>2603960</v>
      </c>
      <c r="AD1768" s="1">
        <v>2385470</v>
      </c>
      <c r="AE1768" s="1">
        <v>2170660</v>
      </c>
      <c r="AF1768" s="1">
        <v>1948390</v>
      </c>
      <c r="AG1768" s="1">
        <v>1732070</v>
      </c>
      <c r="AH1768" s="1">
        <v>1521750</v>
      </c>
      <c r="AI1768" s="1">
        <v>1317420</v>
      </c>
      <c r="AJ1768" s="1">
        <v>1119010</v>
      </c>
      <c r="AK1768">
        <v>920731</v>
      </c>
      <c r="AL1768">
        <v>735098</v>
      </c>
      <c r="AM1768">
        <v>551700</v>
      </c>
      <c r="AN1768">
        <v>378693</v>
      </c>
      <c r="AO1768">
        <v>210030</v>
      </c>
      <c r="AP1768">
        <v>49211.6</v>
      </c>
    </row>
    <row r="1769" spans="2:42" x14ac:dyDescent="0.2">
      <c r="B1769" t="str">
        <f t="shared" si="72"/>
        <v>other manufacturing 31T33</v>
      </c>
      <c r="C1769" t="str">
        <f t="shared" si="71"/>
        <v>metal products except machinery and vehicles 25,NOx</v>
      </c>
      <c r="D1769" t="s">
        <v>2326</v>
      </c>
      <c r="E1769" s="1">
        <v>36948000</v>
      </c>
      <c r="F1769" s="1">
        <v>36824800</v>
      </c>
      <c r="G1769" s="1">
        <v>36746700</v>
      </c>
      <c r="H1769" s="1">
        <v>36614000</v>
      </c>
      <c r="I1769" s="1">
        <v>36431500</v>
      </c>
      <c r="J1769" s="1">
        <v>35940700</v>
      </c>
      <c r="K1769" s="1">
        <v>35407200</v>
      </c>
      <c r="L1769" s="1">
        <v>35060100</v>
      </c>
      <c r="M1769" s="1">
        <v>34437900</v>
      </c>
      <c r="N1769" s="1">
        <v>33775300</v>
      </c>
      <c r="O1769" s="1">
        <v>33279100</v>
      </c>
      <c r="P1769" s="1">
        <v>32528500</v>
      </c>
      <c r="Q1769" s="1">
        <v>31551400</v>
      </c>
      <c r="R1769" s="1">
        <v>30731100</v>
      </c>
      <c r="S1769" s="1">
        <v>29701400</v>
      </c>
      <c r="T1769" s="1">
        <v>28483600</v>
      </c>
      <c r="U1769" s="1">
        <v>27415400</v>
      </c>
      <c r="V1769" s="1">
        <v>26177400</v>
      </c>
      <c r="W1769" s="1">
        <v>24795100</v>
      </c>
      <c r="X1769" s="1">
        <v>23553900</v>
      </c>
      <c r="Y1769" s="1">
        <v>22182800</v>
      </c>
      <c r="Z1769" s="1">
        <v>20822500</v>
      </c>
      <c r="AA1769" s="1">
        <v>19362300</v>
      </c>
      <c r="AB1769" s="1">
        <v>17926500</v>
      </c>
      <c r="AC1769" s="1">
        <v>16515600</v>
      </c>
      <c r="AD1769" s="1">
        <v>15129900</v>
      </c>
      <c r="AE1769" s="1">
        <v>13767400</v>
      </c>
      <c r="AF1769" s="1">
        <v>12357600</v>
      </c>
      <c r="AG1769" s="1">
        <v>10985700</v>
      </c>
      <c r="AH1769" s="1">
        <v>9651710</v>
      </c>
      <c r="AI1769" s="1">
        <v>8355760</v>
      </c>
      <c r="AJ1769" s="1">
        <v>7097330</v>
      </c>
      <c r="AK1769" s="1">
        <v>5839730</v>
      </c>
      <c r="AL1769" s="1">
        <v>4662360</v>
      </c>
      <c r="AM1769" s="1">
        <v>3499160</v>
      </c>
      <c r="AN1769" s="1">
        <v>2401860</v>
      </c>
      <c r="AO1769" s="1">
        <v>1332110</v>
      </c>
      <c r="AP1769">
        <v>312125</v>
      </c>
    </row>
    <row r="1770" spans="2:42" x14ac:dyDescent="0.2">
      <c r="B1770" t="str">
        <f t="shared" si="72"/>
        <v>other manufacturing 31T33</v>
      </c>
      <c r="C1770" t="str">
        <f t="shared" si="71"/>
        <v>metal products except machinery and vehicles 25,PM10</v>
      </c>
      <c r="D1770" t="s">
        <v>2327</v>
      </c>
      <c r="E1770" s="1">
        <v>7389590</v>
      </c>
      <c r="F1770" s="1">
        <v>7364960</v>
      </c>
      <c r="G1770" s="1">
        <v>7349340</v>
      </c>
      <c r="H1770" s="1">
        <v>7322790</v>
      </c>
      <c r="I1770" s="1">
        <v>7286300</v>
      </c>
      <c r="J1770" s="1">
        <v>7188140</v>
      </c>
      <c r="K1770" s="1">
        <v>7081440</v>
      </c>
      <c r="L1770" s="1">
        <v>7012020</v>
      </c>
      <c r="M1770" s="1">
        <v>6887580</v>
      </c>
      <c r="N1770" s="1">
        <v>6755060</v>
      </c>
      <c r="O1770" s="1">
        <v>6655820</v>
      </c>
      <c r="P1770" s="1">
        <v>6505700</v>
      </c>
      <c r="Q1770" s="1">
        <v>6310280</v>
      </c>
      <c r="R1770" s="1">
        <v>6146220</v>
      </c>
      <c r="S1770" s="1">
        <v>5940270</v>
      </c>
      <c r="T1770" s="1">
        <v>5696720</v>
      </c>
      <c r="U1770" s="1">
        <v>5483080</v>
      </c>
      <c r="V1770" s="1">
        <v>5235490</v>
      </c>
      <c r="W1770" s="1">
        <v>4959010</v>
      </c>
      <c r="X1770" s="1">
        <v>4710790</v>
      </c>
      <c r="Y1770" s="1">
        <v>4436550</v>
      </c>
      <c r="Z1770" s="1">
        <v>4164510</v>
      </c>
      <c r="AA1770" s="1">
        <v>3872470</v>
      </c>
      <c r="AB1770" s="1">
        <v>3585300</v>
      </c>
      <c r="AC1770" s="1">
        <v>3303120</v>
      </c>
      <c r="AD1770" s="1">
        <v>3025970</v>
      </c>
      <c r="AE1770" s="1">
        <v>2753490</v>
      </c>
      <c r="AF1770" s="1">
        <v>2471530</v>
      </c>
      <c r="AG1770" s="1">
        <v>2197130</v>
      </c>
      <c r="AH1770" s="1">
        <v>1930340</v>
      </c>
      <c r="AI1770" s="1">
        <v>1671150</v>
      </c>
      <c r="AJ1770" s="1">
        <v>1419470</v>
      </c>
      <c r="AK1770" s="1">
        <v>1167950</v>
      </c>
      <c r="AL1770">
        <v>932471</v>
      </c>
      <c r="AM1770">
        <v>699831</v>
      </c>
      <c r="AN1770">
        <v>480371</v>
      </c>
      <c r="AO1770">
        <v>266423</v>
      </c>
      <c r="AP1770">
        <v>62424.9</v>
      </c>
    </row>
    <row r="1771" spans="2:42" x14ac:dyDescent="0.2">
      <c r="B1771" t="str">
        <f t="shared" si="72"/>
        <v>other manufacturing 31T33</v>
      </c>
      <c r="C1771" t="str">
        <f t="shared" si="71"/>
        <v>metal products except machinery and vehicles 25,PM25</v>
      </c>
      <c r="D1771" t="s">
        <v>2328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</row>
    <row r="1772" spans="2:42" x14ac:dyDescent="0.2">
      <c r="B1772" t="str">
        <f t="shared" si="72"/>
        <v>energy pipelines and gas processing 352T353</v>
      </c>
      <c r="C1772" t="str">
        <f t="shared" si="71"/>
        <v>metal products except machinery and vehicles 25,SOx</v>
      </c>
      <c r="D1772" t="s">
        <v>2329</v>
      </c>
      <c r="E1772" s="1">
        <v>118828000000</v>
      </c>
      <c r="F1772" s="1">
        <v>125174000000</v>
      </c>
      <c r="G1772" s="1">
        <v>129089000000</v>
      </c>
      <c r="H1772" s="1">
        <v>134569000000</v>
      </c>
      <c r="I1772" s="1">
        <v>139073000000</v>
      </c>
      <c r="J1772" s="1">
        <v>142785000000</v>
      </c>
      <c r="K1772" s="1">
        <v>145346000000</v>
      </c>
      <c r="L1772" s="1">
        <v>147267000000</v>
      </c>
      <c r="M1772" s="1">
        <v>146915000000</v>
      </c>
      <c r="N1772" s="1">
        <v>146557000000</v>
      </c>
      <c r="O1772" s="1">
        <v>144964000000</v>
      </c>
      <c r="P1772" s="1">
        <v>141398000000</v>
      </c>
      <c r="Q1772" s="1">
        <v>137001000000</v>
      </c>
      <c r="R1772" s="1">
        <v>133458000000</v>
      </c>
      <c r="S1772" s="1">
        <v>127345000000</v>
      </c>
      <c r="T1772" s="1">
        <v>122057000000</v>
      </c>
      <c r="U1772" s="1">
        <v>115666000000</v>
      </c>
      <c r="V1772" s="1">
        <v>109197000000</v>
      </c>
      <c r="W1772" s="1">
        <v>102645000000</v>
      </c>
      <c r="X1772" s="1">
        <v>95372800000</v>
      </c>
      <c r="Y1772" s="1">
        <v>88863200000</v>
      </c>
      <c r="Z1772" s="1">
        <v>81814700000</v>
      </c>
      <c r="AA1772" s="1">
        <v>74933400000</v>
      </c>
      <c r="AB1772" s="1">
        <v>68226700000</v>
      </c>
      <c r="AC1772" s="1">
        <v>61733500000</v>
      </c>
      <c r="AD1772" s="1">
        <v>55435500000</v>
      </c>
      <c r="AE1772" s="1">
        <v>49683800000</v>
      </c>
      <c r="AF1772" s="1">
        <v>43796500000</v>
      </c>
      <c r="AG1772" s="1">
        <v>38398700000</v>
      </c>
      <c r="AH1772" s="1">
        <v>33361500000</v>
      </c>
      <c r="AI1772" s="1">
        <v>28691800000</v>
      </c>
      <c r="AJ1772" s="1">
        <v>24150200000</v>
      </c>
      <c r="AK1772" s="1">
        <v>19858100000</v>
      </c>
      <c r="AL1772" s="1">
        <v>15768400000</v>
      </c>
      <c r="AM1772" s="1">
        <v>11828400000</v>
      </c>
      <c r="AN1772" s="1">
        <v>7998000000</v>
      </c>
      <c r="AO1772" s="1">
        <v>4255260000</v>
      </c>
      <c r="AP1772" s="1">
        <v>590710000</v>
      </c>
    </row>
    <row r="1773" spans="2:42" x14ac:dyDescent="0.2">
      <c r="B1773" t="str">
        <f t="shared" si="72"/>
        <v>energy pipelines and gas processing 352T353</v>
      </c>
      <c r="C1773" t="str">
        <f t="shared" si="71"/>
        <v>metal products except machinery and vehicles 25,BC</v>
      </c>
      <c r="D1773" t="s">
        <v>2330</v>
      </c>
      <c r="E1773" s="1">
        <v>3380830</v>
      </c>
      <c r="F1773" s="1">
        <v>3561370</v>
      </c>
      <c r="G1773" s="1">
        <v>3672780</v>
      </c>
      <c r="H1773" s="1">
        <v>3828670</v>
      </c>
      <c r="I1773" s="1">
        <v>3956840</v>
      </c>
      <c r="J1773" s="1">
        <v>4062440</v>
      </c>
      <c r="K1773" s="1">
        <v>4135300</v>
      </c>
      <c r="L1773" s="1">
        <v>4189960</v>
      </c>
      <c r="M1773" s="1">
        <v>4179950</v>
      </c>
      <c r="N1773" s="1">
        <v>4169770</v>
      </c>
      <c r="O1773" s="1">
        <v>4124440</v>
      </c>
      <c r="P1773" s="1">
        <v>4022990</v>
      </c>
      <c r="Q1773" s="1">
        <v>3897880</v>
      </c>
      <c r="R1773" s="1">
        <v>3797070</v>
      </c>
      <c r="S1773" s="1">
        <v>3623170</v>
      </c>
      <c r="T1773" s="1">
        <v>3472710</v>
      </c>
      <c r="U1773" s="1">
        <v>3290880</v>
      </c>
      <c r="V1773" s="1">
        <v>3106830</v>
      </c>
      <c r="W1773" s="1">
        <v>2920410</v>
      </c>
      <c r="X1773" s="1">
        <v>2713500</v>
      </c>
      <c r="Y1773" s="1">
        <v>2528290</v>
      </c>
      <c r="Z1773" s="1">
        <v>2327750</v>
      </c>
      <c r="AA1773" s="1">
        <v>2131970</v>
      </c>
      <c r="AB1773" s="1">
        <v>1941150</v>
      </c>
      <c r="AC1773" s="1">
        <v>1756410</v>
      </c>
      <c r="AD1773" s="1">
        <v>1577220</v>
      </c>
      <c r="AE1773" s="1">
        <v>1413580</v>
      </c>
      <c r="AF1773" s="1">
        <v>1246070</v>
      </c>
      <c r="AG1773" s="1">
        <v>1092500</v>
      </c>
      <c r="AH1773">
        <v>949186</v>
      </c>
      <c r="AI1773">
        <v>816325</v>
      </c>
      <c r="AJ1773">
        <v>687109</v>
      </c>
      <c r="AK1773">
        <v>564993</v>
      </c>
      <c r="AL1773">
        <v>448636</v>
      </c>
      <c r="AM1773">
        <v>336535</v>
      </c>
      <c r="AN1773">
        <v>227555</v>
      </c>
      <c r="AO1773">
        <v>121069</v>
      </c>
      <c r="AP1773">
        <v>16806.599999999999</v>
      </c>
    </row>
    <row r="1774" spans="2:42" x14ac:dyDescent="0.2">
      <c r="B1774" t="str">
        <f t="shared" si="72"/>
        <v>energy pipelines and gas processing 352T353</v>
      </c>
      <c r="C1774" t="str">
        <f t="shared" si="71"/>
        <v>metal products except machinery and vehicles 25,OC</v>
      </c>
      <c r="D1774" t="s">
        <v>2331</v>
      </c>
      <c r="E1774" s="1">
        <v>15613600</v>
      </c>
      <c r="F1774" s="1">
        <v>16447400</v>
      </c>
      <c r="G1774" s="1">
        <v>16961900</v>
      </c>
      <c r="H1774" s="1">
        <v>17681800</v>
      </c>
      <c r="I1774" s="1">
        <v>18273700</v>
      </c>
      <c r="J1774" s="1">
        <v>18761400</v>
      </c>
      <c r="K1774" s="1">
        <v>19097900</v>
      </c>
      <c r="L1774" s="1">
        <v>19350400</v>
      </c>
      <c r="M1774" s="1">
        <v>19304100</v>
      </c>
      <c r="N1774" s="1">
        <v>19257100</v>
      </c>
      <c r="O1774" s="1">
        <v>19047800</v>
      </c>
      <c r="P1774" s="1">
        <v>18579200</v>
      </c>
      <c r="Q1774" s="1">
        <v>18001400</v>
      </c>
      <c r="R1774" s="1">
        <v>17535900</v>
      </c>
      <c r="S1774" s="1">
        <v>16732700</v>
      </c>
      <c r="T1774" s="1">
        <v>16037900</v>
      </c>
      <c r="U1774" s="1">
        <v>15198100</v>
      </c>
      <c r="V1774" s="1">
        <v>14348200</v>
      </c>
      <c r="W1774" s="1">
        <v>13487200</v>
      </c>
      <c r="X1774" s="1">
        <v>12531700</v>
      </c>
      <c r="Y1774" s="1">
        <v>11676300</v>
      </c>
      <c r="Z1774" s="1">
        <v>10750200</v>
      </c>
      <c r="AA1774" s="1">
        <v>9846000</v>
      </c>
      <c r="AB1774" s="1">
        <v>8964750</v>
      </c>
      <c r="AC1774" s="1">
        <v>8111570</v>
      </c>
      <c r="AD1774" s="1">
        <v>7284040</v>
      </c>
      <c r="AE1774" s="1">
        <v>6528280</v>
      </c>
      <c r="AF1774" s="1">
        <v>5754700</v>
      </c>
      <c r="AG1774" s="1">
        <v>5045460</v>
      </c>
      <c r="AH1774" s="1">
        <v>4383590</v>
      </c>
      <c r="AI1774" s="1">
        <v>3770010</v>
      </c>
      <c r="AJ1774" s="1">
        <v>3173250</v>
      </c>
      <c r="AK1774" s="1">
        <v>2609290</v>
      </c>
      <c r="AL1774" s="1">
        <v>2071920</v>
      </c>
      <c r="AM1774" s="1">
        <v>1554210</v>
      </c>
      <c r="AN1774" s="1">
        <v>1050910</v>
      </c>
      <c r="AO1774">
        <v>559127</v>
      </c>
      <c r="AP1774">
        <v>77617.3</v>
      </c>
    </row>
    <row r="1775" spans="2:42" x14ac:dyDescent="0.2">
      <c r="B1775" t="str">
        <f t="shared" si="72"/>
        <v>energy pipelines and gas processing 352T353</v>
      </c>
      <c r="C1775" t="str">
        <f t="shared" si="71"/>
        <v>metal products except machinery and vehicles 25,CH4</v>
      </c>
      <c r="D1775" t="s">
        <v>2332</v>
      </c>
      <c r="E1775" s="1">
        <v>53437700</v>
      </c>
      <c r="F1775" s="1">
        <v>56291400</v>
      </c>
      <c r="G1775" s="1">
        <v>58052400</v>
      </c>
      <c r="H1775" s="1">
        <v>60516400</v>
      </c>
      <c r="I1775" s="1">
        <v>62542200</v>
      </c>
      <c r="J1775" s="1">
        <v>64211300</v>
      </c>
      <c r="K1775" s="1">
        <v>65362900</v>
      </c>
      <c r="L1775" s="1">
        <v>66227000</v>
      </c>
      <c r="M1775" s="1">
        <v>66068600</v>
      </c>
      <c r="N1775" s="1">
        <v>65907700</v>
      </c>
      <c r="O1775" s="1">
        <v>65191300</v>
      </c>
      <c r="P1775" s="1">
        <v>63587800</v>
      </c>
      <c r="Q1775" s="1">
        <v>61610200</v>
      </c>
      <c r="R1775" s="1">
        <v>60016900</v>
      </c>
      <c r="S1775" s="1">
        <v>57268100</v>
      </c>
      <c r="T1775" s="1">
        <v>54890000</v>
      </c>
      <c r="U1775" s="1">
        <v>52015900</v>
      </c>
      <c r="V1775" s="1">
        <v>49106800</v>
      </c>
      <c r="W1775" s="1">
        <v>46160300</v>
      </c>
      <c r="X1775" s="1">
        <v>42889800</v>
      </c>
      <c r="Y1775" s="1">
        <v>39962400</v>
      </c>
      <c r="Z1775" s="1">
        <v>36792600</v>
      </c>
      <c r="AA1775" s="1">
        <v>33698100</v>
      </c>
      <c r="AB1775" s="1">
        <v>30682000</v>
      </c>
      <c r="AC1775" s="1">
        <v>27762000</v>
      </c>
      <c r="AD1775" s="1">
        <v>24929700</v>
      </c>
      <c r="AE1775" s="1">
        <v>22343100</v>
      </c>
      <c r="AF1775" s="1">
        <v>19695600</v>
      </c>
      <c r="AG1775" s="1">
        <v>17268200</v>
      </c>
      <c r="AH1775" s="1">
        <v>15002900</v>
      </c>
      <c r="AI1775" s="1">
        <v>12902900</v>
      </c>
      <c r="AJ1775" s="1">
        <v>10860500</v>
      </c>
      <c r="AK1775" s="1">
        <v>8930320</v>
      </c>
      <c r="AL1775" s="1">
        <v>7091170</v>
      </c>
      <c r="AM1775" s="1">
        <v>5319300</v>
      </c>
      <c r="AN1775" s="1">
        <v>3596760</v>
      </c>
      <c r="AO1775" s="1">
        <v>1913620</v>
      </c>
      <c r="AP1775">
        <v>265646</v>
      </c>
    </row>
    <row r="1776" spans="2:42" x14ac:dyDescent="0.2">
      <c r="B1776" t="str">
        <f t="shared" si="72"/>
        <v>energy pipelines and gas processing 352T353</v>
      </c>
      <c r="C1776" t="str">
        <f t="shared" si="71"/>
        <v>metal products except machinery and vehicles 25,N2O</v>
      </c>
      <c r="D1776" t="s">
        <v>2333</v>
      </c>
      <c r="E1776" s="1">
        <v>4218520</v>
      </c>
      <c r="F1776" s="1">
        <v>4443790</v>
      </c>
      <c r="G1776" s="1">
        <v>4582810</v>
      </c>
      <c r="H1776" s="1">
        <v>4777330</v>
      </c>
      <c r="I1776" s="1">
        <v>4937250</v>
      </c>
      <c r="J1776" s="1">
        <v>5069010</v>
      </c>
      <c r="K1776" s="1">
        <v>5159920</v>
      </c>
      <c r="L1776" s="1">
        <v>5228130</v>
      </c>
      <c r="M1776" s="1">
        <v>5215630</v>
      </c>
      <c r="N1776" s="1">
        <v>5202930</v>
      </c>
      <c r="O1776" s="1">
        <v>5146380</v>
      </c>
      <c r="P1776" s="1">
        <v>5019790</v>
      </c>
      <c r="Q1776" s="1">
        <v>4863680</v>
      </c>
      <c r="R1776" s="1">
        <v>4737890</v>
      </c>
      <c r="S1776" s="1">
        <v>4520900</v>
      </c>
      <c r="T1776" s="1">
        <v>4333170</v>
      </c>
      <c r="U1776" s="1">
        <v>4106270</v>
      </c>
      <c r="V1776" s="1">
        <v>3876630</v>
      </c>
      <c r="W1776" s="1">
        <v>3644020</v>
      </c>
      <c r="X1776" s="1">
        <v>3385830</v>
      </c>
      <c r="Y1776" s="1">
        <v>3154740</v>
      </c>
      <c r="Z1776" s="1">
        <v>2904510</v>
      </c>
      <c r="AA1776" s="1">
        <v>2660220</v>
      </c>
      <c r="AB1776" s="1">
        <v>2422120</v>
      </c>
      <c r="AC1776" s="1">
        <v>2191600</v>
      </c>
      <c r="AD1776" s="1">
        <v>1968020</v>
      </c>
      <c r="AE1776" s="1">
        <v>1763830</v>
      </c>
      <c r="AF1776" s="1">
        <v>1554820</v>
      </c>
      <c r="AG1776" s="1">
        <v>1363200</v>
      </c>
      <c r="AH1776" s="1">
        <v>1184370</v>
      </c>
      <c r="AI1776" s="1">
        <v>1018590</v>
      </c>
      <c r="AJ1776">
        <v>857358</v>
      </c>
      <c r="AK1776">
        <v>704984</v>
      </c>
      <c r="AL1776">
        <v>559796</v>
      </c>
      <c r="AM1776">
        <v>419920</v>
      </c>
      <c r="AN1776">
        <v>283938</v>
      </c>
      <c r="AO1776">
        <v>151066</v>
      </c>
      <c r="AP1776">
        <v>20970.8</v>
      </c>
    </row>
    <row r="1777" spans="2:42" x14ac:dyDescent="0.2">
      <c r="B1777" t="str">
        <f t="shared" si="72"/>
        <v>energy pipelines and gas processing 352T353</v>
      </c>
      <c r="C1777" t="str">
        <f t="shared" si="71"/>
        <v>metal products except machinery and vehicles 25,F gases</v>
      </c>
      <c r="D1777" t="s">
        <v>2334</v>
      </c>
      <c r="E1777" s="1">
        <v>3751370</v>
      </c>
      <c r="F1777" s="1">
        <v>3951710</v>
      </c>
      <c r="G1777" s="1">
        <v>4075330</v>
      </c>
      <c r="H1777" s="1">
        <v>4248300</v>
      </c>
      <c r="I1777" s="1">
        <v>4390520</v>
      </c>
      <c r="J1777" s="1">
        <v>4507690</v>
      </c>
      <c r="K1777" s="1">
        <v>4588530</v>
      </c>
      <c r="L1777" s="1">
        <v>4649190</v>
      </c>
      <c r="M1777" s="1">
        <v>4638080</v>
      </c>
      <c r="N1777" s="1">
        <v>4626780</v>
      </c>
      <c r="O1777" s="1">
        <v>4576490</v>
      </c>
      <c r="P1777" s="1">
        <v>4463920</v>
      </c>
      <c r="Q1777" s="1">
        <v>4325090</v>
      </c>
      <c r="R1777" s="1">
        <v>4213240</v>
      </c>
      <c r="S1777" s="1">
        <v>4020270</v>
      </c>
      <c r="T1777" s="1">
        <v>3853330</v>
      </c>
      <c r="U1777" s="1">
        <v>3651560</v>
      </c>
      <c r="V1777" s="1">
        <v>3447340</v>
      </c>
      <c r="W1777" s="1">
        <v>3240500</v>
      </c>
      <c r="X1777" s="1">
        <v>3010900</v>
      </c>
      <c r="Y1777" s="1">
        <v>2805400</v>
      </c>
      <c r="Z1777" s="1">
        <v>2582870</v>
      </c>
      <c r="AA1777" s="1">
        <v>2365640</v>
      </c>
      <c r="AB1777" s="1">
        <v>2153900</v>
      </c>
      <c r="AC1777" s="1">
        <v>1948920</v>
      </c>
      <c r="AD1777" s="1">
        <v>1750090</v>
      </c>
      <c r="AE1777" s="1">
        <v>1568510</v>
      </c>
      <c r="AF1777" s="1">
        <v>1382650</v>
      </c>
      <c r="AG1777" s="1">
        <v>1212240</v>
      </c>
      <c r="AH1777" s="1">
        <v>1053220</v>
      </c>
      <c r="AI1777">
        <v>905795</v>
      </c>
      <c r="AJ1777">
        <v>762417</v>
      </c>
      <c r="AK1777">
        <v>626917</v>
      </c>
      <c r="AL1777">
        <v>497807</v>
      </c>
      <c r="AM1777">
        <v>373420</v>
      </c>
      <c r="AN1777">
        <v>252496</v>
      </c>
      <c r="AO1777">
        <v>134338</v>
      </c>
      <c r="AP1777">
        <v>18648.599999999999</v>
      </c>
    </row>
    <row r="1778" spans="2:42" x14ac:dyDescent="0.2">
      <c r="B1778" t="str">
        <f t="shared" si="72"/>
        <v>energy pipelines and gas processing 352T353</v>
      </c>
      <c r="C1778" t="str">
        <f t="shared" si="71"/>
        <v>computers and electronics 26,CO2</v>
      </c>
      <c r="D1778" t="s">
        <v>2335</v>
      </c>
      <c r="E1778" s="1">
        <v>11360200</v>
      </c>
      <c r="F1778" s="1">
        <v>11966900</v>
      </c>
      <c r="G1778" s="1">
        <v>12341200</v>
      </c>
      <c r="H1778" s="1">
        <v>12865100</v>
      </c>
      <c r="I1778" s="1">
        <v>13295700</v>
      </c>
      <c r="J1778" s="1">
        <v>13650600</v>
      </c>
      <c r="K1778" s="1">
        <v>13895400</v>
      </c>
      <c r="L1778" s="1">
        <v>14079100</v>
      </c>
      <c r="M1778" s="1">
        <v>14045400</v>
      </c>
      <c r="N1778" s="1">
        <v>14011200</v>
      </c>
      <c r="O1778" s="1">
        <v>13858900</v>
      </c>
      <c r="P1778" s="1">
        <v>13518000</v>
      </c>
      <c r="Q1778" s="1">
        <v>13097600</v>
      </c>
      <c r="R1778" s="1">
        <v>12758900</v>
      </c>
      <c r="S1778" s="1">
        <v>12174500</v>
      </c>
      <c r="T1778" s="1">
        <v>11669000</v>
      </c>
      <c r="U1778" s="1">
        <v>11058000</v>
      </c>
      <c r="V1778" s="1">
        <v>10439500</v>
      </c>
      <c r="W1778" s="1">
        <v>9813140</v>
      </c>
      <c r="X1778" s="1">
        <v>9117860</v>
      </c>
      <c r="Y1778" s="1">
        <v>8495530</v>
      </c>
      <c r="Z1778" s="1">
        <v>7821670</v>
      </c>
      <c r="AA1778" s="1">
        <v>7163810</v>
      </c>
      <c r="AB1778" s="1">
        <v>6522630</v>
      </c>
      <c r="AC1778" s="1">
        <v>5901870</v>
      </c>
      <c r="AD1778" s="1">
        <v>5299760</v>
      </c>
      <c r="AE1778" s="1">
        <v>4749880</v>
      </c>
      <c r="AF1778" s="1">
        <v>4187040</v>
      </c>
      <c r="AG1778" s="1">
        <v>3671010</v>
      </c>
      <c r="AH1778" s="1">
        <v>3189440</v>
      </c>
      <c r="AI1778" s="1">
        <v>2743000</v>
      </c>
      <c r="AJ1778" s="1">
        <v>2308820</v>
      </c>
      <c r="AK1778" s="1">
        <v>1898480</v>
      </c>
      <c r="AL1778" s="1">
        <v>1507500</v>
      </c>
      <c r="AM1778" s="1">
        <v>1130820</v>
      </c>
      <c r="AN1778">
        <v>764628</v>
      </c>
      <c r="AO1778">
        <v>406813</v>
      </c>
      <c r="AP1778">
        <v>56473.2</v>
      </c>
    </row>
    <row r="1779" spans="2:42" x14ac:dyDescent="0.2">
      <c r="B1779" t="str">
        <f t="shared" si="72"/>
        <v>energy pipelines and gas processing 352T353</v>
      </c>
      <c r="C1779" t="str">
        <f t="shared" si="71"/>
        <v>computers and electronics 26,VOC</v>
      </c>
      <c r="D1779" t="s">
        <v>2336</v>
      </c>
      <c r="E1779">
        <v>877274</v>
      </c>
      <c r="F1779">
        <v>924122</v>
      </c>
      <c r="G1779">
        <v>953032</v>
      </c>
      <c r="H1779">
        <v>993483</v>
      </c>
      <c r="I1779" s="1">
        <v>1026740</v>
      </c>
      <c r="J1779" s="1">
        <v>1054140</v>
      </c>
      <c r="K1779" s="1">
        <v>1073050</v>
      </c>
      <c r="L1779" s="1">
        <v>1087230</v>
      </c>
      <c r="M1779" s="1">
        <v>1084630</v>
      </c>
      <c r="N1779" s="1">
        <v>1081990</v>
      </c>
      <c r="O1779" s="1">
        <v>1070230</v>
      </c>
      <c r="P1779" s="1">
        <v>1043910</v>
      </c>
      <c r="Q1779" s="1">
        <v>1011440</v>
      </c>
      <c r="R1779">
        <v>985283</v>
      </c>
      <c r="S1779">
        <v>940156</v>
      </c>
      <c r="T1779">
        <v>901116</v>
      </c>
      <c r="U1779">
        <v>853932</v>
      </c>
      <c r="V1779">
        <v>806175</v>
      </c>
      <c r="W1779">
        <v>757803</v>
      </c>
      <c r="X1779">
        <v>704111</v>
      </c>
      <c r="Y1779">
        <v>656053</v>
      </c>
      <c r="Z1779">
        <v>604015</v>
      </c>
      <c r="AA1779">
        <v>553213</v>
      </c>
      <c r="AB1779">
        <v>503699</v>
      </c>
      <c r="AC1779">
        <v>455762</v>
      </c>
      <c r="AD1779">
        <v>409265</v>
      </c>
      <c r="AE1779">
        <v>366802</v>
      </c>
      <c r="AF1779">
        <v>323337</v>
      </c>
      <c r="AG1779">
        <v>283487</v>
      </c>
      <c r="AH1779">
        <v>246299</v>
      </c>
      <c r="AI1779">
        <v>211824</v>
      </c>
      <c r="AJ1779">
        <v>178294</v>
      </c>
      <c r="AK1779">
        <v>146607</v>
      </c>
      <c r="AL1779">
        <v>116414</v>
      </c>
      <c r="AM1779">
        <v>87325.7</v>
      </c>
      <c r="AN1779">
        <v>59047.1</v>
      </c>
      <c r="AO1779">
        <v>31415.5</v>
      </c>
      <c r="AP1779">
        <v>4361.05</v>
      </c>
    </row>
    <row r="1780" spans="2:42" x14ac:dyDescent="0.2">
      <c r="B1780" t="str">
        <f t="shared" si="72"/>
        <v>energy pipelines and gas processing 352T353</v>
      </c>
      <c r="C1780" t="str">
        <f t="shared" ref="C1780:C1843" si="73">MID(D1702, FIND(",", D1702) + 1, FIND("]", D1702) - FIND(",", D1702) - 1)</f>
        <v>computers and electronics 26,CO</v>
      </c>
      <c r="D1780" t="s">
        <v>2337</v>
      </c>
      <c r="E1780">
        <v>749008</v>
      </c>
      <c r="F1780">
        <v>789007</v>
      </c>
      <c r="G1780">
        <v>813690</v>
      </c>
      <c r="H1780">
        <v>848226</v>
      </c>
      <c r="I1780">
        <v>876621</v>
      </c>
      <c r="J1780">
        <v>900016</v>
      </c>
      <c r="K1780">
        <v>916157</v>
      </c>
      <c r="L1780">
        <v>928269</v>
      </c>
      <c r="M1780">
        <v>926049</v>
      </c>
      <c r="N1780">
        <v>923794</v>
      </c>
      <c r="O1780">
        <v>913752</v>
      </c>
      <c r="P1780">
        <v>891276</v>
      </c>
      <c r="Q1780">
        <v>863558</v>
      </c>
      <c r="R1780">
        <v>841225</v>
      </c>
      <c r="S1780">
        <v>802697</v>
      </c>
      <c r="T1780">
        <v>769365</v>
      </c>
      <c r="U1780">
        <v>729079</v>
      </c>
      <c r="V1780">
        <v>688305</v>
      </c>
      <c r="W1780">
        <v>647005</v>
      </c>
      <c r="X1780">
        <v>601164</v>
      </c>
      <c r="Y1780">
        <v>560132</v>
      </c>
      <c r="Z1780">
        <v>515703</v>
      </c>
      <c r="AA1780">
        <v>472328</v>
      </c>
      <c r="AB1780">
        <v>430054</v>
      </c>
      <c r="AC1780">
        <v>389125</v>
      </c>
      <c r="AD1780">
        <v>349427</v>
      </c>
      <c r="AE1780">
        <v>313172</v>
      </c>
      <c r="AF1780">
        <v>276062</v>
      </c>
      <c r="AG1780">
        <v>242039</v>
      </c>
      <c r="AH1780">
        <v>210288</v>
      </c>
      <c r="AI1780">
        <v>180853</v>
      </c>
      <c r="AJ1780">
        <v>152226</v>
      </c>
      <c r="AK1780">
        <v>125172</v>
      </c>
      <c r="AL1780">
        <v>99393.3</v>
      </c>
      <c r="AM1780">
        <v>74557.899999999994</v>
      </c>
      <c r="AN1780">
        <v>50413.9</v>
      </c>
      <c r="AO1780">
        <v>26822.2</v>
      </c>
      <c r="AP1780">
        <v>3723.42</v>
      </c>
    </row>
    <row r="1781" spans="2:42" x14ac:dyDescent="0.2">
      <c r="B1781" t="str">
        <f t="shared" ref="B1781:B1844" si="74">TRIM(MID(D1781, FIND(",",D1781) + 1, FIND(",", D1781, FIND(",", D1781) + 1) - FIND(",", D1781) - 1))</f>
        <v>energy pipelines and gas processing 352T353</v>
      </c>
      <c r="C1781" t="str">
        <f t="shared" si="73"/>
        <v>computers and electronics 26,NOx</v>
      </c>
      <c r="D1781" t="s">
        <v>2338</v>
      </c>
      <c r="E1781" s="1">
        <v>4750580</v>
      </c>
      <c r="F1781" s="1">
        <v>5004270</v>
      </c>
      <c r="G1781" s="1">
        <v>5160820</v>
      </c>
      <c r="H1781" s="1">
        <v>5379870</v>
      </c>
      <c r="I1781" s="1">
        <v>5559960</v>
      </c>
      <c r="J1781" s="1">
        <v>5708350</v>
      </c>
      <c r="K1781" s="1">
        <v>5810720</v>
      </c>
      <c r="L1781" s="1">
        <v>5887540</v>
      </c>
      <c r="M1781" s="1">
        <v>5873460</v>
      </c>
      <c r="N1781" s="1">
        <v>5859160</v>
      </c>
      <c r="O1781" s="1">
        <v>5795470</v>
      </c>
      <c r="P1781" s="1">
        <v>5652920</v>
      </c>
      <c r="Q1781" s="1">
        <v>5477110</v>
      </c>
      <c r="R1781" s="1">
        <v>5335470</v>
      </c>
      <c r="S1781" s="1">
        <v>5091100</v>
      </c>
      <c r="T1781" s="1">
        <v>4879690</v>
      </c>
      <c r="U1781" s="1">
        <v>4624180</v>
      </c>
      <c r="V1781" s="1">
        <v>4365570</v>
      </c>
      <c r="W1781" s="1">
        <v>4103630</v>
      </c>
      <c r="X1781" s="1">
        <v>3812880</v>
      </c>
      <c r="Y1781" s="1">
        <v>3552630</v>
      </c>
      <c r="Z1781" s="1">
        <v>3270840</v>
      </c>
      <c r="AA1781" s="1">
        <v>2995740</v>
      </c>
      <c r="AB1781" s="1">
        <v>2727610</v>
      </c>
      <c r="AC1781" s="1">
        <v>2468020</v>
      </c>
      <c r="AD1781" s="1">
        <v>2216240</v>
      </c>
      <c r="AE1781" s="1">
        <v>1986290</v>
      </c>
      <c r="AF1781" s="1">
        <v>1750920</v>
      </c>
      <c r="AG1781" s="1">
        <v>1535130</v>
      </c>
      <c r="AH1781" s="1">
        <v>1333750</v>
      </c>
      <c r="AI1781" s="1">
        <v>1147060</v>
      </c>
      <c r="AJ1781">
        <v>965493</v>
      </c>
      <c r="AK1781">
        <v>793901</v>
      </c>
      <c r="AL1781">
        <v>630401</v>
      </c>
      <c r="AM1781">
        <v>472883</v>
      </c>
      <c r="AN1781">
        <v>319750</v>
      </c>
      <c r="AO1781">
        <v>170120</v>
      </c>
      <c r="AP1781">
        <v>23615.8</v>
      </c>
    </row>
    <row r="1782" spans="2:42" x14ac:dyDescent="0.2">
      <c r="B1782" t="str">
        <f t="shared" si="74"/>
        <v>energy pipelines and gas processing 352T353</v>
      </c>
      <c r="C1782" t="str">
        <f t="shared" si="73"/>
        <v>computers and electronics 26,PM10</v>
      </c>
      <c r="D1782" t="s">
        <v>2339</v>
      </c>
      <c r="E1782">
        <v>950116</v>
      </c>
      <c r="F1782" s="1">
        <v>1000850</v>
      </c>
      <c r="G1782" s="1">
        <v>1032160</v>
      </c>
      <c r="H1782" s="1">
        <v>1075970</v>
      </c>
      <c r="I1782" s="1">
        <v>1111990</v>
      </c>
      <c r="J1782" s="1">
        <v>1141670</v>
      </c>
      <c r="K1782" s="1">
        <v>1162140</v>
      </c>
      <c r="L1782" s="1">
        <v>1177510</v>
      </c>
      <c r="M1782" s="1">
        <v>1174690</v>
      </c>
      <c r="N1782" s="1">
        <v>1171830</v>
      </c>
      <c r="O1782" s="1">
        <v>1159090</v>
      </c>
      <c r="P1782" s="1">
        <v>1130580</v>
      </c>
      <c r="Q1782" s="1">
        <v>1095420</v>
      </c>
      <c r="R1782" s="1">
        <v>1067090</v>
      </c>
      <c r="S1782" s="1">
        <v>1018220</v>
      </c>
      <c r="T1782">
        <v>975938</v>
      </c>
      <c r="U1782">
        <v>924836</v>
      </c>
      <c r="V1782">
        <v>873114</v>
      </c>
      <c r="W1782">
        <v>820725</v>
      </c>
      <c r="X1782">
        <v>762575</v>
      </c>
      <c r="Y1782">
        <v>710526</v>
      </c>
      <c r="Z1782">
        <v>654168</v>
      </c>
      <c r="AA1782">
        <v>599148</v>
      </c>
      <c r="AB1782">
        <v>545522</v>
      </c>
      <c r="AC1782">
        <v>493605</v>
      </c>
      <c r="AD1782">
        <v>443248</v>
      </c>
      <c r="AE1782">
        <v>397258</v>
      </c>
      <c r="AF1782">
        <v>350185</v>
      </c>
      <c r="AG1782">
        <v>307026</v>
      </c>
      <c r="AH1782">
        <v>266750</v>
      </c>
      <c r="AI1782">
        <v>229412</v>
      </c>
      <c r="AJ1782">
        <v>193099</v>
      </c>
      <c r="AK1782">
        <v>158780</v>
      </c>
      <c r="AL1782">
        <v>126080</v>
      </c>
      <c r="AM1782">
        <v>94576.6</v>
      </c>
      <c r="AN1782">
        <v>63949.9</v>
      </c>
      <c r="AO1782">
        <v>34024</v>
      </c>
      <c r="AP1782">
        <v>4723.16</v>
      </c>
    </row>
    <row r="1783" spans="2:42" x14ac:dyDescent="0.2">
      <c r="B1783" t="str">
        <f t="shared" si="74"/>
        <v>energy pipelines and gas processing 352T353</v>
      </c>
      <c r="C1783" t="str">
        <f t="shared" si="73"/>
        <v>computers and electronics 26,PM25</v>
      </c>
      <c r="D1783" t="s">
        <v>2340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</row>
    <row r="1784" spans="2:42" x14ac:dyDescent="0.2">
      <c r="B1784" t="str">
        <f t="shared" si="74"/>
        <v>water and waste 36T39</v>
      </c>
      <c r="C1784" t="str">
        <f t="shared" si="73"/>
        <v>computers and electronics 26,SOx</v>
      </c>
      <c r="D1784" t="s">
        <v>2341</v>
      </c>
      <c r="E1784" s="1">
        <v>451461000000</v>
      </c>
      <c r="F1784" s="1">
        <v>466187000000</v>
      </c>
      <c r="G1784" s="1">
        <v>478720000000</v>
      </c>
      <c r="H1784" s="1">
        <v>495830000000</v>
      </c>
      <c r="I1784" s="1">
        <v>510473000000</v>
      </c>
      <c r="J1784" s="1">
        <v>523972000000</v>
      </c>
      <c r="K1784" s="1">
        <v>535658000000</v>
      </c>
      <c r="L1784" s="1">
        <v>547307000000</v>
      </c>
      <c r="M1784" s="1">
        <v>553024000000</v>
      </c>
      <c r="N1784" s="1">
        <v>557642000000</v>
      </c>
      <c r="O1784" s="1">
        <v>558975000000</v>
      </c>
      <c r="P1784" s="1">
        <v>558740000000</v>
      </c>
      <c r="Q1784" s="1">
        <v>552009000000</v>
      </c>
      <c r="R1784" s="1">
        <v>544107000000</v>
      </c>
      <c r="S1784" s="1">
        <v>535035000000</v>
      </c>
      <c r="T1784" s="1">
        <v>520458000000</v>
      </c>
      <c r="U1784" s="1">
        <v>509247000000</v>
      </c>
      <c r="V1784" s="1">
        <v>492925000000</v>
      </c>
      <c r="W1784" s="1">
        <v>475831000000</v>
      </c>
      <c r="X1784" s="1">
        <v>454414000000</v>
      </c>
      <c r="Y1784" s="1">
        <v>435974000000</v>
      </c>
      <c r="Z1784" s="1">
        <v>413606000000</v>
      </c>
      <c r="AA1784" s="1">
        <v>393821000000</v>
      </c>
      <c r="AB1784" s="1">
        <v>373267000000</v>
      </c>
      <c r="AC1784" s="1">
        <v>351945000000</v>
      </c>
      <c r="AD1784" s="1">
        <v>329855000000</v>
      </c>
      <c r="AE1784" s="1">
        <v>306999000000</v>
      </c>
      <c r="AF1784" s="1">
        <v>285356000000</v>
      </c>
      <c r="AG1784" s="1">
        <v>262557000000</v>
      </c>
      <c r="AH1784" s="1">
        <v>240194000000</v>
      </c>
      <c r="AI1784" s="1">
        <v>216285000000</v>
      </c>
      <c r="AJ1784" s="1">
        <v>192033000000</v>
      </c>
      <c r="AK1784" s="1">
        <v>166852000000</v>
      </c>
      <c r="AL1784" s="1">
        <v>140971000000</v>
      </c>
      <c r="AM1784" s="1">
        <v>111992000000</v>
      </c>
      <c r="AN1784" s="1">
        <v>80760300000</v>
      </c>
      <c r="AO1784" s="1">
        <v>46108400000</v>
      </c>
      <c r="AP1784" s="1">
        <v>6874150000</v>
      </c>
    </row>
    <row r="1785" spans="2:42" x14ac:dyDescent="0.2">
      <c r="B1785" t="str">
        <f t="shared" si="74"/>
        <v>water and waste 36T39</v>
      </c>
      <c r="C1785" t="str">
        <f t="shared" si="73"/>
        <v>computers and electronics 26,BC</v>
      </c>
      <c r="D1785" t="s">
        <v>2342</v>
      </c>
      <c r="E1785" s="1">
        <v>12844700</v>
      </c>
      <c r="F1785" s="1">
        <v>13263700</v>
      </c>
      <c r="G1785" s="1">
        <v>13620300</v>
      </c>
      <c r="H1785" s="1">
        <v>14107100</v>
      </c>
      <c r="I1785" s="1">
        <v>14523700</v>
      </c>
      <c r="J1785" s="1">
        <v>14907800</v>
      </c>
      <c r="K1785" s="1">
        <v>15240300</v>
      </c>
      <c r="L1785" s="1">
        <v>15571700</v>
      </c>
      <c r="M1785" s="1">
        <v>15734300</v>
      </c>
      <c r="N1785" s="1">
        <v>15865700</v>
      </c>
      <c r="O1785" s="1">
        <v>15903700</v>
      </c>
      <c r="P1785" s="1">
        <v>15897000</v>
      </c>
      <c r="Q1785" s="1">
        <v>15705500</v>
      </c>
      <c r="R1785" s="1">
        <v>15480700</v>
      </c>
      <c r="S1785" s="1">
        <v>15222600</v>
      </c>
      <c r="T1785" s="1">
        <v>14807800</v>
      </c>
      <c r="U1785" s="1">
        <v>14488800</v>
      </c>
      <c r="V1785" s="1">
        <v>14024400</v>
      </c>
      <c r="W1785" s="1">
        <v>13538100</v>
      </c>
      <c r="X1785" s="1">
        <v>12928800</v>
      </c>
      <c r="Y1785" s="1">
        <v>12404100</v>
      </c>
      <c r="Z1785" s="1">
        <v>11767700</v>
      </c>
      <c r="AA1785" s="1">
        <v>11204800</v>
      </c>
      <c r="AB1785" s="1">
        <v>10620000</v>
      </c>
      <c r="AC1785" s="1">
        <v>10013400</v>
      </c>
      <c r="AD1785" s="1">
        <v>9384860</v>
      </c>
      <c r="AE1785" s="1">
        <v>8734570</v>
      </c>
      <c r="AF1785" s="1">
        <v>8118820</v>
      </c>
      <c r="AG1785" s="1">
        <v>7470150</v>
      </c>
      <c r="AH1785" s="1">
        <v>6833860</v>
      </c>
      <c r="AI1785" s="1">
        <v>6153640</v>
      </c>
      <c r="AJ1785" s="1">
        <v>5463610</v>
      </c>
      <c r="AK1785" s="1">
        <v>4747190</v>
      </c>
      <c r="AL1785" s="1">
        <v>4010840</v>
      </c>
      <c r="AM1785" s="1">
        <v>3186340</v>
      </c>
      <c r="AN1785" s="1">
        <v>2297750</v>
      </c>
      <c r="AO1785" s="1">
        <v>1311850</v>
      </c>
      <c r="AP1785">
        <v>195580</v>
      </c>
    </row>
    <row r="1786" spans="2:42" x14ac:dyDescent="0.2">
      <c r="B1786" t="str">
        <f t="shared" si="74"/>
        <v>water and waste 36T39</v>
      </c>
      <c r="C1786" t="str">
        <f t="shared" si="73"/>
        <v>computers and electronics 26,OC</v>
      </c>
      <c r="D1786" t="s">
        <v>2343</v>
      </c>
      <c r="E1786" s="1">
        <v>59320400</v>
      </c>
      <c r="F1786" s="1">
        <v>61255300</v>
      </c>
      <c r="G1786" s="1">
        <v>62902200</v>
      </c>
      <c r="H1786" s="1">
        <v>65150400</v>
      </c>
      <c r="I1786" s="1">
        <v>67074500</v>
      </c>
      <c r="J1786" s="1">
        <v>68848200</v>
      </c>
      <c r="K1786" s="1">
        <v>70383600</v>
      </c>
      <c r="L1786" s="1">
        <v>71914300</v>
      </c>
      <c r="M1786" s="1">
        <v>72665400</v>
      </c>
      <c r="N1786" s="1">
        <v>73272200</v>
      </c>
      <c r="O1786" s="1">
        <v>73447400</v>
      </c>
      <c r="P1786" s="1">
        <v>73416600</v>
      </c>
      <c r="Q1786" s="1">
        <v>72532100</v>
      </c>
      <c r="R1786" s="1">
        <v>71493900</v>
      </c>
      <c r="S1786" s="1">
        <v>70301800</v>
      </c>
      <c r="T1786" s="1">
        <v>68386400</v>
      </c>
      <c r="U1786" s="1">
        <v>66913300</v>
      </c>
      <c r="V1786" s="1">
        <v>64768600</v>
      </c>
      <c r="W1786" s="1">
        <v>62522500</v>
      </c>
      <c r="X1786" s="1">
        <v>59708500</v>
      </c>
      <c r="Y1786" s="1">
        <v>57285400</v>
      </c>
      <c r="Z1786" s="1">
        <v>54346400</v>
      </c>
      <c r="AA1786" s="1">
        <v>51746800</v>
      </c>
      <c r="AB1786" s="1">
        <v>49046100</v>
      </c>
      <c r="AC1786" s="1">
        <v>46244400</v>
      </c>
      <c r="AD1786" s="1">
        <v>43341800</v>
      </c>
      <c r="AE1786" s="1">
        <v>40338600</v>
      </c>
      <c r="AF1786" s="1">
        <v>37494900</v>
      </c>
      <c r="AG1786" s="1">
        <v>34499200</v>
      </c>
      <c r="AH1786" s="1">
        <v>31560600</v>
      </c>
      <c r="AI1786" s="1">
        <v>28419200</v>
      </c>
      <c r="AJ1786" s="1">
        <v>25232400</v>
      </c>
      <c r="AK1786" s="1">
        <v>21923800</v>
      </c>
      <c r="AL1786" s="1">
        <v>18523100</v>
      </c>
      <c r="AM1786" s="1">
        <v>14715400</v>
      </c>
      <c r="AN1786" s="1">
        <v>10611600</v>
      </c>
      <c r="AO1786" s="1">
        <v>6058490</v>
      </c>
      <c r="AP1786">
        <v>903240</v>
      </c>
    </row>
    <row r="1787" spans="2:42" x14ac:dyDescent="0.2">
      <c r="B1787" t="str">
        <f t="shared" si="74"/>
        <v>water and waste 36T39</v>
      </c>
      <c r="C1787" t="str">
        <f t="shared" si="73"/>
        <v>computers and electronics 26,CH4</v>
      </c>
      <c r="D1787" t="s">
        <v>2344</v>
      </c>
      <c r="E1787" s="1">
        <v>203025000</v>
      </c>
      <c r="F1787" s="1">
        <v>209647000</v>
      </c>
      <c r="G1787" s="1">
        <v>215284000</v>
      </c>
      <c r="H1787" s="1">
        <v>222978000</v>
      </c>
      <c r="I1787" s="1">
        <v>229563000</v>
      </c>
      <c r="J1787" s="1">
        <v>235634000</v>
      </c>
      <c r="K1787" s="1">
        <v>240889000</v>
      </c>
      <c r="L1787" s="1">
        <v>246128000</v>
      </c>
      <c r="M1787" s="1">
        <v>248698000</v>
      </c>
      <c r="N1787" s="1">
        <v>250775000</v>
      </c>
      <c r="O1787" s="1">
        <v>251375000</v>
      </c>
      <c r="P1787" s="1">
        <v>251269000</v>
      </c>
      <c r="Q1787" s="1">
        <v>248242000</v>
      </c>
      <c r="R1787" s="1">
        <v>244689000</v>
      </c>
      <c r="S1787" s="1">
        <v>240609000</v>
      </c>
      <c r="T1787" s="1">
        <v>234053000</v>
      </c>
      <c r="U1787" s="1">
        <v>229012000</v>
      </c>
      <c r="V1787" s="1">
        <v>221672000</v>
      </c>
      <c r="W1787" s="1">
        <v>213984000</v>
      </c>
      <c r="X1787" s="1">
        <v>204353000</v>
      </c>
      <c r="Y1787" s="1">
        <v>196060000</v>
      </c>
      <c r="Z1787" s="1">
        <v>186001000</v>
      </c>
      <c r="AA1787" s="1">
        <v>177104000</v>
      </c>
      <c r="AB1787" s="1">
        <v>167861000</v>
      </c>
      <c r="AC1787" s="1">
        <v>158272000</v>
      </c>
      <c r="AD1787" s="1">
        <v>148338000</v>
      </c>
      <c r="AE1787" s="1">
        <v>138059000</v>
      </c>
      <c r="AF1787" s="1">
        <v>128327000</v>
      </c>
      <c r="AG1787" s="1">
        <v>118074000</v>
      </c>
      <c r="AH1787" s="1">
        <v>108017000</v>
      </c>
      <c r="AI1787" s="1">
        <v>97265100</v>
      </c>
      <c r="AJ1787" s="1">
        <v>86358400</v>
      </c>
      <c r="AK1787" s="1">
        <v>75034500</v>
      </c>
      <c r="AL1787" s="1">
        <v>63395700</v>
      </c>
      <c r="AM1787" s="1">
        <v>50363600</v>
      </c>
      <c r="AN1787" s="1">
        <v>36318500</v>
      </c>
      <c r="AO1787" s="1">
        <v>20735300</v>
      </c>
      <c r="AP1787" s="1">
        <v>3091350</v>
      </c>
    </row>
    <row r="1788" spans="2:42" x14ac:dyDescent="0.2">
      <c r="B1788" t="str">
        <f t="shared" si="74"/>
        <v>water and waste 36T39</v>
      </c>
      <c r="C1788" t="str">
        <f t="shared" si="73"/>
        <v>computers and electronics 26,N2O</v>
      </c>
      <c r="D1788" t="s">
        <v>2345</v>
      </c>
      <c r="E1788" s="1">
        <v>16027300</v>
      </c>
      <c r="F1788" s="1">
        <v>16550100</v>
      </c>
      <c r="G1788" s="1">
        <v>16995100</v>
      </c>
      <c r="H1788" s="1">
        <v>17602500</v>
      </c>
      <c r="I1788" s="1">
        <v>18122300</v>
      </c>
      <c r="J1788" s="1">
        <v>18601600</v>
      </c>
      <c r="K1788" s="1">
        <v>19016400</v>
      </c>
      <c r="L1788" s="1">
        <v>19430000</v>
      </c>
      <c r="M1788" s="1">
        <v>19632900</v>
      </c>
      <c r="N1788" s="1">
        <v>19796900</v>
      </c>
      <c r="O1788" s="1">
        <v>19844200</v>
      </c>
      <c r="P1788" s="1">
        <v>19835900</v>
      </c>
      <c r="Q1788" s="1">
        <v>19596900</v>
      </c>
      <c r="R1788" s="1">
        <v>19316400</v>
      </c>
      <c r="S1788" s="1">
        <v>18994300</v>
      </c>
      <c r="T1788" s="1">
        <v>18476800</v>
      </c>
      <c r="U1788" s="1">
        <v>18078800</v>
      </c>
      <c r="V1788" s="1">
        <v>17499400</v>
      </c>
      <c r="W1788" s="1">
        <v>16892500</v>
      </c>
      <c r="X1788" s="1">
        <v>16132200</v>
      </c>
      <c r="Y1788" s="1">
        <v>15477500</v>
      </c>
      <c r="Z1788" s="1">
        <v>14683500</v>
      </c>
      <c r="AA1788" s="1">
        <v>13981100</v>
      </c>
      <c r="AB1788" s="1">
        <v>13251400</v>
      </c>
      <c r="AC1788" s="1">
        <v>12494400</v>
      </c>
      <c r="AD1788" s="1">
        <v>11710200</v>
      </c>
      <c r="AE1788" s="1">
        <v>10898800</v>
      </c>
      <c r="AF1788" s="1">
        <v>10130500</v>
      </c>
      <c r="AG1788" s="1">
        <v>9321070</v>
      </c>
      <c r="AH1788" s="1">
        <v>8527130</v>
      </c>
      <c r="AI1788" s="1">
        <v>7678360</v>
      </c>
      <c r="AJ1788" s="1">
        <v>6817360</v>
      </c>
      <c r="AK1788" s="1">
        <v>5923420</v>
      </c>
      <c r="AL1788" s="1">
        <v>5004620</v>
      </c>
      <c r="AM1788" s="1">
        <v>3975840</v>
      </c>
      <c r="AN1788" s="1">
        <v>2867080</v>
      </c>
      <c r="AO1788" s="1">
        <v>1636900</v>
      </c>
      <c r="AP1788">
        <v>244040</v>
      </c>
    </row>
    <row r="1789" spans="2:42" x14ac:dyDescent="0.2">
      <c r="B1789" t="str">
        <f t="shared" si="74"/>
        <v>water and waste 36T39</v>
      </c>
      <c r="C1789" t="str">
        <f t="shared" si="73"/>
        <v>computers and electronics 26,F gases</v>
      </c>
      <c r="D1789" t="s">
        <v>2346</v>
      </c>
      <c r="E1789" s="1">
        <v>14252500</v>
      </c>
      <c r="F1789" s="1">
        <v>14717400</v>
      </c>
      <c r="G1789" s="1">
        <v>15113100</v>
      </c>
      <c r="H1789" s="1">
        <v>15653300</v>
      </c>
      <c r="I1789" s="1">
        <v>16115600</v>
      </c>
      <c r="J1789" s="1">
        <v>16541700</v>
      </c>
      <c r="K1789" s="1">
        <v>16910600</v>
      </c>
      <c r="L1789" s="1">
        <v>17278400</v>
      </c>
      <c r="M1789" s="1">
        <v>17458900</v>
      </c>
      <c r="N1789" s="1">
        <v>17604700</v>
      </c>
      <c r="O1789" s="1">
        <v>17646700</v>
      </c>
      <c r="P1789" s="1">
        <v>17639300</v>
      </c>
      <c r="Q1789" s="1">
        <v>17426800</v>
      </c>
      <c r="R1789" s="1">
        <v>17177400</v>
      </c>
      <c r="S1789" s="1">
        <v>16891000</v>
      </c>
      <c r="T1789" s="1">
        <v>16430800</v>
      </c>
      <c r="U1789" s="1">
        <v>16076800</v>
      </c>
      <c r="V1789" s="1">
        <v>15561600</v>
      </c>
      <c r="W1789" s="1">
        <v>15021900</v>
      </c>
      <c r="X1789" s="1">
        <v>14345800</v>
      </c>
      <c r="Y1789" s="1">
        <v>13763600</v>
      </c>
      <c r="Z1789" s="1">
        <v>13057500</v>
      </c>
      <c r="AA1789" s="1">
        <v>12432900</v>
      </c>
      <c r="AB1789" s="1">
        <v>11784000</v>
      </c>
      <c r="AC1789" s="1">
        <v>11110800</v>
      </c>
      <c r="AD1789" s="1">
        <v>10413500</v>
      </c>
      <c r="AE1789" s="1">
        <v>9691890</v>
      </c>
      <c r="AF1789" s="1">
        <v>9008650</v>
      </c>
      <c r="AG1789" s="1">
        <v>8288900</v>
      </c>
      <c r="AH1789" s="1">
        <v>7582870</v>
      </c>
      <c r="AI1789" s="1">
        <v>6828100</v>
      </c>
      <c r="AJ1789" s="1">
        <v>6062440</v>
      </c>
      <c r="AK1789" s="1">
        <v>5267490</v>
      </c>
      <c r="AL1789" s="1">
        <v>4450430</v>
      </c>
      <c r="AM1789" s="1">
        <v>3535570</v>
      </c>
      <c r="AN1789" s="1">
        <v>2549590</v>
      </c>
      <c r="AO1789" s="1">
        <v>1455630</v>
      </c>
      <c r="AP1789">
        <v>217016</v>
      </c>
    </row>
    <row r="1790" spans="2:42" x14ac:dyDescent="0.2">
      <c r="B1790" t="str">
        <f t="shared" si="74"/>
        <v>water and waste 36T39</v>
      </c>
      <c r="C1790" t="str">
        <f t="shared" si="73"/>
        <v>appliances and electrical equipment 27,CO2</v>
      </c>
      <c r="D1790" t="s">
        <v>2347</v>
      </c>
      <c r="E1790" s="1">
        <v>43160700</v>
      </c>
      <c r="F1790" s="1">
        <v>44568500</v>
      </c>
      <c r="G1790" s="1">
        <v>45766700</v>
      </c>
      <c r="H1790" s="1">
        <v>47402600</v>
      </c>
      <c r="I1790" s="1">
        <v>48802500</v>
      </c>
      <c r="J1790" s="1">
        <v>50093000</v>
      </c>
      <c r="K1790" s="1">
        <v>51210100</v>
      </c>
      <c r="L1790" s="1">
        <v>52323800</v>
      </c>
      <c r="M1790" s="1">
        <v>52870300</v>
      </c>
      <c r="N1790" s="1">
        <v>53311900</v>
      </c>
      <c r="O1790" s="1">
        <v>53439300</v>
      </c>
      <c r="P1790" s="1">
        <v>53416900</v>
      </c>
      <c r="Q1790" s="1">
        <v>52773400</v>
      </c>
      <c r="R1790" s="1">
        <v>52017900</v>
      </c>
      <c r="S1790" s="1">
        <v>51150600</v>
      </c>
      <c r="T1790" s="1">
        <v>49757000</v>
      </c>
      <c r="U1790" s="1">
        <v>48685200</v>
      </c>
      <c r="V1790" s="1">
        <v>47124800</v>
      </c>
      <c r="W1790" s="1">
        <v>45490500</v>
      </c>
      <c r="X1790" s="1">
        <v>43443100</v>
      </c>
      <c r="Y1790" s="1">
        <v>41680100</v>
      </c>
      <c r="Z1790" s="1">
        <v>39541700</v>
      </c>
      <c r="AA1790" s="1">
        <v>37650200</v>
      </c>
      <c r="AB1790" s="1">
        <v>35685200</v>
      </c>
      <c r="AC1790" s="1">
        <v>33646800</v>
      </c>
      <c r="AD1790" s="1">
        <v>31534900</v>
      </c>
      <c r="AE1790" s="1">
        <v>29349800</v>
      </c>
      <c r="AF1790" s="1">
        <v>27280700</v>
      </c>
      <c r="AG1790" s="1">
        <v>25101100</v>
      </c>
      <c r="AH1790" s="1">
        <v>22963100</v>
      </c>
      <c r="AI1790" s="1">
        <v>20677400</v>
      </c>
      <c r="AJ1790" s="1">
        <v>18358800</v>
      </c>
      <c r="AK1790" s="1">
        <v>15951400</v>
      </c>
      <c r="AL1790" s="1">
        <v>13477200</v>
      </c>
      <c r="AM1790" s="1">
        <v>10706700</v>
      </c>
      <c r="AN1790" s="1">
        <v>7720880</v>
      </c>
      <c r="AO1790" s="1">
        <v>4408070</v>
      </c>
      <c r="AP1790">
        <v>657185</v>
      </c>
    </row>
    <row r="1791" spans="2:42" x14ac:dyDescent="0.2">
      <c r="B1791" t="str">
        <f t="shared" si="74"/>
        <v>water and waste 36T39</v>
      </c>
      <c r="C1791" t="str">
        <f t="shared" si="73"/>
        <v>appliances and electrical equipment 27,VOC</v>
      </c>
      <c r="D1791" t="s">
        <v>2348</v>
      </c>
      <c r="E1791" s="1">
        <v>3333010</v>
      </c>
      <c r="F1791" s="1">
        <v>3441730</v>
      </c>
      <c r="G1791" s="1">
        <v>3534260</v>
      </c>
      <c r="H1791" s="1">
        <v>3660580</v>
      </c>
      <c r="I1791" s="1">
        <v>3768690</v>
      </c>
      <c r="J1791" s="1">
        <v>3868340</v>
      </c>
      <c r="K1791" s="1">
        <v>3954620</v>
      </c>
      <c r="L1791" s="1">
        <v>4040620</v>
      </c>
      <c r="M1791" s="1">
        <v>4082820</v>
      </c>
      <c r="N1791" s="1">
        <v>4116920</v>
      </c>
      <c r="O1791" s="1">
        <v>4126760</v>
      </c>
      <c r="P1791" s="1">
        <v>4125030</v>
      </c>
      <c r="Q1791" s="1">
        <v>4075340</v>
      </c>
      <c r="R1791" s="1">
        <v>4017000</v>
      </c>
      <c r="S1791" s="1">
        <v>3950020</v>
      </c>
      <c r="T1791" s="1">
        <v>3842400</v>
      </c>
      <c r="U1791" s="1">
        <v>3759630</v>
      </c>
      <c r="V1791" s="1">
        <v>3639130</v>
      </c>
      <c r="W1791" s="1">
        <v>3512930</v>
      </c>
      <c r="X1791" s="1">
        <v>3354820</v>
      </c>
      <c r="Y1791" s="1">
        <v>3218680</v>
      </c>
      <c r="Z1791" s="1">
        <v>3053540</v>
      </c>
      <c r="AA1791" s="1">
        <v>2907480</v>
      </c>
      <c r="AB1791" s="1">
        <v>2755730</v>
      </c>
      <c r="AC1791" s="1">
        <v>2598310</v>
      </c>
      <c r="AD1791" s="1">
        <v>2435230</v>
      </c>
      <c r="AE1791" s="1">
        <v>2266490</v>
      </c>
      <c r="AF1791" s="1">
        <v>2106710</v>
      </c>
      <c r="AG1791" s="1">
        <v>1938390</v>
      </c>
      <c r="AH1791" s="1">
        <v>1773280</v>
      </c>
      <c r="AI1791" s="1">
        <v>1596780</v>
      </c>
      <c r="AJ1791" s="1">
        <v>1417720</v>
      </c>
      <c r="AK1791" s="1">
        <v>1231820</v>
      </c>
      <c r="AL1791" s="1">
        <v>1040750</v>
      </c>
      <c r="AM1791">
        <v>826807</v>
      </c>
      <c r="AN1791">
        <v>596232</v>
      </c>
      <c r="AO1791">
        <v>340406</v>
      </c>
      <c r="AP1791">
        <v>50750</v>
      </c>
    </row>
    <row r="1792" spans="2:42" x14ac:dyDescent="0.2">
      <c r="B1792" t="str">
        <f t="shared" si="74"/>
        <v>water and waste 36T39</v>
      </c>
      <c r="C1792" t="str">
        <f t="shared" si="73"/>
        <v>appliances and electrical equipment 27,CO</v>
      </c>
      <c r="D1792" t="s">
        <v>2349</v>
      </c>
      <c r="E1792" s="1">
        <v>2845700</v>
      </c>
      <c r="F1792" s="1">
        <v>2938520</v>
      </c>
      <c r="G1792" s="1">
        <v>3017520</v>
      </c>
      <c r="H1792" s="1">
        <v>3125370</v>
      </c>
      <c r="I1792" s="1">
        <v>3217670</v>
      </c>
      <c r="J1792" s="1">
        <v>3302760</v>
      </c>
      <c r="K1792" s="1">
        <v>3376410</v>
      </c>
      <c r="L1792" s="1">
        <v>3449840</v>
      </c>
      <c r="M1792" s="1">
        <v>3485880</v>
      </c>
      <c r="N1792" s="1">
        <v>3514990</v>
      </c>
      <c r="O1792" s="1">
        <v>3523390</v>
      </c>
      <c r="P1792" s="1">
        <v>3521910</v>
      </c>
      <c r="Q1792" s="1">
        <v>3479480</v>
      </c>
      <c r="R1792" s="1">
        <v>3429670</v>
      </c>
      <c r="S1792" s="1">
        <v>3372490</v>
      </c>
      <c r="T1792" s="1">
        <v>3280600</v>
      </c>
      <c r="U1792" s="1">
        <v>3209940</v>
      </c>
      <c r="V1792" s="1">
        <v>3107060</v>
      </c>
      <c r="W1792" s="1">
        <v>2999300</v>
      </c>
      <c r="X1792" s="1">
        <v>2864310</v>
      </c>
      <c r="Y1792" s="1">
        <v>2748070</v>
      </c>
      <c r="Z1792" s="1">
        <v>2607080</v>
      </c>
      <c r="AA1792" s="1">
        <v>2482380</v>
      </c>
      <c r="AB1792" s="1">
        <v>2352820</v>
      </c>
      <c r="AC1792" s="1">
        <v>2218420</v>
      </c>
      <c r="AD1792" s="1">
        <v>2079180</v>
      </c>
      <c r="AE1792" s="1">
        <v>1935110</v>
      </c>
      <c r="AF1792" s="1">
        <v>1798690</v>
      </c>
      <c r="AG1792" s="1">
        <v>1654980</v>
      </c>
      <c r="AH1792" s="1">
        <v>1514010</v>
      </c>
      <c r="AI1792" s="1">
        <v>1363310</v>
      </c>
      <c r="AJ1792" s="1">
        <v>1210440</v>
      </c>
      <c r="AK1792" s="1">
        <v>1051720</v>
      </c>
      <c r="AL1792">
        <v>888584</v>
      </c>
      <c r="AM1792">
        <v>705920</v>
      </c>
      <c r="AN1792">
        <v>509057</v>
      </c>
      <c r="AO1792">
        <v>290635</v>
      </c>
      <c r="AP1792">
        <v>43329.9</v>
      </c>
    </row>
    <row r="1793" spans="2:42" x14ac:dyDescent="0.2">
      <c r="B1793" t="str">
        <f t="shared" si="74"/>
        <v>water and waste 36T39</v>
      </c>
      <c r="C1793" t="str">
        <f t="shared" si="73"/>
        <v>appliances and electrical equipment 27,NOx</v>
      </c>
      <c r="D1793" t="s">
        <v>2350</v>
      </c>
      <c r="E1793" s="1">
        <v>18048800</v>
      </c>
      <c r="F1793" s="1">
        <v>18637500</v>
      </c>
      <c r="G1793" s="1">
        <v>19138600</v>
      </c>
      <c r="H1793" s="1">
        <v>19822600</v>
      </c>
      <c r="I1793" s="1">
        <v>20408000</v>
      </c>
      <c r="J1793" s="1">
        <v>20947700</v>
      </c>
      <c r="K1793" s="1">
        <v>21414900</v>
      </c>
      <c r="L1793" s="1">
        <v>21880600</v>
      </c>
      <c r="M1793" s="1">
        <v>22109200</v>
      </c>
      <c r="N1793" s="1">
        <v>22293800</v>
      </c>
      <c r="O1793" s="1">
        <v>22347100</v>
      </c>
      <c r="P1793" s="1">
        <v>22337700</v>
      </c>
      <c r="Q1793" s="1">
        <v>22068600</v>
      </c>
      <c r="R1793" s="1">
        <v>21752700</v>
      </c>
      <c r="S1793" s="1">
        <v>21390000</v>
      </c>
      <c r="T1793" s="1">
        <v>20807200</v>
      </c>
      <c r="U1793" s="1">
        <v>20359000</v>
      </c>
      <c r="V1793" s="1">
        <v>19706500</v>
      </c>
      <c r="W1793" s="1">
        <v>19023100</v>
      </c>
      <c r="X1793" s="1">
        <v>18166900</v>
      </c>
      <c r="Y1793" s="1">
        <v>17429600</v>
      </c>
      <c r="Z1793" s="1">
        <v>16535400</v>
      </c>
      <c r="AA1793" s="1">
        <v>15744500</v>
      </c>
      <c r="AB1793" s="1">
        <v>14922700</v>
      </c>
      <c r="AC1793" s="1">
        <v>14070300</v>
      </c>
      <c r="AD1793" s="1">
        <v>13187200</v>
      </c>
      <c r="AE1793" s="1">
        <v>12273400</v>
      </c>
      <c r="AF1793" s="1">
        <v>11408200</v>
      </c>
      <c r="AG1793" s="1">
        <v>10496700</v>
      </c>
      <c r="AH1793" s="1">
        <v>9602620</v>
      </c>
      <c r="AI1793" s="1">
        <v>8646810</v>
      </c>
      <c r="AJ1793" s="1">
        <v>7677210</v>
      </c>
      <c r="AK1793" s="1">
        <v>6670520</v>
      </c>
      <c r="AL1793" s="1">
        <v>5635840</v>
      </c>
      <c r="AM1793" s="1">
        <v>4477300</v>
      </c>
      <c r="AN1793" s="1">
        <v>3228690</v>
      </c>
      <c r="AO1793" s="1">
        <v>1843350</v>
      </c>
      <c r="AP1793">
        <v>274820</v>
      </c>
    </row>
    <row r="1794" spans="2:42" x14ac:dyDescent="0.2">
      <c r="B1794" t="str">
        <f t="shared" si="74"/>
        <v>water and waste 36T39</v>
      </c>
      <c r="C1794" t="str">
        <f t="shared" si="73"/>
        <v>appliances and electrical equipment 27,PM10</v>
      </c>
      <c r="D1794" t="s">
        <v>2351</v>
      </c>
      <c r="E1794" s="1">
        <v>3609760</v>
      </c>
      <c r="F1794" s="1">
        <v>3727500</v>
      </c>
      <c r="G1794" s="1">
        <v>3827720</v>
      </c>
      <c r="H1794" s="1">
        <v>3964530</v>
      </c>
      <c r="I1794" s="1">
        <v>4081610</v>
      </c>
      <c r="J1794" s="1">
        <v>4189540</v>
      </c>
      <c r="K1794" s="1">
        <v>4282980</v>
      </c>
      <c r="L1794" s="1">
        <v>4376120</v>
      </c>
      <c r="M1794" s="1">
        <v>4421830</v>
      </c>
      <c r="N1794" s="1">
        <v>4458760</v>
      </c>
      <c r="O1794" s="1">
        <v>4469420</v>
      </c>
      <c r="P1794" s="1">
        <v>4467540</v>
      </c>
      <c r="Q1794" s="1">
        <v>4413720</v>
      </c>
      <c r="R1794" s="1">
        <v>4350540</v>
      </c>
      <c r="S1794" s="1">
        <v>4278000</v>
      </c>
      <c r="T1794" s="1">
        <v>4161440</v>
      </c>
      <c r="U1794" s="1">
        <v>4071800</v>
      </c>
      <c r="V1794" s="1">
        <v>3941300</v>
      </c>
      <c r="W1794" s="1">
        <v>3804620</v>
      </c>
      <c r="X1794" s="1">
        <v>3633380</v>
      </c>
      <c r="Y1794" s="1">
        <v>3485930</v>
      </c>
      <c r="Z1794" s="1">
        <v>3307080</v>
      </c>
      <c r="AA1794" s="1">
        <v>3148890</v>
      </c>
      <c r="AB1794" s="1">
        <v>2984550</v>
      </c>
      <c r="AC1794" s="1">
        <v>2814060</v>
      </c>
      <c r="AD1794" s="1">
        <v>2637430</v>
      </c>
      <c r="AE1794" s="1">
        <v>2454680</v>
      </c>
      <c r="AF1794" s="1">
        <v>2281630</v>
      </c>
      <c r="AG1794" s="1">
        <v>2099340</v>
      </c>
      <c r="AH1794" s="1">
        <v>1920520</v>
      </c>
      <c r="AI1794" s="1">
        <v>1729360</v>
      </c>
      <c r="AJ1794" s="1">
        <v>1535440</v>
      </c>
      <c r="AK1794" s="1">
        <v>1334100</v>
      </c>
      <c r="AL1794" s="1">
        <v>1127170</v>
      </c>
      <c r="AM1794">
        <v>895459</v>
      </c>
      <c r="AN1794">
        <v>645738</v>
      </c>
      <c r="AO1794">
        <v>368671</v>
      </c>
      <c r="AP1794">
        <v>54963.9</v>
      </c>
    </row>
    <row r="1795" spans="2:42" x14ac:dyDescent="0.2">
      <c r="B1795" t="str">
        <f t="shared" si="74"/>
        <v>water and waste 36T39</v>
      </c>
      <c r="C1795" t="str">
        <f t="shared" si="73"/>
        <v>appliances and electrical equipment 27,PM25</v>
      </c>
      <c r="D1795" t="s">
        <v>2352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</row>
    <row r="1796" spans="2:42" x14ac:dyDescent="0.2">
      <c r="B1796" t="str">
        <f t="shared" si="74"/>
        <v>construction 41T43</v>
      </c>
      <c r="C1796" t="str">
        <f t="shared" si="73"/>
        <v>appliances and electrical equipment 27,SOx</v>
      </c>
      <c r="D1796" t="s">
        <v>2353</v>
      </c>
      <c r="E1796" s="1">
        <v>16510500000000</v>
      </c>
      <c r="F1796" s="1">
        <v>16773100000000</v>
      </c>
      <c r="G1796" s="1">
        <v>16788600000000</v>
      </c>
      <c r="H1796" s="1">
        <v>17112200000000</v>
      </c>
      <c r="I1796" s="1">
        <v>17193000000000</v>
      </c>
      <c r="J1796" s="1">
        <v>17175200000000</v>
      </c>
      <c r="K1796" s="1">
        <v>17064800000000</v>
      </c>
      <c r="L1796" s="1">
        <v>17045100000000</v>
      </c>
      <c r="M1796" s="1">
        <v>16704000000000</v>
      </c>
      <c r="N1796" s="1">
        <v>16512800000000</v>
      </c>
      <c r="O1796" s="1">
        <v>16240900000000</v>
      </c>
      <c r="P1796" s="1">
        <v>15945400000000</v>
      </c>
      <c r="Q1796" s="1">
        <v>15478400000000</v>
      </c>
      <c r="R1796" s="1">
        <v>15141700000000</v>
      </c>
      <c r="S1796" s="1">
        <v>14645300000000</v>
      </c>
      <c r="T1796" s="1">
        <v>14137200000000</v>
      </c>
      <c r="U1796" s="1">
        <v>13617300000000</v>
      </c>
      <c r="V1796" s="1">
        <v>13046300000000</v>
      </c>
      <c r="W1796" s="1">
        <v>12467600000000</v>
      </c>
      <c r="X1796" s="1">
        <v>11881100000000</v>
      </c>
      <c r="Y1796" s="1">
        <v>11253300000000</v>
      </c>
      <c r="Z1796" s="1">
        <v>10621800000000</v>
      </c>
      <c r="AA1796" s="1">
        <v>10016000000000</v>
      </c>
      <c r="AB1796" s="1">
        <v>9374900000000</v>
      </c>
      <c r="AC1796" s="1">
        <v>8729980000000</v>
      </c>
      <c r="AD1796" s="1">
        <v>8081270000000</v>
      </c>
      <c r="AE1796" s="1">
        <v>7428780000000</v>
      </c>
      <c r="AF1796" s="1">
        <v>6792140000000</v>
      </c>
      <c r="AG1796" s="1">
        <v>6147740000000</v>
      </c>
      <c r="AH1796" s="1">
        <v>5495610000000</v>
      </c>
      <c r="AI1796" s="1">
        <v>4849550000000</v>
      </c>
      <c r="AJ1796" s="1">
        <v>4191790000000</v>
      </c>
      <c r="AK1796" s="1">
        <v>3532180000000</v>
      </c>
      <c r="AL1796" s="1">
        <v>2864830000000</v>
      </c>
      <c r="AM1796" s="1">
        <v>2177920000000</v>
      </c>
      <c r="AN1796" s="1">
        <v>1475440000000</v>
      </c>
      <c r="AO1796" s="1">
        <v>753388000000</v>
      </c>
      <c r="AP1796">
        <v>0</v>
      </c>
    </row>
    <row r="1797" spans="2:42" x14ac:dyDescent="0.2">
      <c r="B1797" t="str">
        <f t="shared" si="74"/>
        <v>construction 41T43</v>
      </c>
      <c r="C1797" t="str">
        <f t="shared" si="73"/>
        <v>appliances and electrical equipment 27,BC</v>
      </c>
      <c r="D1797" t="s">
        <v>2354</v>
      </c>
      <c r="E1797" s="1">
        <v>469750000</v>
      </c>
      <c r="F1797" s="1">
        <v>477220000</v>
      </c>
      <c r="G1797" s="1">
        <v>477662000</v>
      </c>
      <c r="H1797" s="1">
        <v>486867000</v>
      </c>
      <c r="I1797" s="1">
        <v>489166000</v>
      </c>
      <c r="J1797" s="1">
        <v>488661000</v>
      </c>
      <c r="K1797" s="1">
        <v>485518000</v>
      </c>
      <c r="L1797" s="1">
        <v>484960000</v>
      </c>
      <c r="M1797" s="1">
        <v>475253000</v>
      </c>
      <c r="N1797" s="1">
        <v>469814000</v>
      </c>
      <c r="O1797" s="1">
        <v>462079000</v>
      </c>
      <c r="P1797" s="1">
        <v>453671000</v>
      </c>
      <c r="Q1797" s="1">
        <v>440384000</v>
      </c>
      <c r="R1797" s="1">
        <v>430803000</v>
      </c>
      <c r="S1797" s="1">
        <v>416681000</v>
      </c>
      <c r="T1797" s="1">
        <v>402223000</v>
      </c>
      <c r="U1797" s="1">
        <v>387433000</v>
      </c>
      <c r="V1797" s="1">
        <v>371187000</v>
      </c>
      <c r="W1797" s="1">
        <v>354721000</v>
      </c>
      <c r="X1797" s="1">
        <v>338034000</v>
      </c>
      <c r="Y1797" s="1">
        <v>320174000</v>
      </c>
      <c r="Z1797" s="1">
        <v>302207000</v>
      </c>
      <c r="AA1797" s="1">
        <v>284971000</v>
      </c>
      <c r="AB1797" s="1">
        <v>266730000</v>
      </c>
      <c r="AC1797" s="1">
        <v>248381000</v>
      </c>
      <c r="AD1797" s="1">
        <v>229924000</v>
      </c>
      <c r="AE1797" s="1">
        <v>211360000</v>
      </c>
      <c r="AF1797" s="1">
        <v>193247000</v>
      </c>
      <c r="AG1797" s="1">
        <v>174912000</v>
      </c>
      <c r="AH1797" s="1">
        <v>156358000</v>
      </c>
      <c r="AI1797" s="1">
        <v>137977000</v>
      </c>
      <c r="AJ1797" s="1">
        <v>119263000</v>
      </c>
      <c r="AK1797" s="1">
        <v>100496000</v>
      </c>
      <c r="AL1797" s="1">
        <v>81508600</v>
      </c>
      <c r="AM1797" s="1">
        <v>61965200</v>
      </c>
      <c r="AN1797" s="1">
        <v>41978500</v>
      </c>
      <c r="AO1797" s="1">
        <v>21435000</v>
      </c>
      <c r="AP1797">
        <v>0</v>
      </c>
    </row>
    <row r="1798" spans="2:42" x14ac:dyDescent="0.2">
      <c r="B1798" t="str">
        <f t="shared" si="74"/>
        <v>construction 41T43</v>
      </c>
      <c r="C1798" t="str">
        <f t="shared" si="73"/>
        <v>appliances and electrical equipment 27,OC</v>
      </c>
      <c r="D1798" t="s">
        <v>2355</v>
      </c>
      <c r="E1798" s="1">
        <v>2169430000</v>
      </c>
      <c r="F1798" s="1">
        <v>2203930000</v>
      </c>
      <c r="G1798" s="1">
        <v>2205970000</v>
      </c>
      <c r="H1798" s="1">
        <v>2248480000</v>
      </c>
      <c r="I1798" s="1">
        <v>2259100000</v>
      </c>
      <c r="J1798" s="1">
        <v>2256770000</v>
      </c>
      <c r="K1798" s="1">
        <v>2242250000</v>
      </c>
      <c r="L1798" s="1">
        <v>2239670000</v>
      </c>
      <c r="M1798" s="1">
        <v>2194850000</v>
      </c>
      <c r="N1798" s="1">
        <v>2169730000</v>
      </c>
      <c r="O1798" s="1">
        <v>2134000000</v>
      </c>
      <c r="P1798" s="1">
        <v>2095170000</v>
      </c>
      <c r="Q1798" s="1">
        <v>2033810000</v>
      </c>
      <c r="R1798" s="1">
        <v>1989560000</v>
      </c>
      <c r="S1798" s="1">
        <v>1924340000</v>
      </c>
      <c r="T1798" s="1">
        <v>1857570000</v>
      </c>
      <c r="U1798" s="1">
        <v>1789270000</v>
      </c>
      <c r="V1798" s="1">
        <v>1714240000</v>
      </c>
      <c r="W1798" s="1">
        <v>1638200000</v>
      </c>
      <c r="X1798" s="1">
        <v>1561130000</v>
      </c>
      <c r="Y1798" s="1">
        <v>1478650000</v>
      </c>
      <c r="Z1798" s="1">
        <v>1395670000</v>
      </c>
      <c r="AA1798" s="1">
        <v>1316070000</v>
      </c>
      <c r="AB1798" s="1">
        <v>1231830000</v>
      </c>
      <c r="AC1798" s="1">
        <v>1147090000</v>
      </c>
      <c r="AD1798" s="1">
        <v>1061850000</v>
      </c>
      <c r="AE1798" s="1">
        <v>976116000</v>
      </c>
      <c r="AF1798" s="1">
        <v>892464000</v>
      </c>
      <c r="AG1798" s="1">
        <v>807793000</v>
      </c>
      <c r="AH1798" s="1">
        <v>722104000</v>
      </c>
      <c r="AI1798" s="1">
        <v>637214000</v>
      </c>
      <c r="AJ1798" s="1">
        <v>550786000</v>
      </c>
      <c r="AK1798" s="1">
        <v>464116000</v>
      </c>
      <c r="AL1798" s="1">
        <v>376428000</v>
      </c>
      <c r="AM1798" s="1">
        <v>286172000</v>
      </c>
      <c r="AN1798" s="1">
        <v>193868000</v>
      </c>
      <c r="AO1798" s="1">
        <v>98992600</v>
      </c>
      <c r="AP1798">
        <v>0</v>
      </c>
    </row>
    <row r="1799" spans="2:42" x14ac:dyDescent="0.2">
      <c r="B1799" t="str">
        <f t="shared" si="74"/>
        <v>construction 41T43</v>
      </c>
      <c r="C1799" t="str">
        <f t="shared" si="73"/>
        <v>appliances and electrical equipment 27,CH4</v>
      </c>
      <c r="D1799" t="s">
        <v>2356</v>
      </c>
      <c r="E1799" s="1">
        <v>7424900000</v>
      </c>
      <c r="F1799" s="1">
        <v>7542980000</v>
      </c>
      <c r="G1799" s="1">
        <v>7549970000</v>
      </c>
      <c r="H1799" s="1">
        <v>7695460000</v>
      </c>
      <c r="I1799" s="1">
        <v>7731810000</v>
      </c>
      <c r="J1799" s="1">
        <v>7723810000</v>
      </c>
      <c r="K1799" s="1">
        <v>7674140000</v>
      </c>
      <c r="L1799" s="1">
        <v>7665310000</v>
      </c>
      <c r="M1799" s="1">
        <v>7511900000</v>
      </c>
      <c r="N1799" s="1">
        <v>7425930000</v>
      </c>
      <c r="O1799" s="1">
        <v>7303660000</v>
      </c>
      <c r="P1799" s="1">
        <v>7170760000</v>
      </c>
      <c r="Q1799" s="1">
        <v>6960750000</v>
      </c>
      <c r="R1799" s="1">
        <v>6809310000</v>
      </c>
      <c r="S1799" s="1">
        <v>6586100000</v>
      </c>
      <c r="T1799" s="1">
        <v>6357580000</v>
      </c>
      <c r="U1799" s="1">
        <v>6123800000</v>
      </c>
      <c r="V1799" s="1">
        <v>5867020000</v>
      </c>
      <c r="W1799" s="1">
        <v>5606760000</v>
      </c>
      <c r="X1799" s="1">
        <v>5342990000</v>
      </c>
      <c r="Y1799" s="1">
        <v>5060700000</v>
      </c>
      <c r="Z1799" s="1">
        <v>4776710000</v>
      </c>
      <c r="AA1799" s="1">
        <v>4504270000</v>
      </c>
      <c r="AB1799" s="1">
        <v>4215950000</v>
      </c>
      <c r="AC1799" s="1">
        <v>3925930000</v>
      </c>
      <c r="AD1799" s="1">
        <v>3634200000</v>
      </c>
      <c r="AE1799" s="1">
        <v>3340770000</v>
      </c>
      <c r="AF1799" s="1">
        <v>3054470000</v>
      </c>
      <c r="AG1799" s="1">
        <v>2764680000</v>
      </c>
      <c r="AH1799" s="1">
        <v>2471410000</v>
      </c>
      <c r="AI1799" s="1">
        <v>2180880000</v>
      </c>
      <c r="AJ1799" s="1">
        <v>1885070000</v>
      </c>
      <c r="AK1799" s="1">
        <v>1588440000</v>
      </c>
      <c r="AL1799" s="1">
        <v>1288330000</v>
      </c>
      <c r="AM1799" s="1">
        <v>979427000</v>
      </c>
      <c r="AN1799" s="1">
        <v>663516000</v>
      </c>
      <c r="AO1799" s="1">
        <v>338804000</v>
      </c>
      <c r="AP1799">
        <v>0</v>
      </c>
    </row>
    <row r="1800" spans="2:42" x14ac:dyDescent="0.2">
      <c r="B1800" t="str">
        <f t="shared" si="74"/>
        <v>construction 41T43</v>
      </c>
      <c r="C1800" t="str">
        <f t="shared" si="73"/>
        <v>appliances and electrical equipment 27,N2O</v>
      </c>
      <c r="D1800" t="s">
        <v>2357</v>
      </c>
      <c r="E1800" s="1">
        <v>586142000</v>
      </c>
      <c r="F1800" s="1">
        <v>595463000</v>
      </c>
      <c r="G1800" s="1">
        <v>596015000</v>
      </c>
      <c r="H1800" s="1">
        <v>607500000</v>
      </c>
      <c r="I1800" s="1">
        <v>610370000</v>
      </c>
      <c r="J1800" s="1">
        <v>609739000</v>
      </c>
      <c r="K1800" s="1">
        <v>605817000</v>
      </c>
      <c r="L1800" s="1">
        <v>605121000</v>
      </c>
      <c r="M1800" s="1">
        <v>593009000</v>
      </c>
      <c r="N1800" s="1">
        <v>586223000</v>
      </c>
      <c r="O1800" s="1">
        <v>576570000</v>
      </c>
      <c r="P1800" s="1">
        <v>566079000</v>
      </c>
      <c r="Q1800" s="1">
        <v>549501000</v>
      </c>
      <c r="R1800" s="1">
        <v>537545000</v>
      </c>
      <c r="S1800" s="1">
        <v>519924000</v>
      </c>
      <c r="T1800" s="1">
        <v>501884000</v>
      </c>
      <c r="U1800" s="1">
        <v>483429000</v>
      </c>
      <c r="V1800" s="1">
        <v>463158000</v>
      </c>
      <c r="W1800" s="1">
        <v>442612000</v>
      </c>
      <c r="X1800" s="1">
        <v>421790000</v>
      </c>
      <c r="Y1800" s="1">
        <v>399505000</v>
      </c>
      <c r="Z1800" s="1">
        <v>377086000</v>
      </c>
      <c r="AA1800" s="1">
        <v>355579000</v>
      </c>
      <c r="AB1800" s="1">
        <v>332819000</v>
      </c>
      <c r="AC1800" s="1">
        <v>309923000</v>
      </c>
      <c r="AD1800" s="1">
        <v>286894000</v>
      </c>
      <c r="AE1800" s="1">
        <v>263730000</v>
      </c>
      <c r="AF1800" s="1">
        <v>241128000</v>
      </c>
      <c r="AG1800" s="1">
        <v>218251000</v>
      </c>
      <c r="AH1800" s="1">
        <v>195100000</v>
      </c>
      <c r="AI1800" s="1">
        <v>172164000</v>
      </c>
      <c r="AJ1800" s="1">
        <v>148813000</v>
      </c>
      <c r="AK1800" s="1">
        <v>125396000</v>
      </c>
      <c r="AL1800" s="1">
        <v>101704000</v>
      </c>
      <c r="AM1800" s="1">
        <v>77318600</v>
      </c>
      <c r="AN1800" s="1">
        <v>52379700</v>
      </c>
      <c r="AO1800" s="1">
        <v>26746100</v>
      </c>
      <c r="AP1800">
        <v>0</v>
      </c>
    </row>
    <row r="1801" spans="2:42" x14ac:dyDescent="0.2">
      <c r="B1801" t="str">
        <f t="shared" si="74"/>
        <v>construction 41T43</v>
      </c>
      <c r="C1801" t="str">
        <f t="shared" si="73"/>
        <v>appliances and electrical equipment 27,F gases</v>
      </c>
      <c r="D1801" t="s">
        <v>2358</v>
      </c>
      <c r="E1801" s="1">
        <v>521235000</v>
      </c>
      <c r="F1801" s="1">
        <v>529524000</v>
      </c>
      <c r="G1801" s="1">
        <v>530015000</v>
      </c>
      <c r="H1801" s="1">
        <v>540228000</v>
      </c>
      <c r="I1801" s="1">
        <v>542780000</v>
      </c>
      <c r="J1801" s="1">
        <v>542219000</v>
      </c>
      <c r="K1801" s="1">
        <v>538732000</v>
      </c>
      <c r="L1801" s="1">
        <v>538112000</v>
      </c>
      <c r="M1801" s="1">
        <v>527342000</v>
      </c>
      <c r="N1801" s="1">
        <v>521307000</v>
      </c>
      <c r="O1801" s="1">
        <v>512723000</v>
      </c>
      <c r="P1801" s="1">
        <v>503394000</v>
      </c>
      <c r="Q1801" s="1">
        <v>488651000</v>
      </c>
      <c r="R1801" s="1">
        <v>478020000</v>
      </c>
      <c r="S1801" s="1">
        <v>462350000</v>
      </c>
      <c r="T1801" s="1">
        <v>446308000</v>
      </c>
      <c r="U1801" s="1">
        <v>429896000</v>
      </c>
      <c r="V1801" s="1">
        <v>411870000</v>
      </c>
      <c r="W1801" s="1">
        <v>393599000</v>
      </c>
      <c r="X1801" s="1">
        <v>375083000</v>
      </c>
      <c r="Y1801" s="1">
        <v>355266000</v>
      </c>
      <c r="Z1801" s="1">
        <v>335329000</v>
      </c>
      <c r="AA1801" s="1">
        <v>316204000</v>
      </c>
      <c r="AB1801" s="1">
        <v>295964000</v>
      </c>
      <c r="AC1801" s="1">
        <v>275604000</v>
      </c>
      <c r="AD1801" s="1">
        <v>255124000</v>
      </c>
      <c r="AE1801" s="1">
        <v>234525000</v>
      </c>
      <c r="AF1801" s="1">
        <v>214427000</v>
      </c>
      <c r="AG1801" s="1">
        <v>194083000</v>
      </c>
      <c r="AH1801" s="1">
        <v>173495000</v>
      </c>
      <c r="AI1801" s="1">
        <v>153100000</v>
      </c>
      <c r="AJ1801" s="1">
        <v>132334000</v>
      </c>
      <c r="AK1801" s="1">
        <v>111510000</v>
      </c>
      <c r="AL1801" s="1">
        <v>90442000</v>
      </c>
      <c r="AM1801" s="1">
        <v>68756700</v>
      </c>
      <c r="AN1801" s="1">
        <v>46579400</v>
      </c>
      <c r="AO1801" s="1">
        <v>23784300</v>
      </c>
      <c r="AP1801">
        <v>0</v>
      </c>
    </row>
    <row r="1802" spans="2:42" x14ac:dyDescent="0.2">
      <c r="B1802" t="str">
        <f t="shared" si="74"/>
        <v>construction 41T43</v>
      </c>
      <c r="C1802" t="str">
        <f t="shared" si="73"/>
        <v>other machinery 28,CO2</v>
      </c>
      <c r="D1802" t="s">
        <v>2359</v>
      </c>
      <c r="E1802" s="1">
        <v>1578450000</v>
      </c>
      <c r="F1802" s="1">
        <v>1603550000</v>
      </c>
      <c r="G1802" s="1">
        <v>1605030000</v>
      </c>
      <c r="H1802" s="1">
        <v>1635960000</v>
      </c>
      <c r="I1802" s="1">
        <v>1643690000</v>
      </c>
      <c r="J1802" s="1">
        <v>1641990000</v>
      </c>
      <c r="K1802" s="1">
        <v>1631430000</v>
      </c>
      <c r="L1802" s="1">
        <v>1629560000</v>
      </c>
      <c r="M1802" s="1">
        <v>1596940000</v>
      </c>
      <c r="N1802" s="1">
        <v>1578660000</v>
      </c>
      <c r="O1802" s="1">
        <v>1552670000</v>
      </c>
      <c r="P1802" s="1">
        <v>1524420000</v>
      </c>
      <c r="Q1802" s="1">
        <v>1479770000</v>
      </c>
      <c r="R1802" s="1">
        <v>1447580000</v>
      </c>
      <c r="S1802" s="1">
        <v>1400130000</v>
      </c>
      <c r="T1802" s="1">
        <v>1351550000</v>
      </c>
      <c r="U1802" s="1">
        <v>1301850000</v>
      </c>
      <c r="V1802" s="1">
        <v>1247260000</v>
      </c>
      <c r="W1802" s="1">
        <v>1191930000</v>
      </c>
      <c r="X1802" s="1">
        <v>1135860000</v>
      </c>
      <c r="Y1802" s="1">
        <v>1075840000</v>
      </c>
      <c r="Z1802" s="1">
        <v>1015470000</v>
      </c>
      <c r="AA1802" s="1">
        <v>957555000</v>
      </c>
      <c r="AB1802" s="1">
        <v>896262000</v>
      </c>
      <c r="AC1802" s="1">
        <v>834606000</v>
      </c>
      <c r="AD1802" s="1">
        <v>772588000</v>
      </c>
      <c r="AE1802" s="1">
        <v>710209000</v>
      </c>
      <c r="AF1802" s="1">
        <v>649345000</v>
      </c>
      <c r="AG1802" s="1">
        <v>587739000</v>
      </c>
      <c r="AH1802" s="1">
        <v>525393000</v>
      </c>
      <c r="AI1802" s="1">
        <v>463628000</v>
      </c>
      <c r="AJ1802" s="1">
        <v>400745000</v>
      </c>
      <c r="AK1802" s="1">
        <v>337684000</v>
      </c>
      <c r="AL1802" s="1">
        <v>273884000</v>
      </c>
      <c r="AM1802" s="1">
        <v>208215000</v>
      </c>
      <c r="AN1802" s="1">
        <v>141056000</v>
      </c>
      <c r="AO1802" s="1">
        <v>72025700</v>
      </c>
      <c r="AP1802">
        <v>0</v>
      </c>
    </row>
    <row r="1803" spans="2:42" x14ac:dyDescent="0.2">
      <c r="B1803" t="str">
        <f t="shared" si="74"/>
        <v>construction 41T43</v>
      </c>
      <c r="C1803" t="str">
        <f t="shared" si="73"/>
        <v>other machinery 28,VOC</v>
      </c>
      <c r="D1803" t="s">
        <v>2360</v>
      </c>
      <c r="E1803" s="1">
        <v>121893000</v>
      </c>
      <c r="F1803" s="1">
        <v>123831000</v>
      </c>
      <c r="G1803" s="1">
        <v>123946000</v>
      </c>
      <c r="H1803" s="1">
        <v>126334000</v>
      </c>
      <c r="I1803" s="1">
        <v>126931000</v>
      </c>
      <c r="J1803" s="1">
        <v>126800000</v>
      </c>
      <c r="K1803" s="1">
        <v>125984000</v>
      </c>
      <c r="L1803" s="1">
        <v>125840000</v>
      </c>
      <c r="M1803" s="1">
        <v>123321000</v>
      </c>
      <c r="N1803" s="1">
        <v>121910000</v>
      </c>
      <c r="O1803" s="1">
        <v>119902000</v>
      </c>
      <c r="P1803" s="1">
        <v>117721000</v>
      </c>
      <c r="Q1803" s="1">
        <v>114273000</v>
      </c>
      <c r="R1803" s="1">
        <v>111787000</v>
      </c>
      <c r="S1803" s="1">
        <v>108122000</v>
      </c>
      <c r="T1803" s="1">
        <v>104371000</v>
      </c>
      <c r="U1803" s="1">
        <v>100533000</v>
      </c>
      <c r="V1803" s="1">
        <v>96317400</v>
      </c>
      <c r="W1803" s="1">
        <v>92044800</v>
      </c>
      <c r="X1803" s="1">
        <v>87714600</v>
      </c>
      <c r="Y1803" s="1">
        <v>83080300</v>
      </c>
      <c r="Z1803" s="1">
        <v>78418100</v>
      </c>
      <c r="AA1803" s="1">
        <v>73945600</v>
      </c>
      <c r="AB1803" s="1">
        <v>69212300</v>
      </c>
      <c r="AC1803" s="1">
        <v>64451100</v>
      </c>
      <c r="AD1803" s="1">
        <v>59661800</v>
      </c>
      <c r="AE1803" s="1">
        <v>54844600</v>
      </c>
      <c r="AF1803" s="1">
        <v>50144500</v>
      </c>
      <c r="AG1803" s="1">
        <v>45387100</v>
      </c>
      <c r="AH1803" s="1">
        <v>40572600</v>
      </c>
      <c r="AI1803" s="1">
        <v>35802900</v>
      </c>
      <c r="AJ1803" s="1">
        <v>30946800</v>
      </c>
      <c r="AK1803" s="1">
        <v>26077100</v>
      </c>
      <c r="AL1803" s="1">
        <v>21150200</v>
      </c>
      <c r="AM1803" s="1">
        <v>16079000</v>
      </c>
      <c r="AN1803" s="1">
        <v>10892800</v>
      </c>
      <c r="AO1803" s="1">
        <v>5562060</v>
      </c>
      <c r="AP1803">
        <v>0</v>
      </c>
    </row>
    <row r="1804" spans="2:42" x14ac:dyDescent="0.2">
      <c r="B1804" t="str">
        <f t="shared" si="74"/>
        <v>construction 41T43</v>
      </c>
      <c r="C1804" t="str">
        <f t="shared" si="73"/>
        <v>other machinery 28,CO</v>
      </c>
      <c r="D1804" t="s">
        <v>2361</v>
      </c>
      <c r="E1804" s="1">
        <v>104071000</v>
      </c>
      <c r="F1804" s="1">
        <v>105726000</v>
      </c>
      <c r="G1804" s="1">
        <v>105824000</v>
      </c>
      <c r="H1804" s="1">
        <v>107863000</v>
      </c>
      <c r="I1804" s="1">
        <v>108373000</v>
      </c>
      <c r="J1804" s="1">
        <v>108261000</v>
      </c>
      <c r="K1804" s="1">
        <v>107564000</v>
      </c>
      <c r="L1804" s="1">
        <v>107441000</v>
      </c>
      <c r="M1804" s="1">
        <v>105290000</v>
      </c>
      <c r="N1804" s="1">
        <v>104085000</v>
      </c>
      <c r="O1804" s="1">
        <v>102372000</v>
      </c>
      <c r="P1804" s="1">
        <v>100509000</v>
      </c>
      <c r="Q1804" s="1">
        <v>97565200</v>
      </c>
      <c r="R1804" s="1">
        <v>95442600</v>
      </c>
      <c r="S1804" s="1">
        <v>92313900</v>
      </c>
      <c r="T1804" s="1">
        <v>89110800</v>
      </c>
      <c r="U1804" s="1">
        <v>85834100</v>
      </c>
      <c r="V1804" s="1">
        <v>82234900</v>
      </c>
      <c r="W1804" s="1">
        <v>78587000</v>
      </c>
      <c r="X1804" s="1">
        <v>74889900</v>
      </c>
      <c r="Y1804" s="1">
        <v>70933100</v>
      </c>
      <c r="Z1804" s="1">
        <v>66952600</v>
      </c>
      <c r="AA1804" s="1">
        <v>63134000</v>
      </c>
      <c r="AB1804" s="1">
        <v>59092800</v>
      </c>
      <c r="AC1804" s="1">
        <v>55027700</v>
      </c>
      <c r="AD1804" s="1">
        <v>50938700</v>
      </c>
      <c r="AE1804" s="1">
        <v>46825800</v>
      </c>
      <c r="AF1804" s="1">
        <v>42812900</v>
      </c>
      <c r="AG1804" s="1">
        <v>38751100</v>
      </c>
      <c r="AH1804" s="1">
        <v>34640500</v>
      </c>
      <c r="AI1804" s="1">
        <v>30568200</v>
      </c>
      <c r="AJ1804" s="1">
        <v>26422100</v>
      </c>
      <c r="AK1804" s="1">
        <v>22264400</v>
      </c>
      <c r="AL1804" s="1">
        <v>18057900</v>
      </c>
      <c r="AM1804" s="1">
        <v>13728100</v>
      </c>
      <c r="AN1804" s="1">
        <v>9300150</v>
      </c>
      <c r="AO1804" s="1">
        <v>4748840</v>
      </c>
      <c r="AP1804">
        <v>0</v>
      </c>
    </row>
    <row r="1805" spans="2:42" x14ac:dyDescent="0.2">
      <c r="B1805" t="str">
        <f t="shared" si="74"/>
        <v>construction 41T43</v>
      </c>
      <c r="C1805" t="str">
        <f t="shared" si="73"/>
        <v>other machinery 28,NOx</v>
      </c>
      <c r="D1805" t="s">
        <v>2362</v>
      </c>
      <c r="E1805" s="1">
        <v>660070000</v>
      </c>
      <c r="F1805" s="1">
        <v>670566000</v>
      </c>
      <c r="G1805" s="1">
        <v>671188000</v>
      </c>
      <c r="H1805" s="1">
        <v>684122000</v>
      </c>
      <c r="I1805" s="1">
        <v>687353000</v>
      </c>
      <c r="J1805" s="1">
        <v>686643000</v>
      </c>
      <c r="K1805" s="1">
        <v>682226000</v>
      </c>
      <c r="L1805" s="1">
        <v>681442000</v>
      </c>
      <c r="M1805" s="1">
        <v>667803000</v>
      </c>
      <c r="N1805" s="1">
        <v>660161000</v>
      </c>
      <c r="O1805" s="1">
        <v>649291000</v>
      </c>
      <c r="P1805" s="1">
        <v>637477000</v>
      </c>
      <c r="Q1805" s="1">
        <v>618807000</v>
      </c>
      <c r="R1805" s="1">
        <v>605344000</v>
      </c>
      <c r="S1805" s="1">
        <v>585500000</v>
      </c>
      <c r="T1805" s="1">
        <v>565185000</v>
      </c>
      <c r="U1805" s="1">
        <v>544402000</v>
      </c>
      <c r="V1805" s="1">
        <v>521575000</v>
      </c>
      <c r="W1805" s="1">
        <v>498437000</v>
      </c>
      <c r="X1805" s="1">
        <v>474989000</v>
      </c>
      <c r="Y1805" s="1">
        <v>449893000</v>
      </c>
      <c r="Z1805" s="1">
        <v>424647000</v>
      </c>
      <c r="AA1805" s="1">
        <v>400427000</v>
      </c>
      <c r="AB1805" s="1">
        <v>374796000</v>
      </c>
      <c r="AC1805" s="1">
        <v>349013000</v>
      </c>
      <c r="AD1805" s="1">
        <v>323078000</v>
      </c>
      <c r="AE1805" s="1">
        <v>296993000</v>
      </c>
      <c r="AF1805" s="1">
        <v>271541000</v>
      </c>
      <c r="AG1805" s="1">
        <v>245779000</v>
      </c>
      <c r="AH1805" s="1">
        <v>219707000</v>
      </c>
      <c r="AI1805" s="1">
        <v>193879000</v>
      </c>
      <c r="AJ1805" s="1">
        <v>167582000</v>
      </c>
      <c r="AK1805" s="1">
        <v>141212000</v>
      </c>
      <c r="AL1805" s="1">
        <v>114532000</v>
      </c>
      <c r="AM1805" s="1">
        <v>87070500</v>
      </c>
      <c r="AN1805" s="1">
        <v>58986100</v>
      </c>
      <c r="AO1805" s="1">
        <v>30119500</v>
      </c>
      <c r="AP1805">
        <v>0</v>
      </c>
    </row>
    <row r="1806" spans="2:42" x14ac:dyDescent="0.2">
      <c r="B1806" t="str">
        <f t="shared" si="74"/>
        <v>construction 41T43</v>
      </c>
      <c r="C1806" t="str">
        <f t="shared" si="73"/>
        <v>other machinery 28,PM10</v>
      </c>
      <c r="D1806" t="s">
        <v>2363</v>
      </c>
      <c r="E1806" s="1">
        <v>132014000</v>
      </c>
      <c r="F1806" s="1">
        <v>134113000</v>
      </c>
      <c r="G1806" s="1">
        <v>134238000</v>
      </c>
      <c r="H1806" s="1">
        <v>136824000</v>
      </c>
      <c r="I1806" s="1">
        <v>137471000</v>
      </c>
      <c r="J1806" s="1">
        <v>137329000</v>
      </c>
      <c r="K1806" s="1">
        <v>136445000</v>
      </c>
      <c r="L1806" s="1">
        <v>136288000</v>
      </c>
      <c r="M1806" s="1">
        <v>133561000</v>
      </c>
      <c r="N1806" s="1">
        <v>132032000</v>
      </c>
      <c r="O1806" s="1">
        <v>129858000</v>
      </c>
      <c r="P1806" s="1">
        <v>127495000</v>
      </c>
      <c r="Q1806" s="1">
        <v>123761000</v>
      </c>
      <c r="R1806" s="1">
        <v>121069000</v>
      </c>
      <c r="S1806" s="1">
        <v>117100000</v>
      </c>
      <c r="T1806" s="1">
        <v>113037000</v>
      </c>
      <c r="U1806" s="1">
        <v>108880000</v>
      </c>
      <c r="V1806" s="1">
        <v>104315000</v>
      </c>
      <c r="W1806" s="1">
        <v>99687500</v>
      </c>
      <c r="X1806" s="1">
        <v>94997800</v>
      </c>
      <c r="Y1806" s="1">
        <v>89978600</v>
      </c>
      <c r="Z1806" s="1">
        <v>84929300</v>
      </c>
      <c r="AA1806" s="1">
        <v>80085500</v>
      </c>
      <c r="AB1806" s="1">
        <v>74959200</v>
      </c>
      <c r="AC1806" s="1">
        <v>69802600</v>
      </c>
      <c r="AD1806" s="1">
        <v>64615700</v>
      </c>
      <c r="AE1806" s="1">
        <v>59398500</v>
      </c>
      <c r="AF1806" s="1">
        <v>54308200</v>
      </c>
      <c r="AG1806" s="1">
        <v>49155700</v>
      </c>
      <c r="AH1806" s="1">
        <v>43941400</v>
      </c>
      <c r="AI1806" s="1">
        <v>38775700</v>
      </c>
      <c r="AJ1806" s="1">
        <v>33516400</v>
      </c>
      <c r="AK1806" s="1">
        <v>28242300</v>
      </c>
      <c r="AL1806" s="1">
        <v>22906400</v>
      </c>
      <c r="AM1806" s="1">
        <v>17414100</v>
      </c>
      <c r="AN1806" s="1">
        <v>11797200</v>
      </c>
      <c r="AO1806" s="1">
        <v>6023890</v>
      </c>
      <c r="AP1806">
        <v>0</v>
      </c>
    </row>
    <row r="1807" spans="2:42" x14ac:dyDescent="0.2">
      <c r="B1807" t="str">
        <f t="shared" si="74"/>
        <v>construction 41T43</v>
      </c>
      <c r="C1807" t="str">
        <f t="shared" si="73"/>
        <v>other machinery 28,PM25</v>
      </c>
      <c r="D1807" t="s">
        <v>2364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</row>
    <row r="1808" spans="2:42" x14ac:dyDescent="0.2">
      <c r="B1808" t="str">
        <f t="shared" si="74"/>
        <v>agriculture and forestry 01T03</v>
      </c>
      <c r="C1808" t="str">
        <f t="shared" si="73"/>
        <v>other machinery 28,SOx</v>
      </c>
      <c r="D1808" t="s">
        <v>2365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</row>
    <row r="1809" spans="2:42" x14ac:dyDescent="0.2">
      <c r="B1809" t="str">
        <f t="shared" si="74"/>
        <v>agriculture and forestry 01T03</v>
      </c>
      <c r="C1809" t="str">
        <f t="shared" si="73"/>
        <v>other machinery 28,BC</v>
      </c>
      <c r="D1809" t="s">
        <v>2366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</row>
    <row r="1810" spans="2:42" x14ac:dyDescent="0.2">
      <c r="B1810" t="str">
        <f t="shared" si="74"/>
        <v>agriculture and forestry 01T03</v>
      </c>
      <c r="C1810" t="str">
        <f t="shared" si="73"/>
        <v>other machinery 28,OC</v>
      </c>
      <c r="D1810" t="s">
        <v>2367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</row>
    <row r="1811" spans="2:42" x14ac:dyDescent="0.2">
      <c r="B1811" t="str">
        <f t="shared" si="74"/>
        <v>agriculture and forestry 01T03</v>
      </c>
      <c r="C1811" t="str">
        <f t="shared" si="73"/>
        <v>other machinery 28,CH4</v>
      </c>
      <c r="D1811" t="s">
        <v>2368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</row>
    <row r="1812" spans="2:42" x14ac:dyDescent="0.2">
      <c r="B1812" t="str">
        <f t="shared" si="74"/>
        <v>agriculture and forestry 01T03</v>
      </c>
      <c r="C1812" t="str">
        <f t="shared" si="73"/>
        <v>other machinery 28,N2O</v>
      </c>
      <c r="D1812" t="s">
        <v>2369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</row>
    <row r="1813" spans="2:42" x14ac:dyDescent="0.2">
      <c r="B1813" t="str">
        <f t="shared" si="74"/>
        <v>agriculture and forestry 01T03</v>
      </c>
      <c r="C1813" t="str">
        <f t="shared" si="73"/>
        <v>other machinery 28,F gases</v>
      </c>
      <c r="D1813" t="s">
        <v>2370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</row>
    <row r="1814" spans="2:42" x14ac:dyDescent="0.2">
      <c r="B1814" t="str">
        <f t="shared" si="74"/>
        <v>agriculture and forestry 01T03</v>
      </c>
      <c r="C1814" t="str">
        <f t="shared" si="73"/>
        <v>road vehicles 29,CO2</v>
      </c>
      <c r="D1814" t="s">
        <v>2371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</row>
    <row r="1815" spans="2:42" x14ac:dyDescent="0.2">
      <c r="B1815" t="str">
        <f t="shared" si="74"/>
        <v>agriculture and forestry 01T03</v>
      </c>
      <c r="C1815" t="str">
        <f t="shared" si="73"/>
        <v>road vehicles 29,VOC</v>
      </c>
      <c r="D1815" t="s">
        <v>2372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</row>
    <row r="1816" spans="2:42" x14ac:dyDescent="0.2">
      <c r="B1816" t="str">
        <f t="shared" si="74"/>
        <v>agriculture and forestry 01T03</v>
      </c>
      <c r="C1816" t="str">
        <f t="shared" si="73"/>
        <v>road vehicles 29,CO</v>
      </c>
      <c r="D1816" t="s">
        <v>2373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</row>
    <row r="1817" spans="2:42" x14ac:dyDescent="0.2">
      <c r="B1817" t="str">
        <f t="shared" si="74"/>
        <v>agriculture and forestry 01T03</v>
      </c>
      <c r="C1817" t="str">
        <f t="shared" si="73"/>
        <v>road vehicles 29,NOx</v>
      </c>
      <c r="D1817" t="s">
        <v>2374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</row>
    <row r="1818" spans="2:42" x14ac:dyDescent="0.2">
      <c r="B1818" t="str">
        <f t="shared" si="74"/>
        <v>agriculture and forestry 01T03</v>
      </c>
      <c r="C1818" t="str">
        <f t="shared" si="73"/>
        <v>road vehicles 29,PM10</v>
      </c>
      <c r="D1818" t="s">
        <v>2375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</row>
    <row r="1819" spans="2:42" x14ac:dyDescent="0.2">
      <c r="B1819" t="str">
        <f t="shared" si="74"/>
        <v>agriculture and forestry 01T03</v>
      </c>
      <c r="C1819" t="str">
        <f t="shared" si="73"/>
        <v>road vehicles 29,PM25</v>
      </c>
      <c r="D1819" t="s">
        <v>2376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</row>
    <row r="1820" spans="2:42" x14ac:dyDescent="0.2">
      <c r="B1820" t="str">
        <f t="shared" si="74"/>
        <v>coal mining 05</v>
      </c>
      <c r="C1820" t="str">
        <f t="shared" si="73"/>
        <v>road vehicles 29,SOx</v>
      </c>
      <c r="D1820" t="s">
        <v>2377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</row>
    <row r="1821" spans="2:42" x14ac:dyDescent="0.2">
      <c r="B1821" t="str">
        <f t="shared" si="74"/>
        <v>coal mining 05</v>
      </c>
      <c r="C1821" t="str">
        <f t="shared" si="73"/>
        <v>road vehicles 29,BC</v>
      </c>
      <c r="D1821" t="s">
        <v>2378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</row>
    <row r="1822" spans="2:42" x14ac:dyDescent="0.2">
      <c r="B1822" t="str">
        <f t="shared" si="74"/>
        <v>coal mining 05</v>
      </c>
      <c r="C1822" t="str">
        <f t="shared" si="73"/>
        <v>road vehicles 29,OC</v>
      </c>
      <c r="D1822" t="s">
        <v>2379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</row>
    <row r="1823" spans="2:42" x14ac:dyDescent="0.2">
      <c r="B1823" t="str">
        <f t="shared" si="74"/>
        <v>coal mining 05</v>
      </c>
      <c r="C1823" t="str">
        <f t="shared" si="73"/>
        <v>road vehicles 29,CH4</v>
      </c>
      <c r="D1823" t="s">
        <v>2380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</row>
    <row r="1824" spans="2:42" x14ac:dyDescent="0.2">
      <c r="B1824" t="str">
        <f t="shared" si="74"/>
        <v>coal mining 05</v>
      </c>
      <c r="C1824" t="str">
        <f t="shared" si="73"/>
        <v>road vehicles 29,N2O</v>
      </c>
      <c r="D1824" t="s">
        <v>2381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</row>
    <row r="1825" spans="2:42" x14ac:dyDescent="0.2">
      <c r="B1825" t="str">
        <f t="shared" si="74"/>
        <v>coal mining 05</v>
      </c>
      <c r="C1825" t="str">
        <f t="shared" si="73"/>
        <v>road vehicles 29,F gases</v>
      </c>
      <c r="D1825" t="s">
        <v>2382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</row>
    <row r="1826" spans="2:42" x14ac:dyDescent="0.2">
      <c r="B1826" t="str">
        <f t="shared" si="74"/>
        <v>coal mining 05</v>
      </c>
      <c r="C1826" t="str">
        <f t="shared" si="73"/>
        <v>nonroad vehicles 30,CO2</v>
      </c>
      <c r="D1826" t="s">
        <v>2383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</row>
    <row r="1827" spans="2:42" x14ac:dyDescent="0.2">
      <c r="B1827" t="str">
        <f t="shared" si="74"/>
        <v>coal mining 05</v>
      </c>
      <c r="C1827" t="str">
        <f t="shared" si="73"/>
        <v>nonroad vehicles 30,VOC</v>
      </c>
      <c r="D1827" t="s">
        <v>2384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</row>
    <row r="1828" spans="2:42" x14ac:dyDescent="0.2">
      <c r="B1828" t="str">
        <f t="shared" si="74"/>
        <v>coal mining 05</v>
      </c>
      <c r="C1828" t="str">
        <f t="shared" si="73"/>
        <v>nonroad vehicles 30,CO</v>
      </c>
      <c r="D1828" t="s">
        <v>2385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</row>
    <row r="1829" spans="2:42" x14ac:dyDescent="0.2">
      <c r="B1829" t="str">
        <f t="shared" si="74"/>
        <v>coal mining 05</v>
      </c>
      <c r="C1829" t="str">
        <f t="shared" si="73"/>
        <v>nonroad vehicles 30,NOx</v>
      </c>
      <c r="D1829" t="s">
        <v>2386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</row>
    <row r="1830" spans="2:42" x14ac:dyDescent="0.2">
      <c r="B1830" t="str">
        <f t="shared" si="74"/>
        <v>coal mining 05</v>
      </c>
      <c r="C1830" t="str">
        <f t="shared" si="73"/>
        <v>nonroad vehicles 30,PM10</v>
      </c>
      <c r="D1830" t="s">
        <v>2387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</row>
    <row r="1831" spans="2:42" x14ac:dyDescent="0.2">
      <c r="B1831" t="str">
        <f t="shared" si="74"/>
        <v>coal mining 05</v>
      </c>
      <c r="C1831" t="str">
        <f t="shared" si="73"/>
        <v>nonroad vehicles 30,PM25</v>
      </c>
      <c r="D1831" t="s">
        <v>2388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</row>
    <row r="1832" spans="2:42" x14ac:dyDescent="0.2">
      <c r="B1832" t="str">
        <f t="shared" si="74"/>
        <v>oil and gas extraction 06</v>
      </c>
      <c r="C1832" t="str">
        <f t="shared" si="73"/>
        <v>nonroad vehicles 30,SOx</v>
      </c>
      <c r="D1832" t="s">
        <v>2389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</row>
    <row r="1833" spans="2:42" x14ac:dyDescent="0.2">
      <c r="B1833" t="str">
        <f t="shared" si="74"/>
        <v>oil and gas extraction 06</v>
      </c>
      <c r="C1833" t="str">
        <f t="shared" si="73"/>
        <v>nonroad vehicles 30,BC</v>
      </c>
      <c r="D1833" t="s">
        <v>2390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</row>
    <row r="1834" spans="2:42" x14ac:dyDescent="0.2">
      <c r="B1834" t="str">
        <f t="shared" si="74"/>
        <v>oil and gas extraction 06</v>
      </c>
      <c r="C1834" t="str">
        <f t="shared" si="73"/>
        <v>nonroad vehicles 30,OC</v>
      </c>
      <c r="D1834" t="s">
        <v>2391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</row>
    <row r="1835" spans="2:42" x14ac:dyDescent="0.2">
      <c r="B1835" t="str">
        <f t="shared" si="74"/>
        <v>oil and gas extraction 06</v>
      </c>
      <c r="C1835" t="str">
        <f t="shared" si="73"/>
        <v>nonroad vehicles 30,CH4</v>
      </c>
      <c r="D1835" t="s">
        <v>2392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</row>
    <row r="1836" spans="2:42" x14ac:dyDescent="0.2">
      <c r="B1836" t="str">
        <f t="shared" si="74"/>
        <v>oil and gas extraction 06</v>
      </c>
      <c r="C1836" t="str">
        <f t="shared" si="73"/>
        <v>nonroad vehicles 30,N2O</v>
      </c>
      <c r="D1836" t="s">
        <v>2393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</row>
    <row r="1837" spans="2:42" x14ac:dyDescent="0.2">
      <c r="B1837" t="str">
        <f t="shared" si="74"/>
        <v>oil and gas extraction 06</v>
      </c>
      <c r="C1837" t="str">
        <f t="shared" si="73"/>
        <v>nonroad vehicles 30,F gases</v>
      </c>
      <c r="D1837" t="s">
        <v>2394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</row>
    <row r="1838" spans="2:42" x14ac:dyDescent="0.2">
      <c r="B1838" t="str">
        <f t="shared" si="74"/>
        <v>oil and gas extraction 06</v>
      </c>
      <c r="C1838" t="str">
        <f t="shared" si="73"/>
        <v>other manufacturing 31T33,CO2</v>
      </c>
      <c r="D1838" t="s">
        <v>2395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</row>
    <row r="1839" spans="2:42" x14ac:dyDescent="0.2">
      <c r="B1839" t="str">
        <f t="shared" si="74"/>
        <v>oil and gas extraction 06</v>
      </c>
      <c r="C1839" t="str">
        <f t="shared" si="73"/>
        <v>other manufacturing 31T33,VOC</v>
      </c>
      <c r="D1839" t="s">
        <v>2396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</row>
    <row r="1840" spans="2:42" x14ac:dyDescent="0.2">
      <c r="B1840" t="str">
        <f t="shared" si="74"/>
        <v>oil and gas extraction 06</v>
      </c>
      <c r="C1840" t="str">
        <f t="shared" si="73"/>
        <v>other manufacturing 31T33,CO</v>
      </c>
      <c r="D1840" t="s">
        <v>2397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</row>
    <row r="1841" spans="2:42" x14ac:dyDescent="0.2">
      <c r="B1841" t="str">
        <f t="shared" si="74"/>
        <v>oil and gas extraction 06</v>
      </c>
      <c r="C1841" t="str">
        <f t="shared" si="73"/>
        <v>other manufacturing 31T33,NOx</v>
      </c>
      <c r="D1841" t="s">
        <v>2398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</row>
    <row r="1842" spans="2:42" x14ac:dyDescent="0.2">
      <c r="B1842" t="str">
        <f t="shared" si="74"/>
        <v>oil and gas extraction 06</v>
      </c>
      <c r="C1842" t="str">
        <f t="shared" si="73"/>
        <v>other manufacturing 31T33,PM10</v>
      </c>
      <c r="D1842" t="s">
        <v>2399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</row>
    <row r="1843" spans="2:42" x14ac:dyDescent="0.2">
      <c r="B1843" t="str">
        <f t="shared" si="74"/>
        <v>oil and gas extraction 06</v>
      </c>
      <c r="C1843" t="str">
        <f t="shared" si="73"/>
        <v>other manufacturing 31T33,PM25</v>
      </c>
      <c r="D1843" t="s">
        <v>2400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</row>
    <row r="1844" spans="2:42" x14ac:dyDescent="0.2">
      <c r="B1844" t="str">
        <f t="shared" si="74"/>
        <v>other mining and quarrying 07T08</v>
      </c>
      <c r="C1844" t="str">
        <f t="shared" ref="C1844:C1907" si="75">MID(D1766, FIND(",", D1766) + 1, FIND("]", D1766) - FIND(",", D1766) - 1)</f>
        <v>other manufacturing 31T33,SOx</v>
      </c>
      <c r="D1844" t="s">
        <v>2401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</row>
    <row r="1845" spans="2:42" x14ac:dyDescent="0.2">
      <c r="B1845" t="str">
        <f t="shared" ref="B1845:B1908" si="76">TRIM(MID(D1845, FIND(",",D1845) + 1, FIND(",", D1845, FIND(",", D1845) + 1) - FIND(",", D1845) - 1))</f>
        <v>other mining and quarrying 07T08</v>
      </c>
      <c r="C1845" t="str">
        <f t="shared" si="75"/>
        <v>other manufacturing 31T33,BC</v>
      </c>
      <c r="D1845" t="s">
        <v>2402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</row>
    <row r="1846" spans="2:42" x14ac:dyDescent="0.2">
      <c r="B1846" t="str">
        <f t="shared" si="76"/>
        <v>other mining and quarrying 07T08</v>
      </c>
      <c r="C1846" t="str">
        <f t="shared" si="75"/>
        <v>other manufacturing 31T33,OC</v>
      </c>
      <c r="D1846" t="s">
        <v>2403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</row>
    <row r="1847" spans="2:42" x14ac:dyDescent="0.2">
      <c r="B1847" t="str">
        <f t="shared" si="76"/>
        <v>other mining and quarrying 07T08</v>
      </c>
      <c r="C1847" t="str">
        <f t="shared" si="75"/>
        <v>other manufacturing 31T33,CH4</v>
      </c>
      <c r="D1847" t="s">
        <v>2404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</row>
    <row r="1848" spans="2:42" x14ac:dyDescent="0.2">
      <c r="B1848" t="str">
        <f t="shared" si="76"/>
        <v>other mining and quarrying 07T08</v>
      </c>
      <c r="C1848" t="str">
        <f t="shared" si="75"/>
        <v>other manufacturing 31T33,N2O</v>
      </c>
      <c r="D1848" t="s">
        <v>2405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</row>
    <row r="1849" spans="2:42" x14ac:dyDescent="0.2">
      <c r="B1849" t="str">
        <f t="shared" si="76"/>
        <v>other mining and quarrying 07T08</v>
      </c>
      <c r="C1849" t="str">
        <f t="shared" si="75"/>
        <v>other manufacturing 31T33,F gases</v>
      </c>
      <c r="D1849" t="s">
        <v>2406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</row>
    <row r="1850" spans="2:42" x14ac:dyDescent="0.2">
      <c r="B1850" t="str">
        <f t="shared" si="76"/>
        <v>other mining and quarrying 07T08</v>
      </c>
      <c r="C1850" t="str">
        <f t="shared" si="75"/>
        <v>energy pipelines and gas processing 352T353,CO2</v>
      </c>
      <c r="D1850" t="s">
        <v>2407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</row>
    <row r="1851" spans="2:42" x14ac:dyDescent="0.2">
      <c r="B1851" t="str">
        <f t="shared" si="76"/>
        <v>other mining and quarrying 07T08</v>
      </c>
      <c r="C1851" t="str">
        <f t="shared" si="75"/>
        <v>energy pipelines and gas processing 352T353,VOC</v>
      </c>
      <c r="D1851" t="s">
        <v>2408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</row>
    <row r="1852" spans="2:42" x14ac:dyDescent="0.2">
      <c r="B1852" t="str">
        <f t="shared" si="76"/>
        <v>other mining and quarrying 07T08</v>
      </c>
      <c r="C1852" t="str">
        <f t="shared" si="75"/>
        <v>energy pipelines and gas processing 352T353,CO</v>
      </c>
      <c r="D1852" t="s">
        <v>2409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</row>
    <row r="1853" spans="2:42" x14ac:dyDescent="0.2">
      <c r="B1853" t="str">
        <f t="shared" si="76"/>
        <v>other mining and quarrying 07T08</v>
      </c>
      <c r="C1853" t="str">
        <f t="shared" si="75"/>
        <v>energy pipelines and gas processing 352T353,NOx</v>
      </c>
      <c r="D1853" t="s">
        <v>2410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</row>
    <row r="1854" spans="2:42" x14ac:dyDescent="0.2">
      <c r="B1854" t="str">
        <f t="shared" si="76"/>
        <v>other mining and quarrying 07T08</v>
      </c>
      <c r="C1854" t="str">
        <f t="shared" si="75"/>
        <v>energy pipelines and gas processing 352T353,PM10</v>
      </c>
      <c r="D1854" t="s">
        <v>2411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</row>
    <row r="1855" spans="2:42" x14ac:dyDescent="0.2">
      <c r="B1855" t="str">
        <f t="shared" si="76"/>
        <v>other mining and quarrying 07T08</v>
      </c>
      <c r="C1855" t="str">
        <f t="shared" si="75"/>
        <v>energy pipelines and gas processing 352T353,PM25</v>
      </c>
      <c r="D1855" t="s">
        <v>2412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</row>
    <row r="1856" spans="2:42" x14ac:dyDescent="0.2">
      <c r="B1856" t="str">
        <f t="shared" si="76"/>
        <v>food beverage and tobacco 10T12</v>
      </c>
      <c r="C1856" t="str">
        <f t="shared" si="75"/>
        <v>energy pipelines and gas processing 352T353,SOx</v>
      </c>
      <c r="D1856" t="s">
        <v>2413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</row>
    <row r="1857" spans="2:42" x14ac:dyDescent="0.2">
      <c r="B1857" t="str">
        <f t="shared" si="76"/>
        <v>food beverage and tobacco 10T12</v>
      </c>
      <c r="C1857" t="str">
        <f t="shared" si="75"/>
        <v>energy pipelines and gas processing 352T353,BC</v>
      </c>
      <c r="D1857" t="s">
        <v>2414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</row>
    <row r="1858" spans="2:42" x14ac:dyDescent="0.2">
      <c r="B1858" t="str">
        <f t="shared" si="76"/>
        <v>food beverage and tobacco 10T12</v>
      </c>
      <c r="C1858" t="str">
        <f t="shared" si="75"/>
        <v>energy pipelines and gas processing 352T353,OC</v>
      </c>
      <c r="D1858" t="s">
        <v>2415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</row>
    <row r="1859" spans="2:42" x14ac:dyDescent="0.2">
      <c r="B1859" t="str">
        <f t="shared" si="76"/>
        <v>food beverage and tobacco 10T12</v>
      </c>
      <c r="C1859" t="str">
        <f t="shared" si="75"/>
        <v>energy pipelines and gas processing 352T353,CH4</v>
      </c>
      <c r="D1859" t="s">
        <v>2416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</row>
    <row r="1860" spans="2:42" x14ac:dyDescent="0.2">
      <c r="B1860" t="str">
        <f t="shared" si="76"/>
        <v>food beverage and tobacco 10T12</v>
      </c>
      <c r="C1860" t="str">
        <f t="shared" si="75"/>
        <v>energy pipelines and gas processing 352T353,N2O</v>
      </c>
      <c r="D1860" t="s">
        <v>2417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</row>
    <row r="1861" spans="2:42" x14ac:dyDescent="0.2">
      <c r="B1861" t="str">
        <f t="shared" si="76"/>
        <v>food beverage and tobacco 10T12</v>
      </c>
      <c r="C1861" t="str">
        <f t="shared" si="75"/>
        <v>energy pipelines and gas processing 352T353,F gases</v>
      </c>
      <c r="D1861" t="s">
        <v>2418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</row>
    <row r="1862" spans="2:42" x14ac:dyDescent="0.2">
      <c r="B1862" t="str">
        <f t="shared" si="76"/>
        <v>food beverage and tobacco 10T12</v>
      </c>
      <c r="C1862" t="str">
        <f t="shared" si="75"/>
        <v>water and waste 36T39,CO2</v>
      </c>
      <c r="D1862" t="s">
        <v>2419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</row>
    <row r="1863" spans="2:42" x14ac:dyDescent="0.2">
      <c r="B1863" t="str">
        <f t="shared" si="76"/>
        <v>food beverage and tobacco 10T12</v>
      </c>
      <c r="C1863" t="str">
        <f t="shared" si="75"/>
        <v>water and waste 36T39,VOC</v>
      </c>
      <c r="D1863" t="s">
        <v>2420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</row>
    <row r="1864" spans="2:42" x14ac:dyDescent="0.2">
      <c r="B1864" t="str">
        <f t="shared" si="76"/>
        <v>food beverage and tobacco 10T12</v>
      </c>
      <c r="C1864" t="str">
        <f t="shared" si="75"/>
        <v>water and waste 36T39,CO</v>
      </c>
      <c r="D1864" t="s">
        <v>2421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</row>
    <row r="1865" spans="2:42" x14ac:dyDescent="0.2">
      <c r="B1865" t="str">
        <f t="shared" si="76"/>
        <v>food beverage and tobacco 10T12</v>
      </c>
      <c r="C1865" t="str">
        <f t="shared" si="75"/>
        <v>water and waste 36T39,NOx</v>
      </c>
      <c r="D1865" t="s">
        <v>2422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</row>
    <row r="1866" spans="2:42" x14ac:dyDescent="0.2">
      <c r="B1866" t="str">
        <f t="shared" si="76"/>
        <v>food beverage and tobacco 10T12</v>
      </c>
      <c r="C1866" t="str">
        <f t="shared" si="75"/>
        <v>water and waste 36T39,PM10</v>
      </c>
      <c r="D1866" t="s">
        <v>2423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</row>
    <row r="1867" spans="2:42" x14ac:dyDescent="0.2">
      <c r="B1867" t="str">
        <f t="shared" si="76"/>
        <v>food beverage and tobacco 10T12</v>
      </c>
      <c r="C1867" t="str">
        <f t="shared" si="75"/>
        <v>water and waste 36T39,PM25</v>
      </c>
      <c r="D1867" t="s">
        <v>2424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</row>
    <row r="1868" spans="2:42" x14ac:dyDescent="0.2">
      <c r="B1868" t="str">
        <f t="shared" si="76"/>
        <v>textiles apparel and leather 13T15</v>
      </c>
      <c r="C1868" t="str">
        <f t="shared" si="75"/>
        <v>water and waste 36T39,SOx</v>
      </c>
      <c r="D1868" t="s">
        <v>2425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</row>
    <row r="1869" spans="2:42" x14ac:dyDescent="0.2">
      <c r="B1869" t="str">
        <f t="shared" si="76"/>
        <v>textiles apparel and leather 13T15</v>
      </c>
      <c r="C1869" t="str">
        <f t="shared" si="75"/>
        <v>water and waste 36T39,BC</v>
      </c>
      <c r="D1869" t="s">
        <v>2426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</row>
    <row r="1870" spans="2:42" x14ac:dyDescent="0.2">
      <c r="B1870" t="str">
        <f t="shared" si="76"/>
        <v>textiles apparel and leather 13T15</v>
      </c>
      <c r="C1870" t="str">
        <f t="shared" si="75"/>
        <v>water and waste 36T39,OC</v>
      </c>
      <c r="D1870" t="s">
        <v>2427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</row>
    <row r="1871" spans="2:42" x14ac:dyDescent="0.2">
      <c r="B1871" t="str">
        <f t="shared" si="76"/>
        <v>textiles apparel and leather 13T15</v>
      </c>
      <c r="C1871" t="str">
        <f t="shared" si="75"/>
        <v>water and waste 36T39,CH4</v>
      </c>
      <c r="D1871" t="s">
        <v>2428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</row>
    <row r="1872" spans="2:42" x14ac:dyDescent="0.2">
      <c r="B1872" t="str">
        <f t="shared" si="76"/>
        <v>textiles apparel and leather 13T15</v>
      </c>
      <c r="C1872" t="str">
        <f t="shared" si="75"/>
        <v>water and waste 36T39,N2O</v>
      </c>
      <c r="D1872" t="s">
        <v>2429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</row>
    <row r="1873" spans="2:42" x14ac:dyDescent="0.2">
      <c r="B1873" t="str">
        <f t="shared" si="76"/>
        <v>textiles apparel and leather 13T15</v>
      </c>
      <c r="C1873" t="str">
        <f t="shared" si="75"/>
        <v>water and waste 36T39,F gases</v>
      </c>
      <c r="D1873" t="s">
        <v>2430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</row>
    <row r="1874" spans="2:42" x14ac:dyDescent="0.2">
      <c r="B1874" t="str">
        <f t="shared" si="76"/>
        <v>textiles apparel and leather 13T15</v>
      </c>
      <c r="C1874" t="str">
        <f t="shared" si="75"/>
        <v>construction 41T43,CO2</v>
      </c>
      <c r="D1874" t="s">
        <v>2431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</row>
    <row r="1875" spans="2:42" x14ac:dyDescent="0.2">
      <c r="B1875" t="str">
        <f t="shared" si="76"/>
        <v>textiles apparel and leather 13T15</v>
      </c>
      <c r="C1875" t="str">
        <f t="shared" si="75"/>
        <v>construction 41T43,VOC</v>
      </c>
      <c r="D1875" t="s">
        <v>2432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</row>
    <row r="1876" spans="2:42" x14ac:dyDescent="0.2">
      <c r="B1876" t="str">
        <f t="shared" si="76"/>
        <v>textiles apparel and leather 13T15</v>
      </c>
      <c r="C1876" t="str">
        <f t="shared" si="75"/>
        <v>construction 41T43,CO</v>
      </c>
      <c r="D1876" t="s">
        <v>2433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</row>
    <row r="1877" spans="2:42" x14ac:dyDescent="0.2">
      <c r="B1877" t="str">
        <f t="shared" si="76"/>
        <v>textiles apparel and leather 13T15</v>
      </c>
      <c r="C1877" t="str">
        <f t="shared" si="75"/>
        <v>construction 41T43,NOx</v>
      </c>
      <c r="D1877" t="s">
        <v>2434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</row>
    <row r="1878" spans="2:42" x14ac:dyDescent="0.2">
      <c r="B1878" t="str">
        <f t="shared" si="76"/>
        <v>textiles apparel and leather 13T15</v>
      </c>
      <c r="C1878" t="str">
        <f t="shared" si="75"/>
        <v>construction 41T43,PM10</v>
      </c>
      <c r="D1878" t="s">
        <v>2435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</row>
    <row r="1879" spans="2:42" x14ac:dyDescent="0.2">
      <c r="B1879" t="str">
        <f t="shared" si="76"/>
        <v>textiles apparel and leather 13T15</v>
      </c>
      <c r="C1879" t="str">
        <f t="shared" si="75"/>
        <v>construction 41T43,PM25</v>
      </c>
      <c r="D1879" t="s">
        <v>2436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</row>
    <row r="1880" spans="2:42" x14ac:dyDescent="0.2">
      <c r="B1880" t="str">
        <f t="shared" si="76"/>
        <v>wood products 16</v>
      </c>
      <c r="C1880" t="str">
        <f t="shared" si="75"/>
        <v>construction 41T43,SOx</v>
      </c>
      <c r="D1880" t="s">
        <v>2437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</row>
    <row r="1881" spans="2:42" x14ac:dyDescent="0.2">
      <c r="B1881" t="str">
        <f t="shared" si="76"/>
        <v>wood products 16</v>
      </c>
      <c r="C1881" t="str">
        <f t="shared" si="75"/>
        <v>construction 41T43,BC</v>
      </c>
      <c r="D1881" t="s">
        <v>2438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</row>
    <row r="1882" spans="2:42" x14ac:dyDescent="0.2">
      <c r="B1882" t="str">
        <f t="shared" si="76"/>
        <v>wood products 16</v>
      </c>
      <c r="C1882" t="str">
        <f t="shared" si="75"/>
        <v>construction 41T43,OC</v>
      </c>
      <c r="D1882" t="s">
        <v>2439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</row>
    <row r="1883" spans="2:42" x14ac:dyDescent="0.2">
      <c r="B1883" t="str">
        <f t="shared" si="76"/>
        <v>wood products 16</v>
      </c>
      <c r="C1883" t="str">
        <f t="shared" si="75"/>
        <v>construction 41T43,CH4</v>
      </c>
      <c r="D1883" t="s">
        <v>2440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</row>
    <row r="1884" spans="2:42" x14ac:dyDescent="0.2">
      <c r="B1884" t="str">
        <f t="shared" si="76"/>
        <v>wood products 16</v>
      </c>
      <c r="C1884" t="str">
        <f t="shared" si="75"/>
        <v>construction 41T43,N2O</v>
      </c>
      <c r="D1884" t="s">
        <v>2441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</row>
    <row r="1885" spans="2:42" x14ac:dyDescent="0.2">
      <c r="B1885" t="str">
        <f t="shared" si="76"/>
        <v>wood products 16</v>
      </c>
      <c r="C1885" t="str">
        <f t="shared" si="75"/>
        <v>construction 41T43,F gases</v>
      </c>
      <c r="D1885" t="s">
        <v>2442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</row>
    <row r="1886" spans="2:42" x14ac:dyDescent="0.2">
      <c r="B1886" t="str">
        <f t="shared" si="76"/>
        <v>wood products 16</v>
      </c>
      <c r="C1886" t="str">
        <f t="shared" si="75"/>
        <v>agriculture and forestry 01T03,CO2</v>
      </c>
      <c r="D1886" t="s">
        <v>2443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</row>
    <row r="1887" spans="2:42" x14ac:dyDescent="0.2">
      <c r="B1887" t="str">
        <f t="shared" si="76"/>
        <v>wood products 16</v>
      </c>
      <c r="C1887" t="str">
        <f t="shared" si="75"/>
        <v>agriculture and forestry 01T03,VOC</v>
      </c>
      <c r="D1887" t="s">
        <v>2444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</row>
    <row r="1888" spans="2:42" x14ac:dyDescent="0.2">
      <c r="B1888" t="str">
        <f t="shared" si="76"/>
        <v>wood products 16</v>
      </c>
      <c r="C1888" t="str">
        <f t="shared" si="75"/>
        <v>agriculture and forestry 01T03,CO</v>
      </c>
      <c r="D1888" t="s">
        <v>2445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</row>
    <row r="1889" spans="2:42" x14ac:dyDescent="0.2">
      <c r="B1889" t="str">
        <f t="shared" si="76"/>
        <v>wood products 16</v>
      </c>
      <c r="C1889" t="str">
        <f t="shared" si="75"/>
        <v>agriculture and forestry 01T03,NOx</v>
      </c>
      <c r="D1889" t="s">
        <v>2446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</row>
    <row r="1890" spans="2:42" x14ac:dyDescent="0.2">
      <c r="B1890" t="str">
        <f t="shared" si="76"/>
        <v>wood products 16</v>
      </c>
      <c r="C1890" t="str">
        <f t="shared" si="75"/>
        <v>agriculture and forestry 01T03,PM10</v>
      </c>
      <c r="D1890" t="s">
        <v>2447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</row>
    <row r="1891" spans="2:42" x14ac:dyDescent="0.2">
      <c r="B1891" t="str">
        <f t="shared" si="76"/>
        <v>wood products 16</v>
      </c>
      <c r="C1891" t="str">
        <f t="shared" si="75"/>
        <v>agriculture and forestry 01T03,PM25</v>
      </c>
      <c r="D1891" t="s">
        <v>2448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</row>
    <row r="1892" spans="2:42" x14ac:dyDescent="0.2">
      <c r="B1892" t="str">
        <f t="shared" si="76"/>
        <v>pulp paper and printing 17T18</v>
      </c>
      <c r="C1892" t="str">
        <f t="shared" si="75"/>
        <v>agriculture and forestry 01T03,SOx</v>
      </c>
      <c r="D1892" t="s">
        <v>2449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</row>
    <row r="1893" spans="2:42" x14ac:dyDescent="0.2">
      <c r="B1893" t="str">
        <f t="shared" si="76"/>
        <v>pulp paper and printing 17T18</v>
      </c>
      <c r="C1893" t="str">
        <f t="shared" si="75"/>
        <v>agriculture and forestry 01T03,BC</v>
      </c>
      <c r="D1893" t="s">
        <v>2450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</row>
    <row r="1894" spans="2:42" x14ac:dyDescent="0.2">
      <c r="B1894" t="str">
        <f t="shared" si="76"/>
        <v>pulp paper and printing 17T18</v>
      </c>
      <c r="C1894" t="str">
        <f t="shared" si="75"/>
        <v>agriculture and forestry 01T03,OC</v>
      </c>
      <c r="D1894" t="s">
        <v>2451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</row>
    <row r="1895" spans="2:42" x14ac:dyDescent="0.2">
      <c r="B1895" t="str">
        <f t="shared" si="76"/>
        <v>pulp paper and printing 17T18</v>
      </c>
      <c r="C1895" t="str">
        <f t="shared" si="75"/>
        <v>agriculture and forestry 01T03,CH4</v>
      </c>
      <c r="D1895" t="s">
        <v>2452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</row>
    <row r="1896" spans="2:42" x14ac:dyDescent="0.2">
      <c r="B1896" t="str">
        <f t="shared" si="76"/>
        <v>pulp paper and printing 17T18</v>
      </c>
      <c r="C1896" t="str">
        <f t="shared" si="75"/>
        <v>agriculture and forestry 01T03,N2O</v>
      </c>
      <c r="D1896" t="s">
        <v>2453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</row>
    <row r="1897" spans="2:42" x14ac:dyDescent="0.2">
      <c r="B1897" t="str">
        <f t="shared" si="76"/>
        <v>pulp paper and printing 17T18</v>
      </c>
      <c r="C1897" t="str">
        <f t="shared" si="75"/>
        <v>agriculture and forestry 01T03,F gases</v>
      </c>
      <c r="D1897" t="s">
        <v>2454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</row>
    <row r="1898" spans="2:42" x14ac:dyDescent="0.2">
      <c r="B1898" t="str">
        <f t="shared" si="76"/>
        <v>pulp paper and printing 17T18</v>
      </c>
      <c r="C1898" t="str">
        <f t="shared" si="75"/>
        <v>coal mining 05,CO2</v>
      </c>
      <c r="D1898" t="s">
        <v>2455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</row>
    <row r="1899" spans="2:42" x14ac:dyDescent="0.2">
      <c r="B1899" t="str">
        <f t="shared" si="76"/>
        <v>pulp paper and printing 17T18</v>
      </c>
      <c r="C1899" t="str">
        <f t="shared" si="75"/>
        <v>coal mining 05,VOC</v>
      </c>
      <c r="D1899" t="s">
        <v>2456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</row>
    <row r="1900" spans="2:42" x14ac:dyDescent="0.2">
      <c r="B1900" t="str">
        <f t="shared" si="76"/>
        <v>pulp paper and printing 17T18</v>
      </c>
      <c r="C1900" t="str">
        <f t="shared" si="75"/>
        <v>coal mining 05,CO</v>
      </c>
      <c r="D1900" t="s">
        <v>2457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</row>
    <row r="1901" spans="2:42" x14ac:dyDescent="0.2">
      <c r="B1901" t="str">
        <f t="shared" si="76"/>
        <v>pulp paper and printing 17T18</v>
      </c>
      <c r="C1901" t="str">
        <f t="shared" si="75"/>
        <v>coal mining 05,NOx</v>
      </c>
      <c r="D1901" t="s">
        <v>2458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</row>
    <row r="1902" spans="2:42" x14ac:dyDescent="0.2">
      <c r="B1902" t="str">
        <f t="shared" si="76"/>
        <v>pulp paper and printing 17T18</v>
      </c>
      <c r="C1902" t="str">
        <f t="shared" si="75"/>
        <v>coal mining 05,PM10</v>
      </c>
      <c r="D1902" t="s">
        <v>2459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</row>
    <row r="1903" spans="2:42" x14ac:dyDescent="0.2">
      <c r="B1903" t="str">
        <f t="shared" si="76"/>
        <v>pulp paper and printing 17T18</v>
      </c>
      <c r="C1903" t="str">
        <f t="shared" si="75"/>
        <v>coal mining 05,PM25</v>
      </c>
      <c r="D1903" t="s">
        <v>2460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</row>
    <row r="1904" spans="2:42" x14ac:dyDescent="0.2">
      <c r="B1904" t="str">
        <f t="shared" si="76"/>
        <v>refined petroleum and coke 19</v>
      </c>
      <c r="C1904" t="str">
        <f t="shared" si="75"/>
        <v>coal mining 05,SOx</v>
      </c>
      <c r="D1904" t="s">
        <v>2461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</row>
    <row r="1905" spans="2:42" x14ac:dyDescent="0.2">
      <c r="B1905" t="str">
        <f t="shared" si="76"/>
        <v>refined petroleum and coke 19</v>
      </c>
      <c r="C1905" t="str">
        <f t="shared" si="75"/>
        <v>coal mining 05,BC</v>
      </c>
      <c r="D1905" t="s">
        <v>2462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</row>
    <row r="1906" spans="2:42" x14ac:dyDescent="0.2">
      <c r="B1906" t="str">
        <f t="shared" si="76"/>
        <v>refined petroleum and coke 19</v>
      </c>
      <c r="C1906" t="str">
        <f t="shared" si="75"/>
        <v>coal mining 05,OC</v>
      </c>
      <c r="D1906" t="s">
        <v>2463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</row>
    <row r="1907" spans="2:42" x14ac:dyDescent="0.2">
      <c r="B1907" t="str">
        <f t="shared" si="76"/>
        <v>refined petroleum and coke 19</v>
      </c>
      <c r="C1907" t="str">
        <f t="shared" si="75"/>
        <v>coal mining 05,CH4</v>
      </c>
      <c r="D1907" t="s">
        <v>2464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</row>
    <row r="1908" spans="2:42" x14ac:dyDescent="0.2">
      <c r="B1908" t="str">
        <f t="shared" si="76"/>
        <v>refined petroleum and coke 19</v>
      </c>
      <c r="C1908" t="str">
        <f t="shared" ref="C1908:C1971" si="77">MID(D1830, FIND(",", D1830) + 1, FIND("]", D1830) - FIND(",", D1830) - 1)</f>
        <v>coal mining 05,N2O</v>
      </c>
      <c r="D1908" t="s">
        <v>2465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</row>
    <row r="1909" spans="2:42" x14ac:dyDescent="0.2">
      <c r="B1909" t="str">
        <f t="shared" ref="B1909:B1972" si="78">TRIM(MID(D1909, FIND(",",D1909) + 1, FIND(",", D1909, FIND(",", D1909) + 1) - FIND(",", D1909) - 1))</f>
        <v>refined petroleum and coke 19</v>
      </c>
      <c r="C1909" t="str">
        <f t="shared" si="77"/>
        <v>coal mining 05,F gases</v>
      </c>
      <c r="D1909" t="s">
        <v>2466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</row>
    <row r="1910" spans="2:42" x14ac:dyDescent="0.2">
      <c r="B1910" t="str">
        <f t="shared" si="78"/>
        <v>refined petroleum and coke 19</v>
      </c>
      <c r="C1910" t="str">
        <f t="shared" si="77"/>
        <v>oil and gas extraction 06,CO2</v>
      </c>
      <c r="D1910" t="s">
        <v>2467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</row>
    <row r="1911" spans="2:42" x14ac:dyDescent="0.2">
      <c r="B1911" t="str">
        <f t="shared" si="78"/>
        <v>refined petroleum and coke 19</v>
      </c>
      <c r="C1911" t="str">
        <f t="shared" si="77"/>
        <v>oil and gas extraction 06,VOC</v>
      </c>
      <c r="D1911" t="s">
        <v>2468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</row>
    <row r="1912" spans="2:42" x14ac:dyDescent="0.2">
      <c r="B1912" t="str">
        <f t="shared" si="78"/>
        <v>refined petroleum and coke 19</v>
      </c>
      <c r="C1912" t="str">
        <f t="shared" si="77"/>
        <v>oil and gas extraction 06,CO</v>
      </c>
      <c r="D1912" t="s">
        <v>2469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</row>
    <row r="1913" spans="2:42" x14ac:dyDescent="0.2">
      <c r="B1913" t="str">
        <f t="shared" si="78"/>
        <v>refined petroleum and coke 19</v>
      </c>
      <c r="C1913" t="str">
        <f t="shared" si="77"/>
        <v>oil and gas extraction 06,NOx</v>
      </c>
      <c r="D1913" t="s">
        <v>2470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</row>
    <row r="1914" spans="2:42" x14ac:dyDescent="0.2">
      <c r="B1914" t="str">
        <f t="shared" si="78"/>
        <v>refined petroleum and coke 19</v>
      </c>
      <c r="C1914" t="str">
        <f t="shared" si="77"/>
        <v>oil and gas extraction 06,PM10</v>
      </c>
      <c r="D1914" t="s">
        <v>2471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</row>
    <row r="1915" spans="2:42" x14ac:dyDescent="0.2">
      <c r="B1915" t="str">
        <f t="shared" si="78"/>
        <v>refined petroleum and coke 19</v>
      </c>
      <c r="C1915" t="str">
        <f t="shared" si="77"/>
        <v>oil and gas extraction 06,PM25</v>
      </c>
      <c r="D1915" t="s">
        <v>2472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</row>
    <row r="1916" spans="2:42" x14ac:dyDescent="0.2">
      <c r="B1916" t="str">
        <f t="shared" si="78"/>
        <v>chemicals 20</v>
      </c>
      <c r="C1916" t="str">
        <f t="shared" si="77"/>
        <v>oil and gas extraction 06,SOx</v>
      </c>
      <c r="D1916" t="s">
        <v>2473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</row>
    <row r="1917" spans="2:42" x14ac:dyDescent="0.2">
      <c r="B1917" t="str">
        <f t="shared" si="78"/>
        <v>chemicals 20</v>
      </c>
      <c r="C1917" t="str">
        <f t="shared" si="77"/>
        <v>oil and gas extraction 06,BC</v>
      </c>
      <c r="D1917" t="s">
        <v>2474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</row>
    <row r="1918" spans="2:42" x14ac:dyDescent="0.2">
      <c r="B1918" t="str">
        <f t="shared" si="78"/>
        <v>chemicals 20</v>
      </c>
      <c r="C1918" t="str">
        <f t="shared" si="77"/>
        <v>oil and gas extraction 06,OC</v>
      </c>
      <c r="D1918" t="s">
        <v>2475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</row>
    <row r="1919" spans="2:42" x14ac:dyDescent="0.2">
      <c r="B1919" t="str">
        <f t="shared" si="78"/>
        <v>chemicals 20</v>
      </c>
      <c r="C1919" t="str">
        <f t="shared" si="77"/>
        <v>oil and gas extraction 06,CH4</v>
      </c>
      <c r="D1919" t="s">
        <v>2476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</row>
    <row r="1920" spans="2:42" x14ac:dyDescent="0.2">
      <c r="B1920" t="str">
        <f t="shared" si="78"/>
        <v>chemicals 20</v>
      </c>
      <c r="C1920" t="str">
        <f t="shared" si="77"/>
        <v>oil and gas extraction 06,N2O</v>
      </c>
      <c r="D1920" t="s">
        <v>2477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</row>
    <row r="1921" spans="2:42" x14ac:dyDescent="0.2">
      <c r="B1921" t="str">
        <f t="shared" si="78"/>
        <v>chemicals 20</v>
      </c>
      <c r="C1921" t="str">
        <f t="shared" si="77"/>
        <v>oil and gas extraction 06,F gases</v>
      </c>
      <c r="D1921" t="s">
        <v>2478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</row>
    <row r="1922" spans="2:42" x14ac:dyDescent="0.2">
      <c r="B1922" t="str">
        <f t="shared" si="78"/>
        <v>chemicals 20</v>
      </c>
      <c r="C1922" t="str">
        <f t="shared" si="77"/>
        <v>other mining and quarrying 07T08,CO2</v>
      </c>
      <c r="D1922" t="s">
        <v>2479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</row>
    <row r="1923" spans="2:42" x14ac:dyDescent="0.2">
      <c r="B1923" t="str">
        <f t="shared" si="78"/>
        <v>chemicals 20</v>
      </c>
      <c r="C1923" t="str">
        <f t="shared" si="77"/>
        <v>other mining and quarrying 07T08,VOC</v>
      </c>
      <c r="D1923" t="s">
        <v>2480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</row>
    <row r="1924" spans="2:42" x14ac:dyDescent="0.2">
      <c r="B1924" t="str">
        <f t="shared" si="78"/>
        <v>chemicals 20</v>
      </c>
      <c r="C1924" t="str">
        <f t="shared" si="77"/>
        <v>other mining and quarrying 07T08,CO</v>
      </c>
      <c r="D1924" t="s">
        <v>2481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</row>
    <row r="1925" spans="2:42" x14ac:dyDescent="0.2">
      <c r="B1925" t="str">
        <f t="shared" si="78"/>
        <v>chemicals 20</v>
      </c>
      <c r="C1925" t="str">
        <f t="shared" si="77"/>
        <v>other mining and quarrying 07T08,NOx</v>
      </c>
      <c r="D1925" t="s">
        <v>2482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</row>
    <row r="1926" spans="2:42" x14ac:dyDescent="0.2">
      <c r="B1926" t="str">
        <f t="shared" si="78"/>
        <v>chemicals 20</v>
      </c>
      <c r="C1926" t="str">
        <f t="shared" si="77"/>
        <v>other mining and quarrying 07T08,PM10</v>
      </c>
      <c r="D1926" t="s">
        <v>2483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</row>
    <row r="1927" spans="2:42" x14ac:dyDescent="0.2">
      <c r="B1927" t="str">
        <f t="shared" si="78"/>
        <v>chemicals 20</v>
      </c>
      <c r="C1927" t="str">
        <f t="shared" si="77"/>
        <v>other mining and quarrying 07T08,PM25</v>
      </c>
      <c r="D1927" t="s">
        <v>2484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</row>
    <row r="1928" spans="2:42" x14ac:dyDescent="0.2">
      <c r="B1928" t="str">
        <f t="shared" si="78"/>
        <v>rubber and plastic products 22</v>
      </c>
      <c r="C1928" t="str">
        <f t="shared" si="77"/>
        <v>other mining and quarrying 07T08,SOx</v>
      </c>
      <c r="D1928" t="s">
        <v>2485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</row>
    <row r="1929" spans="2:42" x14ac:dyDescent="0.2">
      <c r="B1929" t="str">
        <f t="shared" si="78"/>
        <v>rubber and plastic products 22</v>
      </c>
      <c r="C1929" t="str">
        <f t="shared" si="77"/>
        <v>other mining and quarrying 07T08,BC</v>
      </c>
      <c r="D1929" t="s">
        <v>2486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</row>
    <row r="1930" spans="2:42" x14ac:dyDescent="0.2">
      <c r="B1930" t="str">
        <f t="shared" si="78"/>
        <v>rubber and plastic products 22</v>
      </c>
      <c r="C1930" t="str">
        <f t="shared" si="77"/>
        <v>other mining and quarrying 07T08,OC</v>
      </c>
      <c r="D1930" t="s">
        <v>2487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</row>
    <row r="1931" spans="2:42" x14ac:dyDescent="0.2">
      <c r="B1931" t="str">
        <f t="shared" si="78"/>
        <v>rubber and plastic products 22</v>
      </c>
      <c r="C1931" t="str">
        <f t="shared" si="77"/>
        <v>other mining and quarrying 07T08,CH4</v>
      </c>
      <c r="D1931" t="s">
        <v>2488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</row>
    <row r="1932" spans="2:42" x14ac:dyDescent="0.2">
      <c r="B1932" t="str">
        <f t="shared" si="78"/>
        <v>rubber and plastic products 22</v>
      </c>
      <c r="C1932" t="str">
        <f t="shared" si="77"/>
        <v>other mining and quarrying 07T08,N2O</v>
      </c>
      <c r="D1932" t="s">
        <v>2489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</row>
    <row r="1933" spans="2:42" x14ac:dyDescent="0.2">
      <c r="B1933" t="str">
        <f t="shared" si="78"/>
        <v>rubber and plastic products 22</v>
      </c>
      <c r="C1933" t="str">
        <f t="shared" si="77"/>
        <v>other mining and quarrying 07T08,F gases</v>
      </c>
      <c r="D1933" t="s">
        <v>2490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</row>
    <row r="1934" spans="2:42" x14ac:dyDescent="0.2">
      <c r="B1934" t="str">
        <f t="shared" si="78"/>
        <v>rubber and plastic products 22</v>
      </c>
      <c r="C1934" t="str">
        <f t="shared" si="77"/>
        <v>food beverage and tobacco 10T12,CO2</v>
      </c>
      <c r="D1934" t="s">
        <v>2491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</row>
    <row r="1935" spans="2:42" x14ac:dyDescent="0.2">
      <c r="B1935" t="str">
        <f t="shared" si="78"/>
        <v>rubber and plastic products 22</v>
      </c>
      <c r="C1935" t="str">
        <f t="shared" si="77"/>
        <v>food beverage and tobacco 10T12,VOC</v>
      </c>
      <c r="D1935" t="s">
        <v>2492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</row>
    <row r="1936" spans="2:42" x14ac:dyDescent="0.2">
      <c r="B1936" t="str">
        <f t="shared" si="78"/>
        <v>rubber and plastic products 22</v>
      </c>
      <c r="C1936" t="str">
        <f t="shared" si="77"/>
        <v>food beverage and tobacco 10T12,CO</v>
      </c>
      <c r="D1936" t="s">
        <v>2493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</row>
    <row r="1937" spans="2:42" x14ac:dyDescent="0.2">
      <c r="B1937" t="str">
        <f t="shared" si="78"/>
        <v>rubber and plastic products 22</v>
      </c>
      <c r="C1937" t="str">
        <f t="shared" si="77"/>
        <v>food beverage and tobacco 10T12,NOx</v>
      </c>
      <c r="D1937" t="s">
        <v>2494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</row>
    <row r="1938" spans="2:42" x14ac:dyDescent="0.2">
      <c r="B1938" t="str">
        <f t="shared" si="78"/>
        <v>rubber and plastic products 22</v>
      </c>
      <c r="C1938" t="str">
        <f t="shared" si="77"/>
        <v>food beverage and tobacco 10T12,PM10</v>
      </c>
      <c r="D1938" t="s">
        <v>2495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</row>
    <row r="1939" spans="2:42" x14ac:dyDescent="0.2">
      <c r="B1939" t="str">
        <f t="shared" si="78"/>
        <v>rubber and plastic products 22</v>
      </c>
      <c r="C1939" t="str">
        <f t="shared" si="77"/>
        <v>food beverage and tobacco 10T12,PM25</v>
      </c>
      <c r="D1939" t="s">
        <v>2496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</row>
    <row r="1940" spans="2:42" x14ac:dyDescent="0.2">
      <c r="B1940" t="str">
        <f t="shared" si="78"/>
        <v>glass and glass products 231</v>
      </c>
      <c r="C1940" t="str">
        <f t="shared" si="77"/>
        <v>food beverage and tobacco 10T12,SOx</v>
      </c>
      <c r="D1940" t="s">
        <v>2497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</row>
    <row r="1941" spans="2:42" x14ac:dyDescent="0.2">
      <c r="B1941" t="str">
        <f t="shared" si="78"/>
        <v>glass and glass products 231</v>
      </c>
      <c r="C1941" t="str">
        <f t="shared" si="77"/>
        <v>food beverage and tobacco 10T12,BC</v>
      </c>
      <c r="D1941" t="s">
        <v>2498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</row>
    <row r="1942" spans="2:42" x14ac:dyDescent="0.2">
      <c r="B1942" t="str">
        <f t="shared" si="78"/>
        <v>glass and glass products 231</v>
      </c>
      <c r="C1942" t="str">
        <f t="shared" si="77"/>
        <v>food beverage and tobacco 10T12,OC</v>
      </c>
      <c r="D1942" t="s">
        <v>2499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</row>
    <row r="1943" spans="2:42" x14ac:dyDescent="0.2">
      <c r="B1943" t="str">
        <f t="shared" si="78"/>
        <v>glass and glass products 231</v>
      </c>
      <c r="C1943" t="str">
        <f t="shared" si="77"/>
        <v>food beverage and tobacco 10T12,CH4</v>
      </c>
      <c r="D1943" t="s">
        <v>2500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</row>
    <row r="1944" spans="2:42" x14ac:dyDescent="0.2">
      <c r="B1944" t="str">
        <f t="shared" si="78"/>
        <v>glass and glass products 231</v>
      </c>
      <c r="C1944" t="str">
        <f t="shared" si="77"/>
        <v>food beverage and tobacco 10T12,N2O</v>
      </c>
      <c r="D1944" t="s">
        <v>2501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</row>
    <row r="1945" spans="2:42" x14ac:dyDescent="0.2">
      <c r="B1945" t="str">
        <f t="shared" si="78"/>
        <v>glass and glass products 231</v>
      </c>
      <c r="C1945" t="str">
        <f t="shared" si="77"/>
        <v>food beverage and tobacco 10T12,F gases</v>
      </c>
      <c r="D1945" t="s">
        <v>2502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</row>
    <row r="1946" spans="2:42" x14ac:dyDescent="0.2">
      <c r="B1946" t="str">
        <f t="shared" si="78"/>
        <v>glass and glass products 231</v>
      </c>
      <c r="C1946" t="str">
        <f t="shared" si="77"/>
        <v>textiles apparel and leather 13T15,CO2</v>
      </c>
      <c r="D1946" t="s">
        <v>2503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</row>
    <row r="1947" spans="2:42" x14ac:dyDescent="0.2">
      <c r="B1947" t="str">
        <f t="shared" si="78"/>
        <v>glass and glass products 231</v>
      </c>
      <c r="C1947" t="str">
        <f t="shared" si="77"/>
        <v>textiles apparel and leather 13T15,VOC</v>
      </c>
      <c r="D1947" t="s">
        <v>2504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</row>
    <row r="1948" spans="2:42" x14ac:dyDescent="0.2">
      <c r="B1948" t="str">
        <f t="shared" si="78"/>
        <v>glass and glass products 231</v>
      </c>
      <c r="C1948" t="str">
        <f t="shared" si="77"/>
        <v>textiles apparel and leather 13T15,CO</v>
      </c>
      <c r="D1948" t="s">
        <v>2505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</row>
    <row r="1949" spans="2:42" x14ac:dyDescent="0.2">
      <c r="B1949" t="str">
        <f t="shared" si="78"/>
        <v>glass and glass products 231</v>
      </c>
      <c r="C1949" t="str">
        <f t="shared" si="77"/>
        <v>textiles apparel and leather 13T15,NOx</v>
      </c>
      <c r="D1949" t="s">
        <v>2506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</row>
    <row r="1950" spans="2:42" x14ac:dyDescent="0.2">
      <c r="B1950" t="str">
        <f t="shared" si="78"/>
        <v>glass and glass products 231</v>
      </c>
      <c r="C1950" t="str">
        <f t="shared" si="77"/>
        <v>textiles apparel and leather 13T15,PM10</v>
      </c>
      <c r="D1950" t="s">
        <v>2507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</row>
    <row r="1951" spans="2:42" x14ac:dyDescent="0.2">
      <c r="B1951" t="str">
        <f t="shared" si="78"/>
        <v>glass and glass products 231</v>
      </c>
      <c r="C1951" t="str">
        <f t="shared" si="77"/>
        <v>textiles apparel and leather 13T15,PM25</v>
      </c>
      <c r="D1951" t="s">
        <v>2508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</row>
    <row r="1952" spans="2:42" x14ac:dyDescent="0.2">
      <c r="B1952" t="str">
        <f t="shared" si="78"/>
        <v>cement and other nonmetallic minerals 239</v>
      </c>
      <c r="C1952" t="str">
        <f t="shared" si="77"/>
        <v>textiles apparel and leather 13T15,SOx</v>
      </c>
      <c r="D1952" t="s">
        <v>2509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</row>
    <row r="1953" spans="2:42" x14ac:dyDescent="0.2">
      <c r="B1953" t="str">
        <f t="shared" si="78"/>
        <v>cement and other nonmetallic minerals 239</v>
      </c>
      <c r="C1953" t="str">
        <f t="shared" si="77"/>
        <v>textiles apparel and leather 13T15,BC</v>
      </c>
      <c r="D1953" t="s">
        <v>2510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</row>
    <row r="1954" spans="2:42" x14ac:dyDescent="0.2">
      <c r="B1954" t="str">
        <f t="shared" si="78"/>
        <v>cement and other nonmetallic minerals 239</v>
      </c>
      <c r="C1954" t="str">
        <f t="shared" si="77"/>
        <v>textiles apparel and leather 13T15,OC</v>
      </c>
      <c r="D1954" t="s">
        <v>2511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</row>
    <row r="1955" spans="2:42" x14ac:dyDescent="0.2">
      <c r="B1955" t="str">
        <f t="shared" si="78"/>
        <v>cement and other nonmetallic minerals 239</v>
      </c>
      <c r="C1955" t="str">
        <f t="shared" si="77"/>
        <v>textiles apparel and leather 13T15,CH4</v>
      </c>
      <c r="D1955" t="s">
        <v>2512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</row>
    <row r="1956" spans="2:42" x14ac:dyDescent="0.2">
      <c r="B1956" t="str">
        <f t="shared" si="78"/>
        <v>cement and other nonmetallic minerals 239</v>
      </c>
      <c r="C1956" t="str">
        <f t="shared" si="77"/>
        <v>textiles apparel and leather 13T15,N2O</v>
      </c>
      <c r="D1956" t="s">
        <v>2513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</row>
    <row r="1957" spans="2:42" x14ac:dyDescent="0.2">
      <c r="B1957" t="str">
        <f t="shared" si="78"/>
        <v>cement and other nonmetallic minerals 239</v>
      </c>
      <c r="C1957" t="str">
        <f t="shared" si="77"/>
        <v>textiles apparel and leather 13T15,F gases</v>
      </c>
      <c r="D1957" t="s">
        <v>2514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</row>
    <row r="1958" spans="2:42" x14ac:dyDescent="0.2">
      <c r="B1958" t="str">
        <f t="shared" si="78"/>
        <v>cement and other nonmetallic minerals 239</v>
      </c>
      <c r="C1958" t="str">
        <f t="shared" si="77"/>
        <v>wood products 16,CO2</v>
      </c>
      <c r="D1958" t="s">
        <v>2515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</row>
    <row r="1959" spans="2:42" x14ac:dyDescent="0.2">
      <c r="B1959" t="str">
        <f t="shared" si="78"/>
        <v>cement and other nonmetallic minerals 239</v>
      </c>
      <c r="C1959" t="str">
        <f t="shared" si="77"/>
        <v>wood products 16,VOC</v>
      </c>
      <c r="D1959" t="s">
        <v>2516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</row>
    <row r="1960" spans="2:42" x14ac:dyDescent="0.2">
      <c r="B1960" t="str">
        <f t="shared" si="78"/>
        <v>cement and other nonmetallic minerals 239</v>
      </c>
      <c r="C1960" t="str">
        <f t="shared" si="77"/>
        <v>wood products 16,CO</v>
      </c>
      <c r="D1960" t="s">
        <v>2517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</row>
    <row r="1961" spans="2:42" x14ac:dyDescent="0.2">
      <c r="B1961" t="str">
        <f t="shared" si="78"/>
        <v>cement and other nonmetallic minerals 239</v>
      </c>
      <c r="C1961" t="str">
        <f t="shared" si="77"/>
        <v>wood products 16,NOx</v>
      </c>
      <c r="D1961" t="s">
        <v>2518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</row>
    <row r="1962" spans="2:42" x14ac:dyDescent="0.2">
      <c r="B1962" t="str">
        <f t="shared" si="78"/>
        <v>cement and other nonmetallic minerals 239</v>
      </c>
      <c r="C1962" t="str">
        <f t="shared" si="77"/>
        <v>wood products 16,PM10</v>
      </c>
      <c r="D1962" t="s">
        <v>2519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</row>
    <row r="1963" spans="2:42" x14ac:dyDescent="0.2">
      <c r="B1963" t="str">
        <f t="shared" si="78"/>
        <v>cement and other nonmetallic minerals 239</v>
      </c>
      <c r="C1963" t="str">
        <f t="shared" si="77"/>
        <v>wood products 16,PM25</v>
      </c>
      <c r="D1963" t="s">
        <v>2520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</row>
    <row r="1964" spans="2:42" x14ac:dyDescent="0.2">
      <c r="B1964" t="str">
        <f t="shared" si="78"/>
        <v>iron and steel 241</v>
      </c>
      <c r="C1964" t="str">
        <f t="shared" si="77"/>
        <v>wood products 16,SOx</v>
      </c>
      <c r="D1964" t="s">
        <v>2521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</row>
    <row r="1965" spans="2:42" x14ac:dyDescent="0.2">
      <c r="B1965" t="str">
        <f t="shared" si="78"/>
        <v>iron and steel 241</v>
      </c>
      <c r="C1965" t="str">
        <f t="shared" si="77"/>
        <v>wood products 16,BC</v>
      </c>
      <c r="D1965" t="s">
        <v>2522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</row>
    <row r="1966" spans="2:42" x14ac:dyDescent="0.2">
      <c r="B1966" t="str">
        <f t="shared" si="78"/>
        <v>iron and steel 241</v>
      </c>
      <c r="C1966" t="str">
        <f t="shared" si="77"/>
        <v>wood products 16,OC</v>
      </c>
      <c r="D1966" t="s">
        <v>2523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</row>
    <row r="1967" spans="2:42" x14ac:dyDescent="0.2">
      <c r="B1967" t="str">
        <f t="shared" si="78"/>
        <v>iron and steel 241</v>
      </c>
      <c r="C1967" t="str">
        <f t="shared" si="77"/>
        <v>wood products 16,CH4</v>
      </c>
      <c r="D1967" t="s">
        <v>2524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</row>
    <row r="1968" spans="2:42" x14ac:dyDescent="0.2">
      <c r="B1968" t="str">
        <f t="shared" si="78"/>
        <v>iron and steel 241</v>
      </c>
      <c r="C1968" t="str">
        <f t="shared" si="77"/>
        <v>wood products 16,N2O</v>
      </c>
      <c r="D1968" t="s">
        <v>2525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</row>
    <row r="1969" spans="2:42" x14ac:dyDescent="0.2">
      <c r="B1969" t="str">
        <f t="shared" si="78"/>
        <v>iron and steel 241</v>
      </c>
      <c r="C1969" t="str">
        <f t="shared" si="77"/>
        <v>wood products 16,F gases</v>
      </c>
      <c r="D1969" t="s">
        <v>2526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</row>
    <row r="1970" spans="2:42" x14ac:dyDescent="0.2">
      <c r="B1970" t="str">
        <f t="shared" si="78"/>
        <v>iron and steel 241</v>
      </c>
      <c r="C1970" t="str">
        <f t="shared" si="77"/>
        <v>pulp paper and printing 17T18,CO2</v>
      </c>
      <c r="D1970" t="s">
        <v>2527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</row>
    <row r="1971" spans="2:42" x14ac:dyDescent="0.2">
      <c r="B1971" t="str">
        <f t="shared" si="78"/>
        <v>iron and steel 241</v>
      </c>
      <c r="C1971" t="str">
        <f t="shared" si="77"/>
        <v>pulp paper and printing 17T18,VOC</v>
      </c>
      <c r="D1971" t="s">
        <v>2528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</row>
    <row r="1972" spans="2:42" x14ac:dyDescent="0.2">
      <c r="B1972" t="str">
        <f t="shared" si="78"/>
        <v>iron and steel 241</v>
      </c>
      <c r="C1972" t="str">
        <f t="shared" ref="C1972:C2035" si="79">MID(D1894, FIND(",", D1894) + 1, FIND("]", D1894) - FIND(",", D1894) - 1)</f>
        <v>pulp paper and printing 17T18,CO</v>
      </c>
      <c r="D1972" t="s">
        <v>2529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</row>
    <row r="1973" spans="2:42" x14ac:dyDescent="0.2">
      <c r="B1973" t="str">
        <f t="shared" ref="B1973:B2036" si="80">TRIM(MID(D1973, FIND(",",D1973) + 1, FIND(",", D1973, FIND(",", D1973) + 1) - FIND(",", D1973) - 1))</f>
        <v>iron and steel 241</v>
      </c>
      <c r="C1973" t="str">
        <f t="shared" si="79"/>
        <v>pulp paper and printing 17T18,NOx</v>
      </c>
      <c r="D1973" t="s">
        <v>2530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</row>
    <row r="1974" spans="2:42" x14ac:dyDescent="0.2">
      <c r="B1974" t="str">
        <f t="shared" si="80"/>
        <v>iron and steel 241</v>
      </c>
      <c r="C1974" t="str">
        <f t="shared" si="79"/>
        <v>pulp paper and printing 17T18,PM10</v>
      </c>
      <c r="D1974" t="s">
        <v>2531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</row>
    <row r="1975" spans="2:42" x14ac:dyDescent="0.2">
      <c r="B1975" t="str">
        <f t="shared" si="80"/>
        <v>iron and steel 241</v>
      </c>
      <c r="C1975" t="str">
        <f t="shared" si="79"/>
        <v>pulp paper and printing 17T18,PM25</v>
      </c>
      <c r="D1975" t="s">
        <v>2532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</row>
    <row r="1976" spans="2:42" x14ac:dyDescent="0.2">
      <c r="B1976" t="str">
        <f t="shared" si="80"/>
        <v>other metals 242</v>
      </c>
      <c r="C1976" t="str">
        <f t="shared" si="79"/>
        <v>pulp paper and printing 17T18,SOx</v>
      </c>
      <c r="D1976" t="s">
        <v>2533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</row>
    <row r="1977" spans="2:42" x14ac:dyDescent="0.2">
      <c r="B1977" t="str">
        <f t="shared" si="80"/>
        <v>other metals 242</v>
      </c>
      <c r="C1977" t="str">
        <f t="shared" si="79"/>
        <v>pulp paper and printing 17T18,BC</v>
      </c>
      <c r="D1977" t="s">
        <v>2534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</row>
    <row r="1978" spans="2:42" x14ac:dyDescent="0.2">
      <c r="B1978" t="str">
        <f t="shared" si="80"/>
        <v>other metals 242</v>
      </c>
      <c r="C1978" t="str">
        <f t="shared" si="79"/>
        <v>pulp paper and printing 17T18,OC</v>
      </c>
      <c r="D1978" t="s">
        <v>2535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</row>
    <row r="1979" spans="2:42" x14ac:dyDescent="0.2">
      <c r="B1979" t="str">
        <f t="shared" si="80"/>
        <v>other metals 242</v>
      </c>
      <c r="C1979" t="str">
        <f t="shared" si="79"/>
        <v>pulp paper and printing 17T18,CH4</v>
      </c>
      <c r="D1979" t="s">
        <v>2536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</row>
    <row r="1980" spans="2:42" x14ac:dyDescent="0.2">
      <c r="B1980" t="str">
        <f t="shared" si="80"/>
        <v>other metals 242</v>
      </c>
      <c r="C1980" t="str">
        <f t="shared" si="79"/>
        <v>pulp paper and printing 17T18,N2O</v>
      </c>
      <c r="D1980" t="s">
        <v>2537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</row>
    <row r="1981" spans="2:42" x14ac:dyDescent="0.2">
      <c r="B1981" t="str">
        <f t="shared" si="80"/>
        <v>other metals 242</v>
      </c>
      <c r="C1981" t="str">
        <f t="shared" si="79"/>
        <v>pulp paper and printing 17T18,F gases</v>
      </c>
      <c r="D1981" t="s">
        <v>2538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</row>
    <row r="1982" spans="2:42" x14ac:dyDescent="0.2">
      <c r="B1982" t="str">
        <f t="shared" si="80"/>
        <v>other metals 242</v>
      </c>
      <c r="C1982" t="str">
        <f t="shared" si="79"/>
        <v>refined petroleum and coke 19,CO2</v>
      </c>
      <c r="D1982" t="s">
        <v>2539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</row>
    <row r="1983" spans="2:42" x14ac:dyDescent="0.2">
      <c r="B1983" t="str">
        <f t="shared" si="80"/>
        <v>other metals 242</v>
      </c>
      <c r="C1983" t="str">
        <f t="shared" si="79"/>
        <v>refined petroleum and coke 19,VOC</v>
      </c>
      <c r="D1983" t="s">
        <v>2540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</row>
    <row r="1984" spans="2:42" x14ac:dyDescent="0.2">
      <c r="B1984" t="str">
        <f t="shared" si="80"/>
        <v>other metals 242</v>
      </c>
      <c r="C1984" t="str">
        <f t="shared" si="79"/>
        <v>refined petroleum and coke 19,CO</v>
      </c>
      <c r="D1984" t="s">
        <v>2541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</row>
    <row r="1985" spans="2:42" x14ac:dyDescent="0.2">
      <c r="B1985" t="str">
        <f t="shared" si="80"/>
        <v>other metals 242</v>
      </c>
      <c r="C1985" t="str">
        <f t="shared" si="79"/>
        <v>refined petroleum and coke 19,NOx</v>
      </c>
      <c r="D1985" t="s">
        <v>2542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</row>
    <row r="1986" spans="2:42" x14ac:dyDescent="0.2">
      <c r="B1986" t="str">
        <f t="shared" si="80"/>
        <v>other metals 242</v>
      </c>
      <c r="C1986" t="str">
        <f t="shared" si="79"/>
        <v>refined petroleum and coke 19,PM10</v>
      </c>
      <c r="D1986" t="s">
        <v>2543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</row>
    <row r="1987" spans="2:42" x14ac:dyDescent="0.2">
      <c r="B1987" t="str">
        <f t="shared" si="80"/>
        <v>other metals 242</v>
      </c>
      <c r="C1987" t="str">
        <f t="shared" si="79"/>
        <v>refined petroleum and coke 19,PM25</v>
      </c>
      <c r="D1987" t="s">
        <v>2544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</row>
    <row r="1988" spans="2:42" x14ac:dyDescent="0.2">
      <c r="B1988" t="str">
        <f t="shared" si="80"/>
        <v>metal products except machinery and vehicles 25</v>
      </c>
      <c r="C1988" t="str">
        <f t="shared" si="79"/>
        <v>refined petroleum and coke 19,SOx</v>
      </c>
      <c r="D1988" t="s">
        <v>2545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</row>
    <row r="1989" spans="2:42" x14ac:dyDescent="0.2">
      <c r="B1989" t="str">
        <f t="shared" si="80"/>
        <v>metal products except machinery and vehicles 25</v>
      </c>
      <c r="C1989" t="str">
        <f t="shared" si="79"/>
        <v>refined petroleum and coke 19,BC</v>
      </c>
      <c r="D1989" t="s">
        <v>2546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</row>
    <row r="1990" spans="2:42" x14ac:dyDescent="0.2">
      <c r="B1990" t="str">
        <f t="shared" si="80"/>
        <v>metal products except machinery and vehicles 25</v>
      </c>
      <c r="C1990" t="str">
        <f t="shared" si="79"/>
        <v>refined petroleum and coke 19,OC</v>
      </c>
      <c r="D1990" t="s">
        <v>2547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</row>
    <row r="1991" spans="2:42" x14ac:dyDescent="0.2">
      <c r="B1991" t="str">
        <f t="shared" si="80"/>
        <v>metal products except machinery and vehicles 25</v>
      </c>
      <c r="C1991" t="str">
        <f t="shared" si="79"/>
        <v>refined petroleum and coke 19,CH4</v>
      </c>
      <c r="D1991" t="s">
        <v>2548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</row>
    <row r="1992" spans="2:42" x14ac:dyDescent="0.2">
      <c r="B1992" t="str">
        <f t="shared" si="80"/>
        <v>metal products except machinery and vehicles 25</v>
      </c>
      <c r="C1992" t="str">
        <f t="shared" si="79"/>
        <v>refined petroleum and coke 19,N2O</v>
      </c>
      <c r="D1992" t="s">
        <v>2549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</row>
    <row r="1993" spans="2:42" x14ac:dyDescent="0.2">
      <c r="B1993" t="str">
        <f t="shared" si="80"/>
        <v>metal products except machinery and vehicles 25</v>
      </c>
      <c r="C1993" t="str">
        <f t="shared" si="79"/>
        <v>refined petroleum and coke 19,F gases</v>
      </c>
      <c r="D1993" t="s">
        <v>2550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</row>
    <row r="1994" spans="2:42" x14ac:dyDescent="0.2">
      <c r="B1994" t="str">
        <f t="shared" si="80"/>
        <v>metal products except machinery and vehicles 25</v>
      </c>
      <c r="C1994" t="str">
        <f t="shared" si="79"/>
        <v>chemicals 20,CO2</v>
      </c>
      <c r="D1994" t="s">
        <v>2551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</row>
    <row r="1995" spans="2:42" x14ac:dyDescent="0.2">
      <c r="B1995" t="str">
        <f t="shared" si="80"/>
        <v>metal products except machinery and vehicles 25</v>
      </c>
      <c r="C1995" t="str">
        <f t="shared" si="79"/>
        <v>chemicals 20,VOC</v>
      </c>
      <c r="D1995" t="s">
        <v>2552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</row>
    <row r="1996" spans="2:42" x14ac:dyDescent="0.2">
      <c r="B1996" t="str">
        <f t="shared" si="80"/>
        <v>metal products except machinery and vehicles 25</v>
      </c>
      <c r="C1996" t="str">
        <f t="shared" si="79"/>
        <v>chemicals 20,CO</v>
      </c>
      <c r="D1996" t="s">
        <v>2553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</row>
    <row r="1997" spans="2:42" x14ac:dyDescent="0.2">
      <c r="B1997" t="str">
        <f t="shared" si="80"/>
        <v>metal products except machinery and vehicles 25</v>
      </c>
      <c r="C1997" t="str">
        <f t="shared" si="79"/>
        <v>chemicals 20,NOx</v>
      </c>
      <c r="D1997" t="s">
        <v>2554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</row>
    <row r="1998" spans="2:42" x14ac:dyDescent="0.2">
      <c r="B1998" t="str">
        <f t="shared" si="80"/>
        <v>metal products except machinery and vehicles 25</v>
      </c>
      <c r="C1998" t="str">
        <f t="shared" si="79"/>
        <v>chemicals 20,PM10</v>
      </c>
      <c r="D1998" t="s">
        <v>2555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</row>
    <row r="1999" spans="2:42" x14ac:dyDescent="0.2">
      <c r="B1999" t="str">
        <f t="shared" si="80"/>
        <v>metal products except machinery and vehicles 25</v>
      </c>
      <c r="C1999" t="str">
        <f t="shared" si="79"/>
        <v>chemicals 20,PM25</v>
      </c>
      <c r="D1999" t="s">
        <v>2556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</row>
    <row r="2000" spans="2:42" x14ac:dyDescent="0.2">
      <c r="B2000" t="str">
        <f t="shared" si="80"/>
        <v>computers and electronics 26</v>
      </c>
      <c r="C2000" t="str">
        <f t="shared" si="79"/>
        <v>chemicals 20,SOx</v>
      </c>
      <c r="D2000" t="s">
        <v>2557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</row>
    <row r="2001" spans="2:42" x14ac:dyDescent="0.2">
      <c r="B2001" t="str">
        <f t="shared" si="80"/>
        <v>computers and electronics 26</v>
      </c>
      <c r="C2001" t="str">
        <f t="shared" si="79"/>
        <v>chemicals 20,BC</v>
      </c>
      <c r="D2001" t="s">
        <v>2558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</row>
    <row r="2002" spans="2:42" x14ac:dyDescent="0.2">
      <c r="B2002" t="str">
        <f t="shared" si="80"/>
        <v>computers and electronics 26</v>
      </c>
      <c r="C2002" t="str">
        <f t="shared" si="79"/>
        <v>chemicals 20,OC</v>
      </c>
      <c r="D2002" t="s">
        <v>2559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</row>
    <row r="2003" spans="2:42" x14ac:dyDescent="0.2">
      <c r="B2003" t="str">
        <f t="shared" si="80"/>
        <v>computers and electronics 26</v>
      </c>
      <c r="C2003" t="str">
        <f t="shared" si="79"/>
        <v>chemicals 20,CH4</v>
      </c>
      <c r="D2003" t="s">
        <v>2560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</row>
    <row r="2004" spans="2:42" x14ac:dyDescent="0.2">
      <c r="B2004" t="str">
        <f t="shared" si="80"/>
        <v>computers and electronics 26</v>
      </c>
      <c r="C2004" t="str">
        <f t="shared" si="79"/>
        <v>chemicals 20,N2O</v>
      </c>
      <c r="D2004" t="s">
        <v>2561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</row>
    <row r="2005" spans="2:42" x14ac:dyDescent="0.2">
      <c r="B2005" t="str">
        <f t="shared" si="80"/>
        <v>computers and electronics 26</v>
      </c>
      <c r="C2005" t="str">
        <f t="shared" si="79"/>
        <v>chemicals 20,F gases</v>
      </c>
      <c r="D2005" t="s">
        <v>2562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</row>
    <row r="2006" spans="2:42" x14ac:dyDescent="0.2">
      <c r="B2006" t="str">
        <f t="shared" si="80"/>
        <v>computers and electronics 26</v>
      </c>
      <c r="C2006" t="str">
        <f t="shared" si="79"/>
        <v>rubber and plastic products 22,CO2</v>
      </c>
      <c r="D2006" t="s">
        <v>2563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</row>
    <row r="2007" spans="2:42" x14ac:dyDescent="0.2">
      <c r="B2007" t="str">
        <f t="shared" si="80"/>
        <v>computers and electronics 26</v>
      </c>
      <c r="C2007" t="str">
        <f t="shared" si="79"/>
        <v>rubber and plastic products 22,VOC</v>
      </c>
      <c r="D2007" t="s">
        <v>2564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</row>
    <row r="2008" spans="2:42" x14ac:dyDescent="0.2">
      <c r="B2008" t="str">
        <f t="shared" si="80"/>
        <v>computers and electronics 26</v>
      </c>
      <c r="C2008" t="str">
        <f t="shared" si="79"/>
        <v>rubber and plastic products 22,CO</v>
      </c>
      <c r="D2008" t="s">
        <v>2565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</row>
    <row r="2009" spans="2:42" x14ac:dyDescent="0.2">
      <c r="B2009" t="str">
        <f t="shared" si="80"/>
        <v>computers and electronics 26</v>
      </c>
      <c r="C2009" t="str">
        <f t="shared" si="79"/>
        <v>rubber and plastic products 22,NOx</v>
      </c>
      <c r="D2009" t="s">
        <v>2566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</row>
    <row r="2010" spans="2:42" x14ac:dyDescent="0.2">
      <c r="B2010" t="str">
        <f t="shared" si="80"/>
        <v>computers and electronics 26</v>
      </c>
      <c r="C2010" t="str">
        <f t="shared" si="79"/>
        <v>rubber and plastic products 22,PM10</v>
      </c>
      <c r="D2010" t="s">
        <v>2567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</row>
    <row r="2011" spans="2:42" x14ac:dyDescent="0.2">
      <c r="B2011" t="str">
        <f t="shared" si="80"/>
        <v>computers and electronics 26</v>
      </c>
      <c r="C2011" t="str">
        <f t="shared" si="79"/>
        <v>rubber and plastic products 22,PM25</v>
      </c>
      <c r="D2011" t="s">
        <v>2568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</row>
    <row r="2012" spans="2:42" x14ac:dyDescent="0.2">
      <c r="B2012" t="str">
        <f t="shared" si="80"/>
        <v>appliances and electrical equipment 27</v>
      </c>
      <c r="C2012" t="str">
        <f t="shared" si="79"/>
        <v>rubber and plastic products 22,SOx</v>
      </c>
      <c r="D2012" t="s">
        <v>2569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</row>
    <row r="2013" spans="2:42" x14ac:dyDescent="0.2">
      <c r="B2013" t="str">
        <f t="shared" si="80"/>
        <v>appliances and electrical equipment 27</v>
      </c>
      <c r="C2013" t="str">
        <f t="shared" si="79"/>
        <v>rubber and plastic products 22,BC</v>
      </c>
      <c r="D2013" t="s">
        <v>2570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</row>
    <row r="2014" spans="2:42" x14ac:dyDescent="0.2">
      <c r="B2014" t="str">
        <f t="shared" si="80"/>
        <v>appliances and electrical equipment 27</v>
      </c>
      <c r="C2014" t="str">
        <f t="shared" si="79"/>
        <v>rubber and plastic products 22,OC</v>
      </c>
      <c r="D2014" t="s">
        <v>2571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</row>
    <row r="2015" spans="2:42" x14ac:dyDescent="0.2">
      <c r="B2015" t="str">
        <f t="shared" si="80"/>
        <v>appliances and electrical equipment 27</v>
      </c>
      <c r="C2015" t="str">
        <f t="shared" si="79"/>
        <v>rubber and plastic products 22,CH4</v>
      </c>
      <c r="D2015" t="s">
        <v>2572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</row>
    <row r="2016" spans="2:42" x14ac:dyDescent="0.2">
      <c r="B2016" t="str">
        <f t="shared" si="80"/>
        <v>appliances and electrical equipment 27</v>
      </c>
      <c r="C2016" t="str">
        <f t="shared" si="79"/>
        <v>rubber and plastic products 22,N2O</v>
      </c>
      <c r="D2016" t="s">
        <v>2573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</row>
    <row r="2017" spans="2:42" x14ac:dyDescent="0.2">
      <c r="B2017" t="str">
        <f t="shared" si="80"/>
        <v>appliances and electrical equipment 27</v>
      </c>
      <c r="C2017" t="str">
        <f t="shared" si="79"/>
        <v>rubber and plastic products 22,F gases</v>
      </c>
      <c r="D2017" t="s">
        <v>2574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</row>
    <row r="2018" spans="2:42" x14ac:dyDescent="0.2">
      <c r="B2018" t="str">
        <f t="shared" si="80"/>
        <v>appliances and electrical equipment 27</v>
      </c>
      <c r="C2018" t="str">
        <f t="shared" si="79"/>
        <v>glass and glass products 231,CO2</v>
      </c>
      <c r="D2018" t="s">
        <v>2575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</row>
    <row r="2019" spans="2:42" x14ac:dyDescent="0.2">
      <c r="B2019" t="str">
        <f t="shared" si="80"/>
        <v>appliances and electrical equipment 27</v>
      </c>
      <c r="C2019" t="str">
        <f t="shared" si="79"/>
        <v>glass and glass products 231,VOC</v>
      </c>
      <c r="D2019" t="s">
        <v>2576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</row>
    <row r="2020" spans="2:42" x14ac:dyDescent="0.2">
      <c r="B2020" t="str">
        <f t="shared" si="80"/>
        <v>appliances and electrical equipment 27</v>
      </c>
      <c r="C2020" t="str">
        <f t="shared" si="79"/>
        <v>glass and glass products 231,CO</v>
      </c>
      <c r="D2020" t="s">
        <v>2577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</row>
    <row r="2021" spans="2:42" x14ac:dyDescent="0.2">
      <c r="B2021" t="str">
        <f t="shared" si="80"/>
        <v>appliances and electrical equipment 27</v>
      </c>
      <c r="C2021" t="str">
        <f t="shared" si="79"/>
        <v>glass and glass products 231,NOx</v>
      </c>
      <c r="D2021" t="s">
        <v>2578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</row>
    <row r="2022" spans="2:42" x14ac:dyDescent="0.2">
      <c r="B2022" t="str">
        <f t="shared" si="80"/>
        <v>appliances and electrical equipment 27</v>
      </c>
      <c r="C2022" t="str">
        <f t="shared" si="79"/>
        <v>glass and glass products 231,PM10</v>
      </c>
      <c r="D2022" t="s">
        <v>2579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</row>
    <row r="2023" spans="2:42" x14ac:dyDescent="0.2">
      <c r="B2023" t="str">
        <f t="shared" si="80"/>
        <v>appliances and electrical equipment 27</v>
      </c>
      <c r="C2023" t="str">
        <f t="shared" si="79"/>
        <v>glass and glass products 231,PM25</v>
      </c>
      <c r="D2023" t="s">
        <v>2580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</row>
    <row r="2024" spans="2:42" x14ac:dyDescent="0.2">
      <c r="B2024" t="str">
        <f t="shared" si="80"/>
        <v>other machinery 28</v>
      </c>
      <c r="C2024" t="str">
        <f t="shared" si="79"/>
        <v>glass and glass products 231,SOx</v>
      </c>
      <c r="D2024" t="s">
        <v>2581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</row>
    <row r="2025" spans="2:42" x14ac:dyDescent="0.2">
      <c r="B2025" t="str">
        <f t="shared" si="80"/>
        <v>other machinery 28</v>
      </c>
      <c r="C2025" t="str">
        <f t="shared" si="79"/>
        <v>glass and glass products 231,BC</v>
      </c>
      <c r="D2025" t="s">
        <v>2582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</row>
    <row r="2026" spans="2:42" x14ac:dyDescent="0.2">
      <c r="B2026" t="str">
        <f t="shared" si="80"/>
        <v>other machinery 28</v>
      </c>
      <c r="C2026" t="str">
        <f t="shared" si="79"/>
        <v>glass and glass products 231,OC</v>
      </c>
      <c r="D2026" t="s">
        <v>2583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</row>
    <row r="2027" spans="2:42" x14ac:dyDescent="0.2">
      <c r="B2027" t="str">
        <f t="shared" si="80"/>
        <v>other machinery 28</v>
      </c>
      <c r="C2027" t="str">
        <f t="shared" si="79"/>
        <v>glass and glass products 231,CH4</v>
      </c>
      <c r="D2027" t="s">
        <v>2584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</row>
    <row r="2028" spans="2:42" x14ac:dyDescent="0.2">
      <c r="B2028" t="str">
        <f t="shared" si="80"/>
        <v>other machinery 28</v>
      </c>
      <c r="C2028" t="str">
        <f t="shared" si="79"/>
        <v>glass and glass products 231,N2O</v>
      </c>
      <c r="D2028" t="s">
        <v>2585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</row>
    <row r="2029" spans="2:42" x14ac:dyDescent="0.2">
      <c r="B2029" t="str">
        <f t="shared" si="80"/>
        <v>other machinery 28</v>
      </c>
      <c r="C2029" t="str">
        <f t="shared" si="79"/>
        <v>glass and glass products 231,F gases</v>
      </c>
      <c r="D2029" t="s">
        <v>2586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</row>
    <row r="2030" spans="2:42" x14ac:dyDescent="0.2">
      <c r="B2030" t="str">
        <f t="shared" si="80"/>
        <v>other machinery 28</v>
      </c>
      <c r="C2030" t="str">
        <f t="shared" si="79"/>
        <v>cement and other nonmetallic minerals 239,CO2</v>
      </c>
      <c r="D2030" t="s">
        <v>2587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</row>
    <row r="2031" spans="2:42" x14ac:dyDescent="0.2">
      <c r="B2031" t="str">
        <f t="shared" si="80"/>
        <v>other machinery 28</v>
      </c>
      <c r="C2031" t="str">
        <f t="shared" si="79"/>
        <v>cement and other nonmetallic minerals 239,VOC</v>
      </c>
      <c r="D2031" t="s">
        <v>2588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</row>
    <row r="2032" spans="2:42" x14ac:dyDescent="0.2">
      <c r="B2032" t="str">
        <f t="shared" si="80"/>
        <v>other machinery 28</v>
      </c>
      <c r="C2032" t="str">
        <f t="shared" si="79"/>
        <v>cement and other nonmetallic minerals 239,CO</v>
      </c>
      <c r="D2032" t="s">
        <v>2589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</row>
    <row r="2033" spans="2:42" x14ac:dyDescent="0.2">
      <c r="B2033" t="str">
        <f t="shared" si="80"/>
        <v>other machinery 28</v>
      </c>
      <c r="C2033" t="str">
        <f t="shared" si="79"/>
        <v>cement and other nonmetallic minerals 239,NOx</v>
      </c>
      <c r="D2033" t="s">
        <v>2590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</row>
    <row r="2034" spans="2:42" x14ac:dyDescent="0.2">
      <c r="B2034" t="str">
        <f t="shared" si="80"/>
        <v>other machinery 28</v>
      </c>
      <c r="C2034" t="str">
        <f t="shared" si="79"/>
        <v>cement and other nonmetallic minerals 239,PM10</v>
      </c>
      <c r="D2034" t="s">
        <v>2591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</row>
    <row r="2035" spans="2:42" x14ac:dyDescent="0.2">
      <c r="B2035" t="str">
        <f t="shared" si="80"/>
        <v>other machinery 28</v>
      </c>
      <c r="C2035" t="str">
        <f t="shared" si="79"/>
        <v>cement and other nonmetallic minerals 239,PM25</v>
      </c>
      <c r="D2035" t="s">
        <v>2592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</row>
    <row r="2036" spans="2:42" x14ac:dyDescent="0.2">
      <c r="B2036" t="str">
        <f t="shared" si="80"/>
        <v>road vehicles 29</v>
      </c>
      <c r="C2036" t="str">
        <f t="shared" ref="C2036:C2099" si="81">MID(D1958, FIND(",", D1958) + 1, FIND("]", D1958) - FIND(",", D1958) - 1)</f>
        <v>cement and other nonmetallic minerals 239,SOx</v>
      </c>
      <c r="D2036" t="s">
        <v>2593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</row>
    <row r="2037" spans="2:42" x14ac:dyDescent="0.2">
      <c r="B2037" t="str">
        <f t="shared" ref="B2037:B2100" si="82">TRIM(MID(D2037, FIND(",",D2037) + 1, FIND(",", D2037, FIND(",", D2037) + 1) - FIND(",", D2037) - 1))</f>
        <v>road vehicles 29</v>
      </c>
      <c r="C2037" t="str">
        <f t="shared" si="81"/>
        <v>cement and other nonmetallic minerals 239,BC</v>
      </c>
      <c r="D2037" t="s">
        <v>2594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</row>
    <row r="2038" spans="2:42" x14ac:dyDescent="0.2">
      <c r="B2038" t="str">
        <f t="shared" si="82"/>
        <v>road vehicles 29</v>
      </c>
      <c r="C2038" t="str">
        <f t="shared" si="81"/>
        <v>cement and other nonmetallic minerals 239,OC</v>
      </c>
      <c r="D2038" t="s">
        <v>2595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</row>
    <row r="2039" spans="2:42" x14ac:dyDescent="0.2">
      <c r="B2039" t="str">
        <f t="shared" si="82"/>
        <v>road vehicles 29</v>
      </c>
      <c r="C2039" t="str">
        <f t="shared" si="81"/>
        <v>cement and other nonmetallic minerals 239,CH4</v>
      </c>
      <c r="D2039" t="s">
        <v>2596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</row>
    <row r="2040" spans="2:42" x14ac:dyDescent="0.2">
      <c r="B2040" t="str">
        <f t="shared" si="82"/>
        <v>road vehicles 29</v>
      </c>
      <c r="C2040" t="str">
        <f t="shared" si="81"/>
        <v>cement and other nonmetallic minerals 239,N2O</v>
      </c>
      <c r="D2040" t="s">
        <v>2597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</row>
    <row r="2041" spans="2:42" x14ac:dyDescent="0.2">
      <c r="B2041" t="str">
        <f t="shared" si="82"/>
        <v>road vehicles 29</v>
      </c>
      <c r="C2041" t="str">
        <f t="shared" si="81"/>
        <v>cement and other nonmetallic minerals 239,F gases</v>
      </c>
      <c r="D2041" t="s">
        <v>2598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</row>
    <row r="2042" spans="2:42" x14ac:dyDescent="0.2">
      <c r="B2042" t="str">
        <f t="shared" si="82"/>
        <v>road vehicles 29</v>
      </c>
      <c r="C2042" t="str">
        <f t="shared" si="81"/>
        <v>iron and steel 241,CO2</v>
      </c>
      <c r="D2042" t="s">
        <v>2599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</row>
    <row r="2043" spans="2:42" x14ac:dyDescent="0.2">
      <c r="B2043" t="str">
        <f t="shared" si="82"/>
        <v>road vehicles 29</v>
      </c>
      <c r="C2043" t="str">
        <f t="shared" si="81"/>
        <v>iron and steel 241,VOC</v>
      </c>
      <c r="D2043" t="s">
        <v>2600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</row>
    <row r="2044" spans="2:42" x14ac:dyDescent="0.2">
      <c r="B2044" t="str">
        <f t="shared" si="82"/>
        <v>road vehicles 29</v>
      </c>
      <c r="C2044" t="str">
        <f t="shared" si="81"/>
        <v>iron and steel 241,CO</v>
      </c>
      <c r="D2044" t="s">
        <v>2601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</row>
    <row r="2045" spans="2:42" x14ac:dyDescent="0.2">
      <c r="B2045" t="str">
        <f t="shared" si="82"/>
        <v>road vehicles 29</v>
      </c>
      <c r="C2045" t="str">
        <f t="shared" si="81"/>
        <v>iron and steel 241,NOx</v>
      </c>
      <c r="D2045" t="s">
        <v>2602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</row>
    <row r="2046" spans="2:42" x14ac:dyDescent="0.2">
      <c r="B2046" t="str">
        <f t="shared" si="82"/>
        <v>road vehicles 29</v>
      </c>
      <c r="C2046" t="str">
        <f t="shared" si="81"/>
        <v>iron and steel 241,PM10</v>
      </c>
      <c r="D2046" t="s">
        <v>2603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</row>
    <row r="2047" spans="2:42" x14ac:dyDescent="0.2">
      <c r="B2047" t="str">
        <f t="shared" si="82"/>
        <v>road vehicles 29</v>
      </c>
      <c r="C2047" t="str">
        <f t="shared" si="81"/>
        <v>iron and steel 241,PM25</v>
      </c>
      <c r="D2047" t="s">
        <v>2604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</row>
    <row r="2048" spans="2:42" x14ac:dyDescent="0.2">
      <c r="B2048" t="str">
        <f t="shared" si="82"/>
        <v>nonroad vehicles 30</v>
      </c>
      <c r="C2048" t="str">
        <f t="shared" si="81"/>
        <v>iron and steel 241,SOx</v>
      </c>
      <c r="D2048" t="s">
        <v>2605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</row>
    <row r="2049" spans="2:42" x14ac:dyDescent="0.2">
      <c r="B2049" t="str">
        <f t="shared" si="82"/>
        <v>nonroad vehicles 30</v>
      </c>
      <c r="C2049" t="str">
        <f t="shared" si="81"/>
        <v>iron and steel 241,BC</v>
      </c>
      <c r="D2049" t="s">
        <v>2606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</row>
    <row r="2050" spans="2:42" x14ac:dyDescent="0.2">
      <c r="B2050" t="str">
        <f t="shared" si="82"/>
        <v>nonroad vehicles 30</v>
      </c>
      <c r="C2050" t="str">
        <f t="shared" si="81"/>
        <v>iron and steel 241,OC</v>
      </c>
      <c r="D2050" t="s">
        <v>2607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</row>
    <row r="2051" spans="2:42" x14ac:dyDescent="0.2">
      <c r="B2051" t="str">
        <f t="shared" si="82"/>
        <v>nonroad vehicles 30</v>
      </c>
      <c r="C2051" t="str">
        <f t="shared" si="81"/>
        <v>iron and steel 241,CH4</v>
      </c>
      <c r="D2051" t="s">
        <v>2608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</row>
    <row r="2052" spans="2:42" x14ac:dyDescent="0.2">
      <c r="B2052" t="str">
        <f t="shared" si="82"/>
        <v>nonroad vehicles 30</v>
      </c>
      <c r="C2052" t="str">
        <f t="shared" si="81"/>
        <v>iron and steel 241,N2O</v>
      </c>
      <c r="D2052" t="s">
        <v>2609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</row>
    <row r="2053" spans="2:42" x14ac:dyDescent="0.2">
      <c r="B2053" t="str">
        <f t="shared" si="82"/>
        <v>nonroad vehicles 30</v>
      </c>
      <c r="C2053" t="str">
        <f t="shared" si="81"/>
        <v>iron and steel 241,F gases</v>
      </c>
      <c r="D2053" t="s">
        <v>2610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</row>
    <row r="2054" spans="2:42" x14ac:dyDescent="0.2">
      <c r="B2054" t="str">
        <f t="shared" si="82"/>
        <v>nonroad vehicles 30</v>
      </c>
      <c r="C2054" t="str">
        <f t="shared" si="81"/>
        <v>other metals 242,CO2</v>
      </c>
      <c r="D2054" t="s">
        <v>2611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</row>
    <row r="2055" spans="2:42" x14ac:dyDescent="0.2">
      <c r="B2055" t="str">
        <f t="shared" si="82"/>
        <v>nonroad vehicles 30</v>
      </c>
      <c r="C2055" t="str">
        <f t="shared" si="81"/>
        <v>other metals 242,VOC</v>
      </c>
      <c r="D2055" t="s">
        <v>2612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</row>
    <row r="2056" spans="2:42" x14ac:dyDescent="0.2">
      <c r="B2056" t="str">
        <f t="shared" si="82"/>
        <v>nonroad vehicles 30</v>
      </c>
      <c r="C2056" t="str">
        <f t="shared" si="81"/>
        <v>other metals 242,CO</v>
      </c>
      <c r="D2056" t="s">
        <v>2613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</row>
    <row r="2057" spans="2:42" x14ac:dyDescent="0.2">
      <c r="B2057" t="str">
        <f t="shared" si="82"/>
        <v>nonroad vehicles 30</v>
      </c>
      <c r="C2057" t="str">
        <f t="shared" si="81"/>
        <v>other metals 242,NOx</v>
      </c>
      <c r="D2057" t="s">
        <v>2614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</row>
    <row r="2058" spans="2:42" x14ac:dyDescent="0.2">
      <c r="B2058" t="str">
        <f t="shared" si="82"/>
        <v>nonroad vehicles 30</v>
      </c>
      <c r="C2058" t="str">
        <f t="shared" si="81"/>
        <v>other metals 242,PM10</v>
      </c>
      <c r="D2058" t="s">
        <v>2615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</row>
    <row r="2059" spans="2:42" x14ac:dyDescent="0.2">
      <c r="B2059" t="str">
        <f t="shared" si="82"/>
        <v>nonroad vehicles 30</v>
      </c>
      <c r="C2059" t="str">
        <f t="shared" si="81"/>
        <v>other metals 242,PM25</v>
      </c>
      <c r="D2059" t="s">
        <v>2616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</row>
    <row r="2060" spans="2:42" x14ac:dyDescent="0.2">
      <c r="B2060" t="str">
        <f t="shared" si="82"/>
        <v>other manufacturing 31T33</v>
      </c>
      <c r="C2060" t="str">
        <f t="shared" si="81"/>
        <v>other metals 242,SOx</v>
      </c>
      <c r="D2060" t="s">
        <v>2617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</row>
    <row r="2061" spans="2:42" x14ac:dyDescent="0.2">
      <c r="B2061" t="str">
        <f t="shared" si="82"/>
        <v>other manufacturing 31T33</v>
      </c>
      <c r="C2061" t="str">
        <f t="shared" si="81"/>
        <v>other metals 242,BC</v>
      </c>
      <c r="D2061" t="s">
        <v>2618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</row>
    <row r="2062" spans="2:42" x14ac:dyDescent="0.2">
      <c r="B2062" t="str">
        <f t="shared" si="82"/>
        <v>other manufacturing 31T33</v>
      </c>
      <c r="C2062" t="str">
        <f t="shared" si="81"/>
        <v>other metals 242,OC</v>
      </c>
      <c r="D2062" t="s">
        <v>2619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</row>
    <row r="2063" spans="2:42" x14ac:dyDescent="0.2">
      <c r="B2063" t="str">
        <f t="shared" si="82"/>
        <v>other manufacturing 31T33</v>
      </c>
      <c r="C2063" t="str">
        <f t="shared" si="81"/>
        <v>other metals 242,CH4</v>
      </c>
      <c r="D2063" t="s">
        <v>2620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</row>
    <row r="2064" spans="2:42" x14ac:dyDescent="0.2">
      <c r="B2064" t="str">
        <f t="shared" si="82"/>
        <v>other manufacturing 31T33</v>
      </c>
      <c r="C2064" t="str">
        <f t="shared" si="81"/>
        <v>other metals 242,N2O</v>
      </c>
      <c r="D2064" t="s">
        <v>2621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</row>
    <row r="2065" spans="2:42" x14ac:dyDescent="0.2">
      <c r="B2065" t="str">
        <f t="shared" si="82"/>
        <v>other manufacturing 31T33</v>
      </c>
      <c r="C2065" t="str">
        <f t="shared" si="81"/>
        <v>other metals 242,F gases</v>
      </c>
      <c r="D2065" t="s">
        <v>2622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</row>
    <row r="2066" spans="2:42" x14ac:dyDescent="0.2">
      <c r="B2066" t="str">
        <f t="shared" si="82"/>
        <v>other manufacturing 31T33</v>
      </c>
      <c r="C2066" t="str">
        <f t="shared" si="81"/>
        <v>metal products except machinery and vehicles 25,CO2</v>
      </c>
      <c r="D2066" t="s">
        <v>2623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</row>
    <row r="2067" spans="2:42" x14ac:dyDescent="0.2">
      <c r="B2067" t="str">
        <f t="shared" si="82"/>
        <v>other manufacturing 31T33</v>
      </c>
      <c r="C2067" t="str">
        <f t="shared" si="81"/>
        <v>metal products except machinery and vehicles 25,VOC</v>
      </c>
      <c r="D2067" t="s">
        <v>2624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</row>
    <row r="2068" spans="2:42" x14ac:dyDescent="0.2">
      <c r="B2068" t="str">
        <f t="shared" si="82"/>
        <v>other manufacturing 31T33</v>
      </c>
      <c r="C2068" t="str">
        <f t="shared" si="81"/>
        <v>metal products except machinery and vehicles 25,CO</v>
      </c>
      <c r="D2068" t="s">
        <v>2625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</row>
    <row r="2069" spans="2:42" x14ac:dyDescent="0.2">
      <c r="B2069" t="str">
        <f t="shared" si="82"/>
        <v>other manufacturing 31T33</v>
      </c>
      <c r="C2069" t="str">
        <f t="shared" si="81"/>
        <v>metal products except machinery and vehicles 25,NOx</v>
      </c>
      <c r="D2069" t="s">
        <v>2626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</row>
    <row r="2070" spans="2:42" x14ac:dyDescent="0.2">
      <c r="B2070" t="str">
        <f t="shared" si="82"/>
        <v>other manufacturing 31T33</v>
      </c>
      <c r="C2070" t="str">
        <f t="shared" si="81"/>
        <v>metal products except machinery and vehicles 25,PM10</v>
      </c>
      <c r="D2070" t="s">
        <v>2627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</row>
    <row r="2071" spans="2:42" x14ac:dyDescent="0.2">
      <c r="B2071" t="str">
        <f t="shared" si="82"/>
        <v>other manufacturing 31T33</v>
      </c>
      <c r="C2071" t="str">
        <f t="shared" si="81"/>
        <v>metal products except machinery and vehicles 25,PM25</v>
      </c>
      <c r="D2071" t="s">
        <v>2628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</row>
    <row r="2072" spans="2:42" x14ac:dyDescent="0.2">
      <c r="B2072" t="str">
        <f t="shared" si="82"/>
        <v>energy pipelines and gas processing 352T353</v>
      </c>
      <c r="C2072" t="str">
        <f t="shared" si="81"/>
        <v>metal products except machinery and vehicles 25,SOx</v>
      </c>
      <c r="D2072" t="s">
        <v>2629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</row>
    <row r="2073" spans="2:42" x14ac:dyDescent="0.2">
      <c r="B2073" t="str">
        <f t="shared" si="82"/>
        <v>energy pipelines and gas processing 352T353</v>
      </c>
      <c r="C2073" t="str">
        <f t="shared" si="81"/>
        <v>metal products except machinery and vehicles 25,BC</v>
      </c>
      <c r="D2073" t="s">
        <v>2630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</row>
    <row r="2074" spans="2:42" x14ac:dyDescent="0.2">
      <c r="B2074" t="str">
        <f t="shared" si="82"/>
        <v>energy pipelines and gas processing 352T353</v>
      </c>
      <c r="C2074" t="str">
        <f t="shared" si="81"/>
        <v>metal products except machinery and vehicles 25,OC</v>
      </c>
      <c r="D2074" t="s">
        <v>2631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</row>
    <row r="2075" spans="2:42" x14ac:dyDescent="0.2">
      <c r="B2075" t="str">
        <f t="shared" si="82"/>
        <v>energy pipelines and gas processing 352T353</v>
      </c>
      <c r="C2075" t="str">
        <f t="shared" si="81"/>
        <v>metal products except machinery and vehicles 25,CH4</v>
      </c>
      <c r="D2075" t="s">
        <v>2632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</row>
    <row r="2076" spans="2:42" x14ac:dyDescent="0.2">
      <c r="B2076" t="str">
        <f t="shared" si="82"/>
        <v>energy pipelines and gas processing 352T353</v>
      </c>
      <c r="C2076" t="str">
        <f t="shared" si="81"/>
        <v>metal products except machinery and vehicles 25,N2O</v>
      </c>
      <c r="D2076" t="s">
        <v>2633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</row>
    <row r="2077" spans="2:42" x14ac:dyDescent="0.2">
      <c r="B2077" t="str">
        <f t="shared" si="82"/>
        <v>energy pipelines and gas processing 352T353</v>
      </c>
      <c r="C2077" t="str">
        <f t="shared" si="81"/>
        <v>metal products except machinery and vehicles 25,F gases</v>
      </c>
      <c r="D2077" t="s">
        <v>2634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</row>
    <row r="2078" spans="2:42" x14ac:dyDescent="0.2">
      <c r="B2078" t="str">
        <f t="shared" si="82"/>
        <v>energy pipelines and gas processing 352T353</v>
      </c>
      <c r="C2078" t="str">
        <f t="shared" si="81"/>
        <v>computers and electronics 26,CO2</v>
      </c>
      <c r="D2078" t="s">
        <v>2635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</row>
    <row r="2079" spans="2:42" x14ac:dyDescent="0.2">
      <c r="B2079" t="str">
        <f t="shared" si="82"/>
        <v>energy pipelines and gas processing 352T353</v>
      </c>
      <c r="C2079" t="str">
        <f t="shared" si="81"/>
        <v>computers and electronics 26,VOC</v>
      </c>
      <c r="D2079" t="s">
        <v>2636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</row>
    <row r="2080" spans="2:42" x14ac:dyDescent="0.2">
      <c r="B2080" t="str">
        <f t="shared" si="82"/>
        <v>energy pipelines and gas processing 352T353</v>
      </c>
      <c r="C2080" t="str">
        <f t="shared" si="81"/>
        <v>computers and electronics 26,CO</v>
      </c>
      <c r="D2080" t="s">
        <v>2637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</row>
    <row r="2081" spans="2:42" x14ac:dyDescent="0.2">
      <c r="B2081" t="str">
        <f t="shared" si="82"/>
        <v>energy pipelines and gas processing 352T353</v>
      </c>
      <c r="C2081" t="str">
        <f t="shared" si="81"/>
        <v>computers and electronics 26,NOx</v>
      </c>
      <c r="D2081" t="s">
        <v>2638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</row>
    <row r="2082" spans="2:42" x14ac:dyDescent="0.2">
      <c r="B2082" t="str">
        <f t="shared" si="82"/>
        <v>energy pipelines and gas processing 352T353</v>
      </c>
      <c r="C2082" t="str">
        <f t="shared" si="81"/>
        <v>computers and electronics 26,PM10</v>
      </c>
      <c r="D2082" t="s">
        <v>2639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</row>
    <row r="2083" spans="2:42" x14ac:dyDescent="0.2">
      <c r="B2083" t="str">
        <f t="shared" si="82"/>
        <v>energy pipelines and gas processing 352T353</v>
      </c>
      <c r="C2083" t="str">
        <f t="shared" si="81"/>
        <v>computers and electronics 26,PM25</v>
      </c>
      <c r="D2083" t="s">
        <v>2640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</row>
    <row r="2084" spans="2:42" x14ac:dyDescent="0.2">
      <c r="B2084" t="str">
        <f t="shared" si="82"/>
        <v>water and waste 36T39</v>
      </c>
      <c r="C2084" t="str">
        <f t="shared" si="81"/>
        <v>computers and electronics 26,SOx</v>
      </c>
      <c r="D2084" t="s">
        <v>2641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</row>
    <row r="2085" spans="2:42" x14ac:dyDescent="0.2">
      <c r="B2085" t="str">
        <f t="shared" si="82"/>
        <v>water and waste 36T39</v>
      </c>
      <c r="C2085" t="str">
        <f t="shared" si="81"/>
        <v>computers and electronics 26,BC</v>
      </c>
      <c r="D2085" t="s">
        <v>2642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</row>
    <row r="2086" spans="2:42" x14ac:dyDescent="0.2">
      <c r="B2086" t="str">
        <f t="shared" si="82"/>
        <v>water and waste 36T39</v>
      </c>
      <c r="C2086" t="str">
        <f t="shared" si="81"/>
        <v>computers and electronics 26,OC</v>
      </c>
      <c r="D2086" t="s">
        <v>2643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</row>
    <row r="2087" spans="2:42" x14ac:dyDescent="0.2">
      <c r="B2087" t="str">
        <f t="shared" si="82"/>
        <v>water and waste 36T39</v>
      </c>
      <c r="C2087" t="str">
        <f t="shared" si="81"/>
        <v>computers and electronics 26,CH4</v>
      </c>
      <c r="D2087" t="s">
        <v>2644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</row>
    <row r="2088" spans="2:42" x14ac:dyDescent="0.2">
      <c r="B2088" t="str">
        <f t="shared" si="82"/>
        <v>water and waste 36T39</v>
      </c>
      <c r="C2088" t="str">
        <f t="shared" si="81"/>
        <v>computers and electronics 26,N2O</v>
      </c>
      <c r="D2088" t="s">
        <v>2645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</row>
    <row r="2089" spans="2:42" x14ac:dyDescent="0.2">
      <c r="B2089" t="str">
        <f t="shared" si="82"/>
        <v>water and waste 36T39</v>
      </c>
      <c r="C2089" t="str">
        <f t="shared" si="81"/>
        <v>computers and electronics 26,F gases</v>
      </c>
      <c r="D2089" t="s">
        <v>2646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</row>
    <row r="2090" spans="2:42" x14ac:dyDescent="0.2">
      <c r="B2090" t="str">
        <f t="shared" si="82"/>
        <v>water and waste 36T39</v>
      </c>
      <c r="C2090" t="str">
        <f t="shared" si="81"/>
        <v>appliances and electrical equipment 27,CO2</v>
      </c>
      <c r="D2090" t="s">
        <v>2647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</row>
    <row r="2091" spans="2:42" x14ac:dyDescent="0.2">
      <c r="B2091" t="str">
        <f t="shared" si="82"/>
        <v>water and waste 36T39</v>
      </c>
      <c r="C2091" t="str">
        <f t="shared" si="81"/>
        <v>appliances and electrical equipment 27,VOC</v>
      </c>
      <c r="D2091" t="s">
        <v>2648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</row>
    <row r="2092" spans="2:42" x14ac:dyDescent="0.2">
      <c r="B2092" t="str">
        <f t="shared" si="82"/>
        <v>water and waste 36T39</v>
      </c>
      <c r="C2092" t="str">
        <f t="shared" si="81"/>
        <v>appliances and electrical equipment 27,CO</v>
      </c>
      <c r="D2092" t="s">
        <v>2649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</row>
    <row r="2093" spans="2:42" x14ac:dyDescent="0.2">
      <c r="B2093" t="str">
        <f t="shared" si="82"/>
        <v>water and waste 36T39</v>
      </c>
      <c r="C2093" t="str">
        <f t="shared" si="81"/>
        <v>appliances and electrical equipment 27,NOx</v>
      </c>
      <c r="D2093" t="s">
        <v>2650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</row>
    <row r="2094" spans="2:42" x14ac:dyDescent="0.2">
      <c r="B2094" t="str">
        <f t="shared" si="82"/>
        <v>water and waste 36T39</v>
      </c>
      <c r="C2094" t="str">
        <f t="shared" si="81"/>
        <v>appliances and electrical equipment 27,PM10</v>
      </c>
      <c r="D2094" t="s">
        <v>2651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</row>
    <row r="2095" spans="2:42" x14ac:dyDescent="0.2">
      <c r="B2095" t="str">
        <f t="shared" si="82"/>
        <v>water and waste 36T39</v>
      </c>
      <c r="C2095" t="str">
        <f t="shared" si="81"/>
        <v>appliances and electrical equipment 27,PM25</v>
      </c>
      <c r="D2095" t="s">
        <v>2652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</row>
    <row r="2096" spans="2:42" x14ac:dyDescent="0.2">
      <c r="B2096" t="str">
        <f t="shared" si="82"/>
        <v>construction 41T43</v>
      </c>
      <c r="C2096" t="str">
        <f t="shared" si="81"/>
        <v>appliances and electrical equipment 27,SOx</v>
      </c>
      <c r="D2096" t="s">
        <v>2653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</row>
    <row r="2097" spans="2:42" x14ac:dyDescent="0.2">
      <c r="B2097" t="str">
        <f t="shared" si="82"/>
        <v>construction 41T43</v>
      </c>
      <c r="C2097" t="str">
        <f t="shared" si="81"/>
        <v>appliances and electrical equipment 27,BC</v>
      </c>
      <c r="D2097" t="s">
        <v>2654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</row>
    <row r="2098" spans="2:42" x14ac:dyDescent="0.2">
      <c r="B2098" t="str">
        <f t="shared" si="82"/>
        <v>construction 41T43</v>
      </c>
      <c r="C2098" t="str">
        <f t="shared" si="81"/>
        <v>appliances and electrical equipment 27,OC</v>
      </c>
      <c r="D2098" t="s">
        <v>2655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</row>
    <row r="2099" spans="2:42" x14ac:dyDescent="0.2">
      <c r="B2099" t="str">
        <f t="shared" si="82"/>
        <v>construction 41T43</v>
      </c>
      <c r="C2099" t="str">
        <f t="shared" si="81"/>
        <v>appliances and electrical equipment 27,CH4</v>
      </c>
      <c r="D2099" t="s">
        <v>2656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</row>
    <row r="2100" spans="2:42" x14ac:dyDescent="0.2">
      <c r="B2100" t="str">
        <f t="shared" si="82"/>
        <v>construction 41T43</v>
      </c>
      <c r="C2100" t="str">
        <f t="shared" ref="C2100:C2163" si="83">MID(D2022, FIND(",", D2022) + 1, FIND("]", D2022) - FIND(",", D2022) - 1)</f>
        <v>appliances and electrical equipment 27,N2O</v>
      </c>
      <c r="D2100" t="s">
        <v>2657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</row>
    <row r="2101" spans="2:42" x14ac:dyDescent="0.2">
      <c r="B2101" t="str">
        <f t="shared" ref="B2101:B2164" si="84">TRIM(MID(D2101, FIND(",",D2101) + 1, FIND(",", D2101, FIND(",", D2101) + 1) - FIND(",", D2101) - 1))</f>
        <v>construction 41T43</v>
      </c>
      <c r="C2101" t="str">
        <f t="shared" si="83"/>
        <v>appliances and electrical equipment 27,F gases</v>
      </c>
      <c r="D2101" t="s">
        <v>2658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</row>
    <row r="2102" spans="2:42" x14ac:dyDescent="0.2">
      <c r="B2102" t="str">
        <f t="shared" si="84"/>
        <v>construction 41T43</v>
      </c>
      <c r="C2102" t="str">
        <f t="shared" si="83"/>
        <v>other machinery 28,CO2</v>
      </c>
      <c r="D2102" t="s">
        <v>2659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</row>
    <row r="2103" spans="2:42" x14ac:dyDescent="0.2">
      <c r="B2103" t="str">
        <f t="shared" si="84"/>
        <v>construction 41T43</v>
      </c>
      <c r="C2103" t="str">
        <f t="shared" si="83"/>
        <v>other machinery 28,VOC</v>
      </c>
      <c r="D2103" t="s">
        <v>2660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</row>
    <row r="2104" spans="2:42" x14ac:dyDescent="0.2">
      <c r="B2104" t="str">
        <f t="shared" si="84"/>
        <v>construction 41T43</v>
      </c>
      <c r="C2104" t="str">
        <f t="shared" si="83"/>
        <v>other machinery 28,CO</v>
      </c>
      <c r="D2104" t="s">
        <v>2661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</row>
    <row r="2105" spans="2:42" x14ac:dyDescent="0.2">
      <c r="B2105" t="str">
        <f t="shared" si="84"/>
        <v>construction 41T43</v>
      </c>
      <c r="C2105" t="str">
        <f t="shared" si="83"/>
        <v>other machinery 28,NOx</v>
      </c>
      <c r="D2105" t="s">
        <v>2662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</row>
    <row r="2106" spans="2:42" x14ac:dyDescent="0.2">
      <c r="B2106" t="str">
        <f t="shared" si="84"/>
        <v>construction 41T43</v>
      </c>
      <c r="C2106" t="str">
        <f t="shared" si="83"/>
        <v>other machinery 28,PM10</v>
      </c>
      <c r="D2106" t="s">
        <v>2663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</row>
    <row r="2107" spans="2:42" x14ac:dyDescent="0.2">
      <c r="B2107" t="str">
        <f t="shared" si="84"/>
        <v>construction 41T43</v>
      </c>
      <c r="C2107" t="str">
        <f t="shared" si="83"/>
        <v>other machinery 28,PM25</v>
      </c>
      <c r="D2107" t="s">
        <v>2664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</row>
    <row r="2108" spans="2:42" x14ac:dyDescent="0.2">
      <c r="B2108" t="str">
        <f t="shared" si="84"/>
        <v>agriculture and forestry 01T03</v>
      </c>
      <c r="C2108" t="str">
        <f t="shared" si="83"/>
        <v>other machinery 28,SOx</v>
      </c>
      <c r="D2108" t="s">
        <v>2665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</row>
    <row r="2109" spans="2:42" x14ac:dyDescent="0.2">
      <c r="B2109" t="str">
        <f t="shared" si="84"/>
        <v>agriculture and forestry 01T03</v>
      </c>
      <c r="C2109" t="str">
        <f t="shared" si="83"/>
        <v>other machinery 28,BC</v>
      </c>
      <c r="D2109" t="s">
        <v>2666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</row>
    <row r="2110" spans="2:42" x14ac:dyDescent="0.2">
      <c r="B2110" t="str">
        <f t="shared" si="84"/>
        <v>agriculture and forestry 01T03</v>
      </c>
      <c r="C2110" t="str">
        <f t="shared" si="83"/>
        <v>other machinery 28,OC</v>
      </c>
      <c r="D2110" t="s">
        <v>2667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</row>
    <row r="2111" spans="2:42" x14ac:dyDescent="0.2">
      <c r="B2111" t="str">
        <f t="shared" si="84"/>
        <v>agriculture and forestry 01T03</v>
      </c>
      <c r="C2111" t="str">
        <f t="shared" si="83"/>
        <v>other machinery 28,CH4</v>
      </c>
      <c r="D2111" t="s">
        <v>2668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</row>
    <row r="2112" spans="2:42" x14ac:dyDescent="0.2">
      <c r="B2112" t="str">
        <f t="shared" si="84"/>
        <v>agriculture and forestry 01T03</v>
      </c>
      <c r="C2112" t="str">
        <f t="shared" si="83"/>
        <v>other machinery 28,N2O</v>
      </c>
      <c r="D2112" t="s">
        <v>2669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</row>
    <row r="2113" spans="2:42" x14ac:dyDescent="0.2">
      <c r="B2113" t="str">
        <f t="shared" si="84"/>
        <v>agriculture and forestry 01T03</v>
      </c>
      <c r="C2113" t="str">
        <f t="shared" si="83"/>
        <v>other machinery 28,F gases</v>
      </c>
      <c r="D2113" t="s">
        <v>2670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</row>
    <row r="2114" spans="2:42" x14ac:dyDescent="0.2">
      <c r="B2114" t="str">
        <f t="shared" si="84"/>
        <v>agriculture and forestry 01T03</v>
      </c>
      <c r="C2114" t="str">
        <f t="shared" si="83"/>
        <v>road vehicles 29,CO2</v>
      </c>
      <c r="D2114" t="s">
        <v>2671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</row>
    <row r="2115" spans="2:42" x14ac:dyDescent="0.2">
      <c r="B2115" t="str">
        <f t="shared" si="84"/>
        <v>agriculture and forestry 01T03</v>
      </c>
      <c r="C2115" t="str">
        <f t="shared" si="83"/>
        <v>road vehicles 29,VOC</v>
      </c>
      <c r="D2115" t="s">
        <v>2672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</row>
    <row r="2116" spans="2:42" x14ac:dyDescent="0.2">
      <c r="B2116" t="str">
        <f t="shared" si="84"/>
        <v>agriculture and forestry 01T03</v>
      </c>
      <c r="C2116" t="str">
        <f t="shared" si="83"/>
        <v>road vehicles 29,CO</v>
      </c>
      <c r="D2116" t="s">
        <v>2673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</row>
    <row r="2117" spans="2:42" x14ac:dyDescent="0.2">
      <c r="B2117" t="str">
        <f t="shared" si="84"/>
        <v>agriculture and forestry 01T03</v>
      </c>
      <c r="C2117" t="str">
        <f t="shared" si="83"/>
        <v>road vehicles 29,NOx</v>
      </c>
      <c r="D2117" t="s">
        <v>2674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</row>
    <row r="2118" spans="2:42" x14ac:dyDescent="0.2">
      <c r="B2118" t="str">
        <f t="shared" si="84"/>
        <v>agriculture and forestry 01T03</v>
      </c>
      <c r="C2118" t="str">
        <f t="shared" si="83"/>
        <v>road vehicles 29,PM10</v>
      </c>
      <c r="D2118" t="s">
        <v>2675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</row>
    <row r="2119" spans="2:42" x14ac:dyDescent="0.2">
      <c r="B2119" t="str">
        <f t="shared" si="84"/>
        <v>agriculture and forestry 01T03</v>
      </c>
      <c r="C2119" t="str">
        <f t="shared" si="83"/>
        <v>road vehicles 29,PM25</v>
      </c>
      <c r="D2119" t="s">
        <v>2676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</row>
    <row r="2120" spans="2:42" x14ac:dyDescent="0.2">
      <c r="B2120" t="str">
        <f t="shared" si="84"/>
        <v>coal mining 05</v>
      </c>
      <c r="C2120" t="str">
        <f t="shared" si="83"/>
        <v>road vehicles 29,SOx</v>
      </c>
      <c r="D2120" t="s">
        <v>2677</v>
      </c>
      <c r="E2120" s="1">
        <v>1741010000</v>
      </c>
      <c r="F2120" s="1">
        <v>1705810000</v>
      </c>
      <c r="G2120" s="1">
        <v>1628910000</v>
      </c>
      <c r="H2120" s="1">
        <v>1543020000</v>
      </c>
      <c r="I2120" s="1">
        <v>1474280000</v>
      </c>
      <c r="J2120" s="1">
        <v>1402590000</v>
      </c>
      <c r="K2120" s="1">
        <v>1329580000</v>
      </c>
      <c r="L2120" s="1">
        <v>1256920000</v>
      </c>
      <c r="M2120" s="1">
        <v>1165640000</v>
      </c>
      <c r="N2120" s="1">
        <v>1075340000</v>
      </c>
      <c r="O2120" s="1">
        <v>993573000</v>
      </c>
      <c r="P2120" s="1">
        <v>909125000</v>
      </c>
      <c r="Q2120" s="1">
        <v>834419000</v>
      </c>
      <c r="R2120" s="1">
        <v>760396000</v>
      </c>
      <c r="S2120" s="1">
        <v>691100000</v>
      </c>
      <c r="T2120" s="1">
        <v>630378000</v>
      </c>
      <c r="U2120" s="1">
        <v>568447000</v>
      </c>
      <c r="V2120" s="1">
        <v>513912000</v>
      </c>
      <c r="W2120" s="1">
        <v>459868000</v>
      </c>
      <c r="X2120" s="1">
        <v>407537000</v>
      </c>
      <c r="Y2120" s="1">
        <v>360883000</v>
      </c>
      <c r="Z2120" s="1">
        <v>318347000</v>
      </c>
      <c r="AA2120" s="1">
        <v>276351000</v>
      </c>
      <c r="AB2120" s="1">
        <v>235240000</v>
      </c>
      <c r="AC2120" s="1">
        <v>199545000</v>
      </c>
      <c r="AD2120" s="1">
        <v>166817000</v>
      </c>
      <c r="AE2120" s="1">
        <v>136855000</v>
      </c>
      <c r="AF2120" s="1">
        <v>110148000</v>
      </c>
      <c r="AG2120" s="1">
        <v>88713300</v>
      </c>
      <c r="AH2120" s="1">
        <v>69614300</v>
      </c>
      <c r="AI2120" s="1">
        <v>53179300</v>
      </c>
      <c r="AJ2120" s="1">
        <v>39180900</v>
      </c>
      <c r="AK2120" s="1">
        <v>27669200</v>
      </c>
      <c r="AL2120" s="1">
        <v>18808100</v>
      </c>
      <c r="AM2120" s="1">
        <v>11775400</v>
      </c>
      <c r="AN2120" s="1">
        <v>6444530</v>
      </c>
      <c r="AO2120" s="1">
        <v>2675740</v>
      </c>
      <c r="AP2120">
        <v>274309</v>
      </c>
    </row>
    <row r="2121" spans="2:42" x14ac:dyDescent="0.2">
      <c r="B2121" t="str">
        <f t="shared" si="84"/>
        <v>coal mining 05</v>
      </c>
      <c r="C2121" t="str">
        <f t="shared" si="83"/>
        <v>road vehicles 29,BC</v>
      </c>
      <c r="D2121" t="s">
        <v>2678</v>
      </c>
      <c r="E2121">
        <v>132105</v>
      </c>
      <c r="F2121">
        <v>129435</v>
      </c>
      <c r="G2121">
        <v>123600</v>
      </c>
      <c r="H2121">
        <v>117082</v>
      </c>
      <c r="I2121">
        <v>111866</v>
      </c>
      <c r="J2121">
        <v>106427</v>
      </c>
      <c r="K2121">
        <v>100887</v>
      </c>
      <c r="L2121">
        <v>95373.8</v>
      </c>
      <c r="M2121">
        <v>88447.4</v>
      </c>
      <c r="N2121">
        <v>81595.399999999994</v>
      </c>
      <c r="O2121">
        <v>75391</v>
      </c>
      <c r="P2121">
        <v>68983.199999999997</v>
      </c>
      <c r="Q2121">
        <v>63314.7</v>
      </c>
      <c r="R2121">
        <v>57697.9</v>
      </c>
      <c r="S2121">
        <v>52439.8</v>
      </c>
      <c r="T2121">
        <v>47832.3</v>
      </c>
      <c r="U2121">
        <v>43133.1</v>
      </c>
      <c r="V2121">
        <v>38995</v>
      </c>
      <c r="W2121">
        <v>34894.199999999997</v>
      </c>
      <c r="X2121">
        <v>30923.4</v>
      </c>
      <c r="Y2121">
        <v>27383.3</v>
      </c>
      <c r="Z2121">
        <v>24155.7</v>
      </c>
      <c r="AA2121">
        <v>20969.2</v>
      </c>
      <c r="AB2121">
        <v>17849.7</v>
      </c>
      <c r="AC2121">
        <v>15141.3</v>
      </c>
      <c r="AD2121">
        <v>12657.9</v>
      </c>
      <c r="AE2121">
        <v>10384.4</v>
      </c>
      <c r="AF2121">
        <v>8357.8799999999992</v>
      </c>
      <c r="AG2121">
        <v>6731.45</v>
      </c>
      <c r="AH2121">
        <v>5282.24</v>
      </c>
      <c r="AI2121">
        <v>4035.18</v>
      </c>
      <c r="AJ2121">
        <v>2973</v>
      </c>
      <c r="AK2121">
        <v>2099.5</v>
      </c>
      <c r="AL2121">
        <v>1427.13</v>
      </c>
      <c r="AM2121">
        <v>893.5</v>
      </c>
      <c r="AN2121">
        <v>489.00299999999999</v>
      </c>
      <c r="AO2121">
        <v>203.03100000000001</v>
      </c>
      <c r="AP2121">
        <v>20.8142</v>
      </c>
    </row>
    <row r="2122" spans="2:42" x14ac:dyDescent="0.2">
      <c r="B2122" t="str">
        <f t="shared" si="84"/>
        <v>coal mining 05</v>
      </c>
      <c r="C2122" t="str">
        <f t="shared" si="83"/>
        <v>road vehicles 29,OC</v>
      </c>
      <c r="D2122" t="s">
        <v>2679</v>
      </c>
      <c r="E2122" s="1">
        <v>1093960</v>
      </c>
      <c r="F2122" s="1">
        <v>1071840</v>
      </c>
      <c r="G2122" s="1">
        <v>1023520</v>
      </c>
      <c r="H2122">
        <v>969550</v>
      </c>
      <c r="I2122">
        <v>926357</v>
      </c>
      <c r="J2122">
        <v>881313</v>
      </c>
      <c r="K2122">
        <v>835438</v>
      </c>
      <c r="L2122">
        <v>789785</v>
      </c>
      <c r="M2122">
        <v>732428</v>
      </c>
      <c r="N2122">
        <v>675687</v>
      </c>
      <c r="O2122">
        <v>624309</v>
      </c>
      <c r="P2122">
        <v>571246</v>
      </c>
      <c r="Q2122">
        <v>524305</v>
      </c>
      <c r="R2122">
        <v>477793</v>
      </c>
      <c r="S2122">
        <v>434251</v>
      </c>
      <c r="T2122">
        <v>396096</v>
      </c>
      <c r="U2122">
        <v>357182</v>
      </c>
      <c r="V2122">
        <v>322915</v>
      </c>
      <c r="W2122">
        <v>288957</v>
      </c>
      <c r="X2122">
        <v>256074</v>
      </c>
      <c r="Y2122">
        <v>226760</v>
      </c>
      <c r="Z2122">
        <v>200032</v>
      </c>
      <c r="AA2122">
        <v>173644</v>
      </c>
      <c r="AB2122">
        <v>147813</v>
      </c>
      <c r="AC2122">
        <v>125384</v>
      </c>
      <c r="AD2122">
        <v>104819</v>
      </c>
      <c r="AE2122">
        <v>85992.3</v>
      </c>
      <c r="AF2122">
        <v>69211.100000000006</v>
      </c>
      <c r="AG2122">
        <v>55742.7</v>
      </c>
      <c r="AH2122">
        <v>43741.9</v>
      </c>
      <c r="AI2122">
        <v>33415</v>
      </c>
      <c r="AJ2122">
        <v>24619.200000000001</v>
      </c>
      <c r="AK2122">
        <v>17385.900000000001</v>
      </c>
      <c r="AL2122">
        <v>11818</v>
      </c>
      <c r="AM2122">
        <v>7399.02</v>
      </c>
      <c r="AN2122">
        <v>4049.4</v>
      </c>
      <c r="AO2122">
        <v>1681.29</v>
      </c>
      <c r="AP2122">
        <v>172.36099999999999</v>
      </c>
    </row>
    <row r="2123" spans="2:42" x14ac:dyDescent="0.2">
      <c r="B2123" t="str">
        <f t="shared" si="84"/>
        <v>coal mining 05</v>
      </c>
      <c r="C2123" t="str">
        <f t="shared" si="83"/>
        <v>road vehicles 29,CH4</v>
      </c>
      <c r="D2123" t="s">
        <v>2680</v>
      </c>
      <c r="E2123" s="1">
        <v>1434220</v>
      </c>
      <c r="F2123" s="1">
        <v>1405220</v>
      </c>
      <c r="G2123" s="1">
        <v>1341870</v>
      </c>
      <c r="H2123" s="1">
        <v>1271120</v>
      </c>
      <c r="I2123" s="1">
        <v>1214490</v>
      </c>
      <c r="J2123" s="1">
        <v>1155430</v>
      </c>
      <c r="K2123" s="1">
        <v>1095290</v>
      </c>
      <c r="L2123" s="1">
        <v>1035440</v>
      </c>
      <c r="M2123">
        <v>960239</v>
      </c>
      <c r="N2123">
        <v>885850</v>
      </c>
      <c r="O2123">
        <v>818491</v>
      </c>
      <c r="P2123">
        <v>748924</v>
      </c>
      <c r="Q2123">
        <v>687383</v>
      </c>
      <c r="R2123">
        <v>626404</v>
      </c>
      <c r="S2123">
        <v>569319</v>
      </c>
      <c r="T2123">
        <v>519296</v>
      </c>
      <c r="U2123">
        <v>468279</v>
      </c>
      <c r="V2123">
        <v>423354</v>
      </c>
      <c r="W2123">
        <v>378833</v>
      </c>
      <c r="X2123">
        <v>335723</v>
      </c>
      <c r="Y2123">
        <v>297290</v>
      </c>
      <c r="Z2123">
        <v>262250</v>
      </c>
      <c r="AA2123">
        <v>227654</v>
      </c>
      <c r="AB2123">
        <v>193788</v>
      </c>
      <c r="AC2123">
        <v>164383</v>
      </c>
      <c r="AD2123">
        <v>137421</v>
      </c>
      <c r="AE2123">
        <v>112739</v>
      </c>
      <c r="AF2123">
        <v>90738.3</v>
      </c>
      <c r="AG2123">
        <v>73080.800000000003</v>
      </c>
      <c r="AH2123">
        <v>57347.199999999997</v>
      </c>
      <c r="AI2123">
        <v>43808.3</v>
      </c>
      <c r="AJ2123">
        <v>32276.7</v>
      </c>
      <c r="AK2123">
        <v>22793.5</v>
      </c>
      <c r="AL2123">
        <v>15493.8</v>
      </c>
      <c r="AM2123">
        <v>9700.3799999999992</v>
      </c>
      <c r="AN2123">
        <v>5308.91</v>
      </c>
      <c r="AO2123">
        <v>2204.23</v>
      </c>
      <c r="AP2123">
        <v>225.97200000000001</v>
      </c>
    </row>
    <row r="2124" spans="2:42" x14ac:dyDescent="0.2">
      <c r="B2124" t="str">
        <f t="shared" si="84"/>
        <v>coal mining 05</v>
      </c>
      <c r="C2124" t="str">
        <f t="shared" si="83"/>
        <v>road vehicles 29,N2O</v>
      </c>
      <c r="D2124" t="s">
        <v>2681</v>
      </c>
      <c r="E2124">
        <v>174241</v>
      </c>
      <c r="F2124">
        <v>170718</v>
      </c>
      <c r="G2124">
        <v>163022</v>
      </c>
      <c r="H2124">
        <v>154426</v>
      </c>
      <c r="I2124">
        <v>147546</v>
      </c>
      <c r="J2124">
        <v>140372</v>
      </c>
      <c r="K2124">
        <v>133065</v>
      </c>
      <c r="L2124">
        <v>125794</v>
      </c>
      <c r="M2124">
        <v>116658</v>
      </c>
      <c r="N2124">
        <v>107621</v>
      </c>
      <c r="O2124">
        <v>99437.2</v>
      </c>
      <c r="P2124">
        <v>90985.600000000006</v>
      </c>
      <c r="Q2124">
        <v>83509.100000000006</v>
      </c>
      <c r="R2124">
        <v>76100.800000000003</v>
      </c>
      <c r="S2124">
        <v>69165.7</v>
      </c>
      <c r="T2124">
        <v>63088.5</v>
      </c>
      <c r="U2124">
        <v>56890.5</v>
      </c>
      <c r="V2124">
        <v>51432.6</v>
      </c>
      <c r="W2124">
        <v>46023.8</v>
      </c>
      <c r="X2124">
        <v>40786.5</v>
      </c>
      <c r="Y2124">
        <v>36117.300000000003</v>
      </c>
      <c r="Z2124">
        <v>31860.3</v>
      </c>
      <c r="AA2124">
        <v>27657.3</v>
      </c>
      <c r="AB2124">
        <v>23543</v>
      </c>
      <c r="AC2124">
        <v>19970.599999999999</v>
      </c>
      <c r="AD2124">
        <v>16695.099999999999</v>
      </c>
      <c r="AE2124">
        <v>13696.5</v>
      </c>
      <c r="AF2124">
        <v>11023.7</v>
      </c>
      <c r="AG2124">
        <v>8878.4699999999993</v>
      </c>
      <c r="AH2124">
        <v>6967.03</v>
      </c>
      <c r="AI2124">
        <v>5322.21</v>
      </c>
      <c r="AJ2124">
        <v>3921.24</v>
      </c>
      <c r="AK2124">
        <v>2769.15</v>
      </c>
      <c r="AL2124">
        <v>1882.32</v>
      </c>
      <c r="AM2124">
        <v>1178.48</v>
      </c>
      <c r="AN2124">
        <v>644.97199999999998</v>
      </c>
      <c r="AO2124">
        <v>267.78899999999999</v>
      </c>
      <c r="AP2124">
        <v>27.4529</v>
      </c>
    </row>
    <row r="2125" spans="2:42" x14ac:dyDescent="0.2">
      <c r="B2125" t="str">
        <f t="shared" si="84"/>
        <v>coal mining 05</v>
      </c>
      <c r="C2125" t="str">
        <f t="shared" si="83"/>
        <v>road vehicles 29,F gases</v>
      </c>
      <c r="D2125" t="s">
        <v>2682</v>
      </c>
      <c r="E2125">
        <v>151608</v>
      </c>
      <c r="F2125">
        <v>148543</v>
      </c>
      <c r="G2125">
        <v>141847</v>
      </c>
      <c r="H2125">
        <v>134367</v>
      </c>
      <c r="I2125">
        <v>128381</v>
      </c>
      <c r="J2125">
        <v>122138</v>
      </c>
      <c r="K2125">
        <v>115781</v>
      </c>
      <c r="L2125">
        <v>109454</v>
      </c>
      <c r="M2125">
        <v>101505</v>
      </c>
      <c r="N2125">
        <v>93641.4</v>
      </c>
      <c r="O2125">
        <v>86521.1</v>
      </c>
      <c r="P2125">
        <v>79167.3</v>
      </c>
      <c r="Q2125">
        <v>72661.899999999994</v>
      </c>
      <c r="R2125">
        <v>66215.899999999994</v>
      </c>
      <c r="S2125">
        <v>60181.5</v>
      </c>
      <c r="T2125">
        <v>54893.8</v>
      </c>
      <c r="U2125">
        <v>49500.800000000003</v>
      </c>
      <c r="V2125">
        <v>44751.9</v>
      </c>
      <c r="W2125">
        <v>40045.699999999997</v>
      </c>
      <c r="X2125">
        <v>35488.6</v>
      </c>
      <c r="Y2125">
        <v>31425.9</v>
      </c>
      <c r="Z2125">
        <v>27721.9</v>
      </c>
      <c r="AA2125">
        <v>24064.9</v>
      </c>
      <c r="AB2125">
        <v>20484.900000000001</v>
      </c>
      <c r="AC2125">
        <v>17376.599999999999</v>
      </c>
      <c r="AD2125">
        <v>14526.5</v>
      </c>
      <c r="AE2125">
        <v>11917.4</v>
      </c>
      <c r="AF2125">
        <v>9591.76</v>
      </c>
      <c r="AG2125">
        <v>7725.22</v>
      </c>
      <c r="AH2125">
        <v>6062.06</v>
      </c>
      <c r="AI2125">
        <v>4630.8900000000003</v>
      </c>
      <c r="AJ2125">
        <v>3411.9</v>
      </c>
      <c r="AK2125">
        <v>2409.4499999999998</v>
      </c>
      <c r="AL2125">
        <v>1637.82</v>
      </c>
      <c r="AM2125">
        <v>1025.4100000000001</v>
      </c>
      <c r="AN2125">
        <v>561.19500000000005</v>
      </c>
      <c r="AO2125">
        <v>233.005</v>
      </c>
      <c r="AP2125">
        <v>23.887</v>
      </c>
    </row>
    <row r="2126" spans="2:42" x14ac:dyDescent="0.2">
      <c r="B2126" t="str">
        <f t="shared" si="84"/>
        <v>coal mining 05</v>
      </c>
      <c r="C2126" t="str">
        <f t="shared" si="83"/>
        <v>nonroad vehicles 30,CO2</v>
      </c>
      <c r="D2126" t="s">
        <v>2683</v>
      </c>
      <c r="E2126">
        <v>564250</v>
      </c>
      <c r="F2126">
        <v>552843</v>
      </c>
      <c r="G2126">
        <v>527920</v>
      </c>
      <c r="H2126">
        <v>500083</v>
      </c>
      <c r="I2126">
        <v>477805</v>
      </c>
      <c r="J2126">
        <v>454571</v>
      </c>
      <c r="K2126">
        <v>430910</v>
      </c>
      <c r="L2126">
        <v>407362</v>
      </c>
      <c r="M2126">
        <v>377778</v>
      </c>
      <c r="N2126">
        <v>348512</v>
      </c>
      <c r="O2126">
        <v>322011</v>
      </c>
      <c r="P2126">
        <v>294642</v>
      </c>
      <c r="Q2126">
        <v>270431</v>
      </c>
      <c r="R2126">
        <v>246440</v>
      </c>
      <c r="S2126">
        <v>223982</v>
      </c>
      <c r="T2126">
        <v>204302</v>
      </c>
      <c r="U2126">
        <v>184231</v>
      </c>
      <c r="V2126">
        <v>166556</v>
      </c>
      <c r="W2126">
        <v>149041</v>
      </c>
      <c r="X2126">
        <v>132080</v>
      </c>
      <c r="Y2126">
        <v>116960</v>
      </c>
      <c r="Z2126">
        <v>103174</v>
      </c>
      <c r="AA2126">
        <v>89563.8</v>
      </c>
      <c r="AB2126">
        <v>76240.100000000006</v>
      </c>
      <c r="AC2126">
        <v>64671.6</v>
      </c>
      <c r="AD2126">
        <v>54064.4</v>
      </c>
      <c r="AE2126">
        <v>44353.9</v>
      </c>
      <c r="AF2126">
        <v>35698.300000000003</v>
      </c>
      <c r="AG2126">
        <v>28751.5</v>
      </c>
      <c r="AH2126">
        <v>22561.599999999999</v>
      </c>
      <c r="AI2126">
        <v>17235.099999999999</v>
      </c>
      <c r="AJ2126">
        <v>12698.3</v>
      </c>
      <c r="AK2126">
        <v>8967.43</v>
      </c>
      <c r="AL2126">
        <v>6095.6</v>
      </c>
      <c r="AM2126">
        <v>3816.33</v>
      </c>
      <c r="AN2126">
        <v>2088.64</v>
      </c>
      <c r="AO2126">
        <v>867.19100000000003</v>
      </c>
      <c r="AP2126">
        <v>88.901899999999998</v>
      </c>
    </row>
    <row r="2127" spans="2:42" x14ac:dyDescent="0.2">
      <c r="B2127" t="str">
        <f t="shared" si="84"/>
        <v>coal mining 05</v>
      </c>
      <c r="C2127" t="str">
        <f t="shared" si="83"/>
        <v>nonroad vehicles 30,VOC</v>
      </c>
      <c r="D2127" t="s">
        <v>2684</v>
      </c>
      <c r="E2127">
        <v>21978.6</v>
      </c>
      <c r="F2127">
        <v>21534.3</v>
      </c>
      <c r="G2127">
        <v>20563.5</v>
      </c>
      <c r="H2127">
        <v>19479.2</v>
      </c>
      <c r="I2127">
        <v>18611.400000000001</v>
      </c>
      <c r="J2127">
        <v>17706.400000000001</v>
      </c>
      <c r="K2127">
        <v>16784.8</v>
      </c>
      <c r="L2127">
        <v>15867.5</v>
      </c>
      <c r="M2127">
        <v>14715.2</v>
      </c>
      <c r="N2127">
        <v>13575.2</v>
      </c>
      <c r="O2127">
        <v>12543</v>
      </c>
      <c r="P2127">
        <v>11476.9</v>
      </c>
      <c r="Q2127">
        <v>10533.8</v>
      </c>
      <c r="R2127">
        <v>9599.31</v>
      </c>
      <c r="S2127">
        <v>8724.52</v>
      </c>
      <c r="T2127">
        <v>7957.95</v>
      </c>
      <c r="U2127">
        <v>7176.13</v>
      </c>
      <c r="V2127">
        <v>6487.68</v>
      </c>
      <c r="W2127">
        <v>5805.42</v>
      </c>
      <c r="X2127">
        <v>5144.78</v>
      </c>
      <c r="Y2127">
        <v>4555.82</v>
      </c>
      <c r="Z2127">
        <v>4018.84</v>
      </c>
      <c r="AA2127">
        <v>3488.68</v>
      </c>
      <c r="AB2127">
        <v>2969.7</v>
      </c>
      <c r="AC2127">
        <v>2519.08</v>
      </c>
      <c r="AD2127">
        <v>2105.91</v>
      </c>
      <c r="AE2127">
        <v>1727.67</v>
      </c>
      <c r="AF2127">
        <v>1390.52</v>
      </c>
      <c r="AG2127">
        <v>1119.92</v>
      </c>
      <c r="AH2127">
        <v>878.81700000000001</v>
      </c>
      <c r="AI2127">
        <v>671.34</v>
      </c>
      <c r="AJ2127">
        <v>494.62299999999999</v>
      </c>
      <c r="AK2127">
        <v>349.29899999999998</v>
      </c>
      <c r="AL2127">
        <v>237.435</v>
      </c>
      <c r="AM2127">
        <v>148.65299999999999</v>
      </c>
      <c r="AN2127">
        <v>81.356300000000005</v>
      </c>
      <c r="AO2127">
        <v>33.778700000000001</v>
      </c>
      <c r="AP2127">
        <v>3.4628999999999999</v>
      </c>
    </row>
    <row r="2128" spans="2:42" x14ac:dyDescent="0.2">
      <c r="B2128" t="str">
        <f t="shared" si="84"/>
        <v>coal mining 05</v>
      </c>
      <c r="C2128" t="str">
        <f t="shared" si="83"/>
        <v>nonroad vehicles 30,CO</v>
      </c>
      <c r="D2128" t="s">
        <v>2685</v>
      </c>
      <c r="E2128">
        <v>44517.8</v>
      </c>
      <c r="F2128">
        <v>43617.8</v>
      </c>
      <c r="G2128">
        <v>41651.5</v>
      </c>
      <c r="H2128">
        <v>39455.199999999997</v>
      </c>
      <c r="I2128">
        <v>37697.5</v>
      </c>
      <c r="J2128">
        <v>35864.400000000001</v>
      </c>
      <c r="K2128">
        <v>33997.599999999999</v>
      </c>
      <c r="L2128">
        <v>32139.8</v>
      </c>
      <c r="M2128">
        <v>29805.7</v>
      </c>
      <c r="N2128">
        <v>27496.6</v>
      </c>
      <c r="O2128">
        <v>25405.8</v>
      </c>
      <c r="P2128">
        <v>23246.5</v>
      </c>
      <c r="Q2128">
        <v>21336.2</v>
      </c>
      <c r="R2128">
        <v>19443.400000000001</v>
      </c>
      <c r="S2128">
        <v>17671.5</v>
      </c>
      <c r="T2128">
        <v>16118.9</v>
      </c>
      <c r="U2128">
        <v>14535.3</v>
      </c>
      <c r="V2128">
        <v>13140.8</v>
      </c>
      <c r="W2128">
        <v>11758.9</v>
      </c>
      <c r="X2128">
        <v>10420.799999999999</v>
      </c>
      <c r="Y2128">
        <v>9227.83</v>
      </c>
      <c r="Z2128">
        <v>8140.18</v>
      </c>
      <c r="AA2128">
        <v>7066.34</v>
      </c>
      <c r="AB2128">
        <v>6015.14</v>
      </c>
      <c r="AC2128">
        <v>5102.41</v>
      </c>
      <c r="AD2128">
        <v>4265.54</v>
      </c>
      <c r="AE2128">
        <v>3499.4</v>
      </c>
      <c r="AF2128">
        <v>2816.5</v>
      </c>
      <c r="AG2128">
        <v>2268.41</v>
      </c>
      <c r="AH2128">
        <v>1780.05</v>
      </c>
      <c r="AI2128">
        <v>1359.8</v>
      </c>
      <c r="AJ2128">
        <v>1001.86</v>
      </c>
      <c r="AK2128">
        <v>707.50599999999997</v>
      </c>
      <c r="AL2128">
        <v>480.92599999999999</v>
      </c>
      <c r="AM2128">
        <v>301.09800000000001</v>
      </c>
      <c r="AN2128">
        <v>164.78800000000001</v>
      </c>
      <c r="AO2128">
        <v>68.418999999999997</v>
      </c>
      <c r="AP2128">
        <v>7.0141200000000001</v>
      </c>
    </row>
    <row r="2129" spans="2:42" x14ac:dyDescent="0.2">
      <c r="B2129" t="str">
        <f t="shared" si="84"/>
        <v>coal mining 05</v>
      </c>
      <c r="C2129" t="str">
        <f t="shared" si="83"/>
        <v>nonroad vehicles 30,NOx</v>
      </c>
      <c r="D2129" t="s">
        <v>2686</v>
      </c>
      <c r="E2129">
        <v>70070</v>
      </c>
      <c r="F2129">
        <v>68653.5</v>
      </c>
      <c r="G2129">
        <v>65558.399999999994</v>
      </c>
      <c r="H2129">
        <v>62101.599999999999</v>
      </c>
      <c r="I2129">
        <v>59334.9</v>
      </c>
      <c r="J2129">
        <v>56449.8</v>
      </c>
      <c r="K2129">
        <v>53511.4</v>
      </c>
      <c r="L2129">
        <v>50587.3</v>
      </c>
      <c r="M2129">
        <v>46913.4</v>
      </c>
      <c r="N2129">
        <v>43279</v>
      </c>
      <c r="O2129">
        <v>39988.199999999997</v>
      </c>
      <c r="P2129">
        <v>36589.4</v>
      </c>
      <c r="Q2129">
        <v>33582.699999999997</v>
      </c>
      <c r="R2129">
        <v>30603.5</v>
      </c>
      <c r="S2129">
        <v>27814.6</v>
      </c>
      <c r="T2129">
        <v>25370.7</v>
      </c>
      <c r="U2129">
        <v>22878.2</v>
      </c>
      <c r="V2129">
        <v>20683.400000000001</v>
      </c>
      <c r="W2129">
        <v>18508.2</v>
      </c>
      <c r="X2129">
        <v>16402.099999999999</v>
      </c>
      <c r="Y2129">
        <v>14524.4</v>
      </c>
      <c r="Z2129">
        <v>12812.5</v>
      </c>
      <c r="AA2129">
        <v>11122.3</v>
      </c>
      <c r="AB2129">
        <v>9467.69</v>
      </c>
      <c r="AC2129">
        <v>8031.08</v>
      </c>
      <c r="AD2129">
        <v>6713.86</v>
      </c>
      <c r="AE2129">
        <v>5507.98</v>
      </c>
      <c r="AF2129">
        <v>4433.1000000000004</v>
      </c>
      <c r="AG2129">
        <v>3570.43</v>
      </c>
      <c r="AH2129">
        <v>2801.75</v>
      </c>
      <c r="AI2129">
        <v>2140.3000000000002</v>
      </c>
      <c r="AJ2129">
        <v>1576.91</v>
      </c>
      <c r="AK2129">
        <v>1113.5999999999999</v>
      </c>
      <c r="AL2129">
        <v>756.96600000000001</v>
      </c>
      <c r="AM2129">
        <v>473.92099999999999</v>
      </c>
      <c r="AN2129">
        <v>259.37200000000001</v>
      </c>
      <c r="AO2129">
        <v>107.69</v>
      </c>
      <c r="AP2129">
        <v>11.040100000000001</v>
      </c>
    </row>
    <row r="2130" spans="2:42" x14ac:dyDescent="0.2">
      <c r="B2130" t="str">
        <f t="shared" si="84"/>
        <v>coal mining 05</v>
      </c>
      <c r="C2130" t="str">
        <f t="shared" si="83"/>
        <v>nonroad vehicles 30,PM10</v>
      </c>
      <c r="D2130" t="s">
        <v>2687</v>
      </c>
      <c r="E2130">
        <v>14014</v>
      </c>
      <c r="F2130">
        <v>13730.7</v>
      </c>
      <c r="G2130">
        <v>13111.7</v>
      </c>
      <c r="H2130">
        <v>12420.3</v>
      </c>
      <c r="I2130">
        <v>11867</v>
      </c>
      <c r="J2130">
        <v>11290</v>
      </c>
      <c r="K2130">
        <v>10702.3</v>
      </c>
      <c r="L2130">
        <v>10117.5</v>
      </c>
      <c r="M2130">
        <v>9382.68</v>
      </c>
      <c r="N2130">
        <v>8655.81</v>
      </c>
      <c r="O2130">
        <v>7997.63</v>
      </c>
      <c r="P2130">
        <v>7317.88</v>
      </c>
      <c r="Q2130">
        <v>6716.55</v>
      </c>
      <c r="R2130">
        <v>6120.71</v>
      </c>
      <c r="S2130">
        <v>5562.92</v>
      </c>
      <c r="T2130">
        <v>5074.1400000000003</v>
      </c>
      <c r="U2130">
        <v>4575.6400000000003</v>
      </c>
      <c r="V2130">
        <v>4136.67</v>
      </c>
      <c r="W2130">
        <v>3701.65</v>
      </c>
      <c r="X2130">
        <v>3280.41</v>
      </c>
      <c r="Y2130">
        <v>2904.88</v>
      </c>
      <c r="Z2130">
        <v>2562.4899999999998</v>
      </c>
      <c r="AA2130">
        <v>2224.4499999999998</v>
      </c>
      <c r="AB2130">
        <v>1893.54</v>
      </c>
      <c r="AC2130">
        <v>1606.22</v>
      </c>
      <c r="AD2130">
        <v>1342.77</v>
      </c>
      <c r="AE2130">
        <v>1101.5999999999999</v>
      </c>
      <c r="AF2130">
        <v>886.62099999999998</v>
      </c>
      <c r="AG2130">
        <v>714.08600000000001</v>
      </c>
      <c r="AH2130">
        <v>560.351</v>
      </c>
      <c r="AI2130">
        <v>428.06</v>
      </c>
      <c r="AJ2130">
        <v>315.38099999999997</v>
      </c>
      <c r="AK2130">
        <v>222.72</v>
      </c>
      <c r="AL2130">
        <v>151.393</v>
      </c>
      <c r="AM2130">
        <v>94.784300000000002</v>
      </c>
      <c r="AN2130">
        <v>51.874400000000001</v>
      </c>
      <c r="AO2130">
        <v>21.538</v>
      </c>
      <c r="AP2130">
        <v>2.2080099999999998</v>
      </c>
    </row>
    <row r="2131" spans="2:42" x14ac:dyDescent="0.2">
      <c r="B2131" t="str">
        <f t="shared" si="84"/>
        <v>coal mining 05</v>
      </c>
      <c r="C2131" t="str">
        <f t="shared" si="83"/>
        <v>nonroad vehicles 30,PM25</v>
      </c>
      <c r="D2131" t="s">
        <v>2688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</row>
    <row r="2132" spans="2:42" x14ac:dyDescent="0.2">
      <c r="B2132" t="str">
        <f t="shared" si="84"/>
        <v>oil and gas extraction 06</v>
      </c>
      <c r="C2132" t="str">
        <f t="shared" si="83"/>
        <v>nonroad vehicles 30,SOx</v>
      </c>
      <c r="D2132" t="s">
        <v>2689</v>
      </c>
      <c r="E2132" s="1">
        <v>7299060000000</v>
      </c>
      <c r="F2132" s="1">
        <v>7349650000000</v>
      </c>
      <c r="G2132" s="1">
        <v>7382010000000</v>
      </c>
      <c r="H2132" s="1">
        <v>7334070000000</v>
      </c>
      <c r="I2132" s="1">
        <v>7211700000000</v>
      </c>
      <c r="J2132" s="1">
        <v>7143540000000</v>
      </c>
      <c r="K2132" s="1">
        <v>7005260000000</v>
      </c>
      <c r="L2132" s="1">
        <v>6860160000000</v>
      </c>
      <c r="M2132" s="1">
        <v>6708200000000</v>
      </c>
      <c r="N2132" s="1">
        <v>6550110000000</v>
      </c>
      <c r="O2132" s="1">
        <v>6335180000000</v>
      </c>
      <c r="P2132" s="1">
        <v>6165740000000</v>
      </c>
      <c r="Q2132" s="1">
        <v>5991120000000</v>
      </c>
      <c r="R2132" s="1">
        <v>5766820000000</v>
      </c>
      <c r="S2132" s="1">
        <v>5582250000000</v>
      </c>
      <c r="T2132" s="1">
        <v>5392100000000</v>
      </c>
      <c r="U2132" s="1">
        <v>5158300000000</v>
      </c>
      <c r="V2132" s="1">
        <v>4958920000000</v>
      </c>
      <c r="W2132" s="1">
        <v>4720390000000</v>
      </c>
      <c r="X2132" s="1">
        <v>4480770000000</v>
      </c>
      <c r="Y2132" s="1">
        <v>4209870000000</v>
      </c>
      <c r="Z2132" s="1">
        <v>3969830000000</v>
      </c>
      <c r="AA2132" s="1">
        <v>3728710000000</v>
      </c>
      <c r="AB2132" s="1">
        <v>3486830000000</v>
      </c>
      <c r="AC2132" s="1">
        <v>3221250000000</v>
      </c>
      <c r="AD2132" s="1">
        <v>2979170000000</v>
      </c>
      <c r="AE2132" s="1">
        <v>2736320000000</v>
      </c>
      <c r="AF2132" s="1">
        <v>2492740000000</v>
      </c>
      <c r="AG2132" s="1">
        <v>2248530000000</v>
      </c>
      <c r="AH2132" s="1">
        <v>1990950000000</v>
      </c>
      <c r="AI2132" s="1">
        <v>1748390000000</v>
      </c>
      <c r="AJ2132" s="1">
        <v>1505110000000</v>
      </c>
      <c r="AK2132" s="1">
        <v>1261410000000</v>
      </c>
      <c r="AL2132" s="1">
        <v>1010830000000</v>
      </c>
      <c r="AM2132" s="1">
        <v>763240000000</v>
      </c>
      <c r="AN2132" s="1">
        <v>515277000000</v>
      </c>
      <c r="AO2132" s="1">
        <v>275285000000</v>
      </c>
      <c r="AP2132" s="1">
        <v>38183300000</v>
      </c>
    </row>
    <row r="2133" spans="2:42" x14ac:dyDescent="0.2">
      <c r="B2133" t="str">
        <f t="shared" si="84"/>
        <v>oil and gas extraction 06</v>
      </c>
      <c r="C2133" t="str">
        <f t="shared" si="83"/>
        <v>nonroad vehicles 30,BC</v>
      </c>
      <c r="D2133" t="s">
        <v>2690</v>
      </c>
      <c r="E2133" s="1">
        <v>553843000</v>
      </c>
      <c r="F2133" s="1">
        <v>557682000</v>
      </c>
      <c r="G2133" s="1">
        <v>560137000</v>
      </c>
      <c r="H2133" s="1">
        <v>556500000</v>
      </c>
      <c r="I2133" s="1">
        <v>547215000</v>
      </c>
      <c r="J2133" s="1">
        <v>542043000</v>
      </c>
      <c r="K2133" s="1">
        <v>531550000</v>
      </c>
      <c r="L2133" s="1">
        <v>520540000</v>
      </c>
      <c r="M2133" s="1">
        <v>509010000</v>
      </c>
      <c r="N2133" s="1">
        <v>497014000</v>
      </c>
      <c r="O2133" s="1">
        <v>480705000</v>
      </c>
      <c r="P2133" s="1">
        <v>467848000</v>
      </c>
      <c r="Q2133" s="1">
        <v>454599000</v>
      </c>
      <c r="R2133" s="1">
        <v>437579000</v>
      </c>
      <c r="S2133" s="1">
        <v>423574000</v>
      </c>
      <c r="T2133" s="1">
        <v>409146000</v>
      </c>
      <c r="U2133" s="1">
        <v>391405000</v>
      </c>
      <c r="V2133" s="1">
        <v>376277000</v>
      </c>
      <c r="W2133" s="1">
        <v>358177000</v>
      </c>
      <c r="X2133" s="1">
        <v>339995000</v>
      </c>
      <c r="Y2133" s="1">
        <v>319440000</v>
      </c>
      <c r="Z2133" s="1">
        <v>301226000</v>
      </c>
      <c r="AA2133" s="1">
        <v>282929000</v>
      </c>
      <c r="AB2133" s="1">
        <v>264576000</v>
      </c>
      <c r="AC2133" s="1">
        <v>244425000</v>
      </c>
      <c r="AD2133" s="1">
        <v>226056000</v>
      </c>
      <c r="AE2133" s="1">
        <v>207628000</v>
      </c>
      <c r="AF2133" s="1">
        <v>189146000</v>
      </c>
      <c r="AG2133" s="1">
        <v>170616000</v>
      </c>
      <c r="AH2133" s="1">
        <v>151071000</v>
      </c>
      <c r="AI2133" s="1">
        <v>132666000</v>
      </c>
      <c r="AJ2133" s="1">
        <v>114205000</v>
      </c>
      <c r="AK2133" s="1">
        <v>95714600</v>
      </c>
      <c r="AL2133" s="1">
        <v>76700800</v>
      </c>
      <c r="AM2133" s="1">
        <v>57913600</v>
      </c>
      <c r="AN2133" s="1">
        <v>39098500</v>
      </c>
      <c r="AO2133" s="1">
        <v>20888300</v>
      </c>
      <c r="AP2133" s="1">
        <v>2897300</v>
      </c>
    </row>
    <row r="2134" spans="2:42" x14ac:dyDescent="0.2">
      <c r="B2134" t="str">
        <f t="shared" si="84"/>
        <v>oil and gas extraction 06</v>
      </c>
      <c r="C2134" t="str">
        <f t="shared" si="83"/>
        <v>nonroad vehicles 30,OC</v>
      </c>
      <c r="D2134" t="s">
        <v>2691</v>
      </c>
      <c r="E2134" s="1">
        <v>4586340000</v>
      </c>
      <c r="F2134" s="1">
        <v>4618130000</v>
      </c>
      <c r="G2134" s="1">
        <v>4638460000</v>
      </c>
      <c r="H2134" s="1">
        <v>4608340000</v>
      </c>
      <c r="I2134" s="1">
        <v>4531450000</v>
      </c>
      <c r="J2134" s="1">
        <v>4488620000</v>
      </c>
      <c r="K2134" s="1">
        <v>4401740000</v>
      </c>
      <c r="L2134" s="1">
        <v>4310560000</v>
      </c>
      <c r="M2134" s="1">
        <v>4215080000</v>
      </c>
      <c r="N2134" s="1">
        <v>4115740000</v>
      </c>
      <c r="O2134" s="1">
        <v>3980690000</v>
      </c>
      <c r="P2134" s="1">
        <v>3874220000</v>
      </c>
      <c r="Q2134" s="1">
        <v>3764500000</v>
      </c>
      <c r="R2134" s="1">
        <v>3623570000</v>
      </c>
      <c r="S2134" s="1">
        <v>3507590000</v>
      </c>
      <c r="T2134" s="1">
        <v>3388110000</v>
      </c>
      <c r="U2134" s="1">
        <v>3241200000</v>
      </c>
      <c r="V2134" s="1">
        <v>3115920000</v>
      </c>
      <c r="W2134" s="1">
        <v>2966050000</v>
      </c>
      <c r="X2134" s="1">
        <v>2815480000</v>
      </c>
      <c r="Y2134" s="1">
        <v>2645260000</v>
      </c>
      <c r="Z2134" s="1">
        <v>2494430000</v>
      </c>
      <c r="AA2134" s="1">
        <v>2342920000</v>
      </c>
      <c r="AB2134" s="1">
        <v>2190940000</v>
      </c>
      <c r="AC2134" s="1">
        <v>2024070000</v>
      </c>
      <c r="AD2134" s="1">
        <v>1871960000</v>
      </c>
      <c r="AE2134" s="1">
        <v>1719360000</v>
      </c>
      <c r="AF2134" s="1">
        <v>1566300000</v>
      </c>
      <c r="AG2134" s="1">
        <v>1412860000</v>
      </c>
      <c r="AH2134" s="1">
        <v>1251010000</v>
      </c>
      <c r="AI2134" s="1">
        <v>1098600000</v>
      </c>
      <c r="AJ2134" s="1">
        <v>945729000</v>
      </c>
      <c r="AK2134" s="1">
        <v>792607000</v>
      </c>
      <c r="AL2134" s="1">
        <v>635155000</v>
      </c>
      <c r="AM2134" s="1">
        <v>479579000</v>
      </c>
      <c r="AN2134" s="1">
        <v>323773000</v>
      </c>
      <c r="AO2134" s="1">
        <v>172975000</v>
      </c>
      <c r="AP2134" s="1">
        <v>23992400</v>
      </c>
    </row>
    <row r="2135" spans="2:42" x14ac:dyDescent="0.2">
      <c r="B2135" t="str">
        <f t="shared" si="84"/>
        <v>oil and gas extraction 06</v>
      </c>
      <c r="C2135" t="str">
        <f t="shared" si="83"/>
        <v>nonroad vehicles 30,CH4</v>
      </c>
      <c r="D2135" t="s">
        <v>2692</v>
      </c>
      <c r="E2135" s="1">
        <v>6012860000</v>
      </c>
      <c r="F2135" s="1">
        <v>6054540000</v>
      </c>
      <c r="G2135" s="1">
        <v>6081190000</v>
      </c>
      <c r="H2135" s="1">
        <v>6041700000</v>
      </c>
      <c r="I2135" s="1">
        <v>5940900000</v>
      </c>
      <c r="J2135" s="1">
        <v>5884750000</v>
      </c>
      <c r="K2135" s="1">
        <v>5770830000</v>
      </c>
      <c r="L2135" s="1">
        <v>5651300000</v>
      </c>
      <c r="M2135" s="1">
        <v>5526120000</v>
      </c>
      <c r="N2135" s="1">
        <v>5395890000</v>
      </c>
      <c r="O2135" s="1">
        <v>5218830000</v>
      </c>
      <c r="P2135" s="1">
        <v>5079250000</v>
      </c>
      <c r="Q2135" s="1">
        <v>4935400000</v>
      </c>
      <c r="R2135" s="1">
        <v>4750630000</v>
      </c>
      <c r="S2135" s="1">
        <v>4598580000</v>
      </c>
      <c r="T2135" s="1">
        <v>4441930000</v>
      </c>
      <c r="U2135" s="1">
        <v>4249330000</v>
      </c>
      <c r="V2135" s="1">
        <v>4085090000</v>
      </c>
      <c r="W2135" s="1">
        <v>3888590000</v>
      </c>
      <c r="X2135" s="1">
        <v>3691200000</v>
      </c>
      <c r="Y2135" s="1">
        <v>3468030000</v>
      </c>
      <c r="Z2135" s="1">
        <v>3270290000</v>
      </c>
      <c r="AA2135" s="1">
        <v>3071660000</v>
      </c>
      <c r="AB2135" s="1">
        <v>2872400000</v>
      </c>
      <c r="AC2135" s="1">
        <v>2653620000</v>
      </c>
      <c r="AD2135" s="1">
        <v>2454200000</v>
      </c>
      <c r="AE2135" s="1">
        <v>2254140000</v>
      </c>
      <c r="AF2135" s="1">
        <v>2053480000</v>
      </c>
      <c r="AG2135" s="1">
        <v>1852310000</v>
      </c>
      <c r="AH2135" s="1">
        <v>1640120000</v>
      </c>
      <c r="AI2135" s="1">
        <v>1440300000</v>
      </c>
      <c r="AJ2135" s="1">
        <v>1239880000</v>
      </c>
      <c r="AK2135" s="1">
        <v>1039140000</v>
      </c>
      <c r="AL2135" s="1">
        <v>832711000</v>
      </c>
      <c r="AM2135" s="1">
        <v>628746000</v>
      </c>
      <c r="AN2135" s="1">
        <v>424478000</v>
      </c>
      <c r="AO2135" s="1">
        <v>226776000</v>
      </c>
      <c r="AP2135" s="1">
        <v>31454900</v>
      </c>
    </row>
    <row r="2136" spans="2:42" x14ac:dyDescent="0.2">
      <c r="B2136" t="str">
        <f t="shared" si="84"/>
        <v>oil and gas extraction 06</v>
      </c>
      <c r="C2136" t="str">
        <f t="shared" si="83"/>
        <v>nonroad vehicles 30,N2O</v>
      </c>
      <c r="D2136" t="s">
        <v>2693</v>
      </c>
      <c r="E2136" s="1">
        <v>730493000</v>
      </c>
      <c r="F2136" s="1">
        <v>735557000</v>
      </c>
      <c r="G2136" s="1">
        <v>738795000</v>
      </c>
      <c r="H2136" s="1">
        <v>733997000</v>
      </c>
      <c r="I2136" s="1">
        <v>721751000</v>
      </c>
      <c r="J2136" s="1">
        <v>714929000</v>
      </c>
      <c r="K2136" s="1">
        <v>701090000</v>
      </c>
      <c r="L2136" s="1">
        <v>686568000</v>
      </c>
      <c r="M2136" s="1">
        <v>671360000</v>
      </c>
      <c r="N2136" s="1">
        <v>655538000</v>
      </c>
      <c r="O2136" s="1">
        <v>634028000</v>
      </c>
      <c r="P2136" s="1">
        <v>617070000</v>
      </c>
      <c r="Q2136" s="1">
        <v>599594000</v>
      </c>
      <c r="R2136" s="1">
        <v>577146000</v>
      </c>
      <c r="S2136" s="1">
        <v>558674000</v>
      </c>
      <c r="T2136" s="1">
        <v>539644000</v>
      </c>
      <c r="U2136" s="1">
        <v>516245000</v>
      </c>
      <c r="V2136" s="1">
        <v>496291000</v>
      </c>
      <c r="W2136" s="1">
        <v>472419000</v>
      </c>
      <c r="X2136" s="1">
        <v>448438000</v>
      </c>
      <c r="Y2136" s="1">
        <v>421326000</v>
      </c>
      <c r="Z2136" s="1">
        <v>397303000</v>
      </c>
      <c r="AA2136" s="1">
        <v>373171000</v>
      </c>
      <c r="AB2136" s="1">
        <v>348963000</v>
      </c>
      <c r="AC2136" s="1">
        <v>322385000</v>
      </c>
      <c r="AD2136" s="1">
        <v>298157000</v>
      </c>
      <c r="AE2136" s="1">
        <v>273852000</v>
      </c>
      <c r="AF2136" s="1">
        <v>249474000</v>
      </c>
      <c r="AG2136" s="1">
        <v>225034000</v>
      </c>
      <c r="AH2136" s="1">
        <v>199255000</v>
      </c>
      <c r="AI2136" s="1">
        <v>174980000</v>
      </c>
      <c r="AJ2136" s="1">
        <v>150632000</v>
      </c>
      <c r="AK2136" s="1">
        <v>126243000</v>
      </c>
      <c r="AL2136" s="1">
        <v>101165000</v>
      </c>
      <c r="AM2136" s="1">
        <v>76385400</v>
      </c>
      <c r="AN2136" s="1">
        <v>51569100</v>
      </c>
      <c r="AO2136" s="1">
        <v>27550700</v>
      </c>
      <c r="AP2136" s="1">
        <v>3821400</v>
      </c>
    </row>
    <row r="2137" spans="2:42" x14ac:dyDescent="0.2">
      <c r="B2137" t="str">
        <f t="shared" si="84"/>
        <v>oil and gas extraction 06</v>
      </c>
      <c r="C2137" t="str">
        <f t="shared" si="83"/>
        <v>nonroad vehicles 30,F gases</v>
      </c>
      <c r="D2137" t="s">
        <v>2694</v>
      </c>
      <c r="E2137" s="1">
        <v>635607000</v>
      </c>
      <c r="F2137" s="1">
        <v>640013000</v>
      </c>
      <c r="G2137" s="1">
        <v>642831000</v>
      </c>
      <c r="H2137" s="1">
        <v>638656000</v>
      </c>
      <c r="I2137" s="1">
        <v>628001000</v>
      </c>
      <c r="J2137" s="1">
        <v>622065000</v>
      </c>
      <c r="K2137" s="1">
        <v>610023000</v>
      </c>
      <c r="L2137" s="1">
        <v>597388000</v>
      </c>
      <c r="M2137" s="1">
        <v>584155000</v>
      </c>
      <c r="N2137" s="1">
        <v>570389000</v>
      </c>
      <c r="O2137" s="1">
        <v>551672000</v>
      </c>
      <c r="P2137" s="1">
        <v>536917000</v>
      </c>
      <c r="Q2137" s="1">
        <v>521711000</v>
      </c>
      <c r="R2137" s="1">
        <v>502179000</v>
      </c>
      <c r="S2137" s="1">
        <v>486106000</v>
      </c>
      <c r="T2137" s="1">
        <v>469548000</v>
      </c>
      <c r="U2137" s="1">
        <v>449189000</v>
      </c>
      <c r="V2137" s="1">
        <v>431827000</v>
      </c>
      <c r="W2137" s="1">
        <v>411055000</v>
      </c>
      <c r="X2137" s="1">
        <v>390189000</v>
      </c>
      <c r="Y2137" s="1">
        <v>366599000</v>
      </c>
      <c r="Z2137" s="1">
        <v>345696000</v>
      </c>
      <c r="AA2137" s="1">
        <v>324699000</v>
      </c>
      <c r="AB2137" s="1">
        <v>303636000</v>
      </c>
      <c r="AC2137" s="1">
        <v>280509000</v>
      </c>
      <c r="AD2137" s="1">
        <v>259429000</v>
      </c>
      <c r="AE2137" s="1">
        <v>238280000</v>
      </c>
      <c r="AF2137" s="1">
        <v>217069000</v>
      </c>
      <c r="AG2137" s="1">
        <v>195804000</v>
      </c>
      <c r="AH2137" s="1">
        <v>173373000</v>
      </c>
      <c r="AI2137" s="1">
        <v>152251000</v>
      </c>
      <c r="AJ2137" s="1">
        <v>131066000</v>
      </c>
      <c r="AK2137" s="1">
        <v>109845000</v>
      </c>
      <c r="AL2137" s="1">
        <v>88024200</v>
      </c>
      <c r="AM2137" s="1">
        <v>66463500</v>
      </c>
      <c r="AN2137" s="1">
        <v>44870700</v>
      </c>
      <c r="AO2137" s="1">
        <v>23972100</v>
      </c>
      <c r="AP2137" s="1">
        <v>3325030</v>
      </c>
    </row>
    <row r="2138" spans="2:42" x14ac:dyDescent="0.2">
      <c r="B2138" t="str">
        <f t="shared" si="84"/>
        <v>oil and gas extraction 06</v>
      </c>
      <c r="C2138" t="str">
        <f t="shared" si="83"/>
        <v>other manufacturing 31T33,CO2</v>
      </c>
      <c r="D2138" t="s">
        <v>2695</v>
      </c>
      <c r="E2138" s="1">
        <v>2365580000</v>
      </c>
      <c r="F2138" s="1">
        <v>2381980000</v>
      </c>
      <c r="G2138" s="1">
        <v>2392470000</v>
      </c>
      <c r="H2138" s="1">
        <v>2376930000</v>
      </c>
      <c r="I2138" s="1">
        <v>2337270000</v>
      </c>
      <c r="J2138" s="1">
        <v>2315180000</v>
      </c>
      <c r="K2138" s="1">
        <v>2270370000</v>
      </c>
      <c r="L2138" s="1">
        <v>2223340000</v>
      </c>
      <c r="M2138" s="1">
        <v>2174090000</v>
      </c>
      <c r="N2138" s="1">
        <v>2122850000</v>
      </c>
      <c r="O2138" s="1">
        <v>2053200000</v>
      </c>
      <c r="P2138" s="1">
        <v>1998280000</v>
      </c>
      <c r="Q2138" s="1">
        <v>1941690000</v>
      </c>
      <c r="R2138" s="1">
        <v>1869000000</v>
      </c>
      <c r="S2138" s="1">
        <v>1809180000</v>
      </c>
      <c r="T2138" s="1">
        <v>1747550000</v>
      </c>
      <c r="U2138" s="1">
        <v>1671780000</v>
      </c>
      <c r="V2138" s="1">
        <v>1607160000</v>
      </c>
      <c r="W2138" s="1">
        <v>1529850000</v>
      </c>
      <c r="X2138" s="1">
        <v>1452190000</v>
      </c>
      <c r="Y2138" s="1">
        <v>1364400000</v>
      </c>
      <c r="Z2138" s="1">
        <v>1286600000</v>
      </c>
      <c r="AA2138" s="1">
        <v>1208450000</v>
      </c>
      <c r="AB2138" s="1">
        <v>1130060000</v>
      </c>
      <c r="AC2138" s="1">
        <v>1043990000</v>
      </c>
      <c r="AD2138" s="1">
        <v>965534000</v>
      </c>
      <c r="AE2138" s="1">
        <v>886825000</v>
      </c>
      <c r="AF2138" s="1">
        <v>807882000</v>
      </c>
      <c r="AG2138" s="1">
        <v>728737000</v>
      </c>
      <c r="AH2138" s="1">
        <v>645255000</v>
      </c>
      <c r="AI2138" s="1">
        <v>566643000</v>
      </c>
      <c r="AJ2138" s="1">
        <v>487796000</v>
      </c>
      <c r="AK2138" s="1">
        <v>408818000</v>
      </c>
      <c r="AL2138" s="1">
        <v>327606000</v>
      </c>
      <c r="AM2138" s="1">
        <v>247362000</v>
      </c>
      <c r="AN2138" s="1">
        <v>166998000</v>
      </c>
      <c r="AO2138" s="1">
        <v>89218500</v>
      </c>
      <c r="AP2138" s="1">
        <v>12375000</v>
      </c>
    </row>
    <row r="2139" spans="2:42" x14ac:dyDescent="0.2">
      <c r="B2139" t="str">
        <f t="shared" si="84"/>
        <v>oil and gas extraction 06</v>
      </c>
      <c r="C2139" t="str">
        <f t="shared" si="83"/>
        <v>other manufacturing 31T33,VOC</v>
      </c>
      <c r="D2139" t="s">
        <v>2696</v>
      </c>
      <c r="E2139" s="1">
        <v>92144000</v>
      </c>
      <c r="F2139" s="1">
        <v>92782700</v>
      </c>
      <c r="G2139" s="1">
        <v>93191100</v>
      </c>
      <c r="H2139" s="1">
        <v>92586000</v>
      </c>
      <c r="I2139" s="1">
        <v>91041200</v>
      </c>
      <c r="J2139" s="1">
        <v>90180700</v>
      </c>
      <c r="K2139" s="1">
        <v>88435100</v>
      </c>
      <c r="L2139" s="1">
        <v>86603300</v>
      </c>
      <c r="M2139" s="1">
        <v>84684900</v>
      </c>
      <c r="N2139" s="1">
        <v>82689200</v>
      </c>
      <c r="O2139" s="1">
        <v>79975900</v>
      </c>
      <c r="P2139" s="1">
        <v>77836900</v>
      </c>
      <c r="Q2139" s="1">
        <v>75632500</v>
      </c>
      <c r="R2139" s="1">
        <v>72800900</v>
      </c>
      <c r="S2139" s="1">
        <v>70470800</v>
      </c>
      <c r="T2139" s="1">
        <v>68070400</v>
      </c>
      <c r="U2139" s="1">
        <v>65118900</v>
      </c>
      <c r="V2139" s="1">
        <v>62601900</v>
      </c>
      <c r="W2139" s="1">
        <v>59590700</v>
      </c>
      <c r="X2139" s="1">
        <v>56565700</v>
      </c>
      <c r="Y2139" s="1">
        <v>53145800</v>
      </c>
      <c r="Z2139" s="1">
        <v>50115600</v>
      </c>
      <c r="AA2139" s="1">
        <v>47071500</v>
      </c>
      <c r="AB2139" s="1">
        <v>44018000</v>
      </c>
      <c r="AC2139" s="1">
        <v>40665400</v>
      </c>
      <c r="AD2139" s="1">
        <v>37609400</v>
      </c>
      <c r="AE2139" s="1">
        <v>34543500</v>
      </c>
      <c r="AF2139" s="1">
        <v>31468500</v>
      </c>
      <c r="AG2139" s="1">
        <v>28385700</v>
      </c>
      <c r="AH2139" s="1">
        <v>25133900</v>
      </c>
      <c r="AI2139" s="1">
        <v>22071800</v>
      </c>
      <c r="AJ2139" s="1">
        <v>19000600</v>
      </c>
      <c r="AK2139" s="1">
        <v>15924200</v>
      </c>
      <c r="AL2139" s="1">
        <v>12760900</v>
      </c>
      <c r="AM2139" s="1">
        <v>9635210</v>
      </c>
      <c r="AN2139" s="1">
        <v>6504900</v>
      </c>
      <c r="AO2139" s="1">
        <v>3475230</v>
      </c>
      <c r="AP2139">
        <v>482030</v>
      </c>
    </row>
    <row r="2140" spans="2:42" x14ac:dyDescent="0.2">
      <c r="B2140" t="str">
        <f t="shared" si="84"/>
        <v>oil and gas extraction 06</v>
      </c>
      <c r="C2140" t="str">
        <f t="shared" si="83"/>
        <v>other manufacturing 31T33,CO</v>
      </c>
      <c r="D2140" t="s">
        <v>2697</v>
      </c>
      <c r="E2140" s="1">
        <v>186638000</v>
      </c>
      <c r="F2140" s="1">
        <v>187932000</v>
      </c>
      <c r="G2140" s="1">
        <v>188759000</v>
      </c>
      <c r="H2140" s="1">
        <v>187533000</v>
      </c>
      <c r="I2140" s="1">
        <v>184404000</v>
      </c>
      <c r="J2140" s="1">
        <v>182661000</v>
      </c>
      <c r="K2140" s="1">
        <v>179126000</v>
      </c>
      <c r="L2140" s="1">
        <v>175415000</v>
      </c>
      <c r="M2140" s="1">
        <v>171530000</v>
      </c>
      <c r="N2140" s="1">
        <v>167487000</v>
      </c>
      <c r="O2140" s="1">
        <v>161992000</v>
      </c>
      <c r="P2140" s="1">
        <v>157659000</v>
      </c>
      <c r="Q2140" s="1">
        <v>153194000</v>
      </c>
      <c r="R2140" s="1">
        <v>147459000</v>
      </c>
      <c r="S2140" s="1">
        <v>142739000</v>
      </c>
      <c r="T2140" s="1">
        <v>137877000</v>
      </c>
      <c r="U2140" s="1">
        <v>131899000</v>
      </c>
      <c r="V2140" s="1">
        <v>126800000</v>
      </c>
      <c r="W2140" s="1">
        <v>120701000</v>
      </c>
      <c r="X2140" s="1">
        <v>114574000</v>
      </c>
      <c r="Y2140" s="1">
        <v>107647000</v>
      </c>
      <c r="Z2140" s="1">
        <v>101509000</v>
      </c>
      <c r="AA2140" s="1">
        <v>95343600</v>
      </c>
      <c r="AB2140" s="1">
        <v>89158800</v>
      </c>
      <c r="AC2140" s="1">
        <v>82368000</v>
      </c>
      <c r="AD2140" s="1">
        <v>76178000</v>
      </c>
      <c r="AE2140" s="1">
        <v>69968000</v>
      </c>
      <c r="AF2140" s="1">
        <v>63739700</v>
      </c>
      <c r="AG2140" s="1">
        <v>57495400</v>
      </c>
      <c r="AH2140" s="1">
        <v>50908900</v>
      </c>
      <c r="AI2140" s="1">
        <v>44706600</v>
      </c>
      <c r="AJ2140" s="1">
        <v>38485800</v>
      </c>
      <c r="AK2140" s="1">
        <v>32254600</v>
      </c>
      <c r="AL2140" s="1">
        <v>25847200</v>
      </c>
      <c r="AM2140" s="1">
        <v>19516200</v>
      </c>
      <c r="AN2140" s="1">
        <v>13175700</v>
      </c>
      <c r="AO2140" s="1">
        <v>7039090</v>
      </c>
      <c r="AP2140">
        <v>976353</v>
      </c>
    </row>
    <row r="2141" spans="2:42" x14ac:dyDescent="0.2">
      <c r="B2141" t="str">
        <f t="shared" si="84"/>
        <v>oil and gas extraction 06</v>
      </c>
      <c r="C2141" t="str">
        <f t="shared" si="83"/>
        <v>other manufacturing 31T33,NOx</v>
      </c>
      <c r="D2141" t="s">
        <v>2698</v>
      </c>
      <c r="E2141" s="1">
        <v>293764000</v>
      </c>
      <c r="F2141" s="1">
        <v>295800000</v>
      </c>
      <c r="G2141" s="1">
        <v>297102000</v>
      </c>
      <c r="H2141" s="1">
        <v>295173000</v>
      </c>
      <c r="I2141" s="1">
        <v>290248000</v>
      </c>
      <c r="J2141" s="1">
        <v>287505000</v>
      </c>
      <c r="K2141" s="1">
        <v>281940000</v>
      </c>
      <c r="L2141" s="1">
        <v>276100000</v>
      </c>
      <c r="M2141" s="1">
        <v>269984000</v>
      </c>
      <c r="N2141" s="1">
        <v>263621000</v>
      </c>
      <c r="O2141" s="1">
        <v>254971000</v>
      </c>
      <c r="P2141" s="1">
        <v>248152000</v>
      </c>
      <c r="Q2141" s="1">
        <v>241124000</v>
      </c>
      <c r="R2141" s="1">
        <v>232096000</v>
      </c>
      <c r="S2141" s="1">
        <v>224668000</v>
      </c>
      <c r="T2141" s="1">
        <v>217015000</v>
      </c>
      <c r="U2141" s="1">
        <v>207605000</v>
      </c>
      <c r="V2141" s="1">
        <v>199581000</v>
      </c>
      <c r="W2141" s="1">
        <v>189981000</v>
      </c>
      <c r="X2141" s="1">
        <v>180337000</v>
      </c>
      <c r="Y2141" s="1">
        <v>169434000</v>
      </c>
      <c r="Z2141" s="1">
        <v>159773000</v>
      </c>
      <c r="AA2141" s="1">
        <v>150069000</v>
      </c>
      <c r="AB2141" s="1">
        <v>140334000</v>
      </c>
      <c r="AC2141" s="1">
        <v>129645000</v>
      </c>
      <c r="AD2141" s="1">
        <v>119902000</v>
      </c>
      <c r="AE2141" s="1">
        <v>110128000</v>
      </c>
      <c r="AF2141" s="1">
        <v>100325000</v>
      </c>
      <c r="AG2141" s="1">
        <v>90496400</v>
      </c>
      <c r="AH2141" s="1">
        <v>80129400</v>
      </c>
      <c r="AI2141" s="1">
        <v>70367200</v>
      </c>
      <c r="AJ2141" s="1">
        <v>60575700</v>
      </c>
      <c r="AK2141" s="1">
        <v>50768000</v>
      </c>
      <c r="AL2141" s="1">
        <v>40682900</v>
      </c>
      <c r="AM2141" s="1">
        <v>30718000</v>
      </c>
      <c r="AN2141" s="1">
        <v>20738300</v>
      </c>
      <c r="AO2141" s="1">
        <v>11079400</v>
      </c>
      <c r="AP2141" s="1">
        <v>1536760</v>
      </c>
    </row>
    <row r="2142" spans="2:42" x14ac:dyDescent="0.2">
      <c r="B2142" t="str">
        <f t="shared" si="84"/>
        <v>oil and gas extraction 06</v>
      </c>
      <c r="C2142" t="str">
        <f t="shared" si="83"/>
        <v>other manufacturing 31T33,PM10</v>
      </c>
      <c r="D2142" t="s">
        <v>2699</v>
      </c>
      <c r="E2142" s="1">
        <v>58752800</v>
      </c>
      <c r="F2142" s="1">
        <v>59160100</v>
      </c>
      <c r="G2142" s="1">
        <v>59420500</v>
      </c>
      <c r="H2142" s="1">
        <v>59034600</v>
      </c>
      <c r="I2142" s="1">
        <v>58049700</v>
      </c>
      <c r="J2142" s="1">
        <v>57501000</v>
      </c>
      <c r="K2142" s="1">
        <v>56387900</v>
      </c>
      <c r="L2142" s="1">
        <v>55220000</v>
      </c>
      <c r="M2142" s="1">
        <v>53996800</v>
      </c>
      <c r="N2142" s="1">
        <v>52724300</v>
      </c>
      <c r="O2142" s="1">
        <v>50994200</v>
      </c>
      <c r="P2142" s="1">
        <v>49630300</v>
      </c>
      <c r="Q2142" s="1">
        <v>48224700</v>
      </c>
      <c r="R2142" s="1">
        <v>46419300</v>
      </c>
      <c r="S2142" s="1">
        <v>44933600</v>
      </c>
      <c r="T2142" s="1">
        <v>43403000</v>
      </c>
      <c r="U2142" s="1">
        <v>41521100</v>
      </c>
      <c r="V2142" s="1">
        <v>39916200</v>
      </c>
      <c r="W2142" s="1">
        <v>37996200</v>
      </c>
      <c r="X2142" s="1">
        <v>36067400</v>
      </c>
      <c r="Y2142" s="1">
        <v>33886800</v>
      </c>
      <c r="Z2142" s="1">
        <v>31954700</v>
      </c>
      <c r="AA2142" s="1">
        <v>30013700</v>
      </c>
      <c r="AB2142" s="1">
        <v>28066800</v>
      </c>
      <c r="AC2142" s="1">
        <v>25929100</v>
      </c>
      <c r="AD2142" s="1">
        <v>23980500</v>
      </c>
      <c r="AE2142" s="1">
        <v>22025600</v>
      </c>
      <c r="AF2142" s="1">
        <v>20065000</v>
      </c>
      <c r="AG2142" s="1">
        <v>18099300</v>
      </c>
      <c r="AH2142" s="1">
        <v>16025900</v>
      </c>
      <c r="AI2142" s="1">
        <v>14073400</v>
      </c>
      <c r="AJ2142" s="1">
        <v>12115100</v>
      </c>
      <c r="AK2142" s="1">
        <v>10153600</v>
      </c>
      <c r="AL2142" s="1">
        <v>8136580</v>
      </c>
      <c r="AM2142" s="1">
        <v>6143600</v>
      </c>
      <c r="AN2142" s="1">
        <v>4147650</v>
      </c>
      <c r="AO2142" s="1">
        <v>2215870</v>
      </c>
      <c r="AP2142">
        <v>307351</v>
      </c>
    </row>
    <row r="2143" spans="2:42" x14ac:dyDescent="0.2">
      <c r="B2143" t="str">
        <f t="shared" si="84"/>
        <v>oil and gas extraction 06</v>
      </c>
      <c r="C2143" t="str">
        <f t="shared" si="83"/>
        <v>other manufacturing 31T33,PM25</v>
      </c>
      <c r="D2143" t="s">
        <v>2700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</row>
    <row r="2144" spans="2:42" x14ac:dyDescent="0.2">
      <c r="B2144" t="str">
        <f t="shared" si="84"/>
        <v>other mining and quarrying 07T08</v>
      </c>
      <c r="C2144" t="str">
        <f t="shared" si="83"/>
        <v>other manufacturing 31T33,SOx</v>
      </c>
      <c r="D2144" t="s">
        <v>2701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</row>
    <row r="2145" spans="2:42" x14ac:dyDescent="0.2">
      <c r="B2145" t="str">
        <f t="shared" si="84"/>
        <v>other mining and quarrying 07T08</v>
      </c>
      <c r="C2145" t="str">
        <f t="shared" si="83"/>
        <v>other manufacturing 31T33,BC</v>
      </c>
      <c r="D2145" t="s">
        <v>2702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</row>
    <row r="2146" spans="2:42" x14ac:dyDescent="0.2">
      <c r="B2146" t="str">
        <f t="shared" si="84"/>
        <v>other mining and quarrying 07T08</v>
      </c>
      <c r="C2146" t="str">
        <f t="shared" si="83"/>
        <v>other manufacturing 31T33,OC</v>
      </c>
      <c r="D2146" t="s">
        <v>2703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</row>
    <row r="2147" spans="2:42" x14ac:dyDescent="0.2">
      <c r="B2147" t="str">
        <f t="shared" si="84"/>
        <v>other mining and quarrying 07T08</v>
      </c>
      <c r="C2147" t="str">
        <f t="shared" si="83"/>
        <v>other manufacturing 31T33,CH4</v>
      </c>
      <c r="D2147" t="s">
        <v>2704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</row>
    <row r="2148" spans="2:42" x14ac:dyDescent="0.2">
      <c r="B2148" t="str">
        <f t="shared" si="84"/>
        <v>other mining and quarrying 07T08</v>
      </c>
      <c r="C2148" t="str">
        <f t="shared" si="83"/>
        <v>other manufacturing 31T33,N2O</v>
      </c>
      <c r="D2148" t="s">
        <v>2705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</row>
    <row r="2149" spans="2:42" x14ac:dyDescent="0.2">
      <c r="B2149" t="str">
        <f t="shared" si="84"/>
        <v>other mining and quarrying 07T08</v>
      </c>
      <c r="C2149" t="str">
        <f t="shared" si="83"/>
        <v>other manufacturing 31T33,F gases</v>
      </c>
      <c r="D2149" t="s">
        <v>2706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</row>
    <row r="2150" spans="2:42" x14ac:dyDescent="0.2">
      <c r="B2150" t="str">
        <f t="shared" si="84"/>
        <v>other mining and quarrying 07T08</v>
      </c>
      <c r="C2150" t="str">
        <f t="shared" si="83"/>
        <v>energy pipelines and gas processing 352T353,CO2</v>
      </c>
      <c r="D2150" t="s">
        <v>2707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</row>
    <row r="2151" spans="2:42" x14ac:dyDescent="0.2">
      <c r="B2151" t="str">
        <f t="shared" si="84"/>
        <v>other mining and quarrying 07T08</v>
      </c>
      <c r="C2151" t="str">
        <f t="shared" si="83"/>
        <v>energy pipelines and gas processing 352T353,VOC</v>
      </c>
      <c r="D2151" t="s">
        <v>2708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</row>
    <row r="2152" spans="2:42" x14ac:dyDescent="0.2">
      <c r="B2152" t="str">
        <f t="shared" si="84"/>
        <v>other mining and quarrying 07T08</v>
      </c>
      <c r="C2152" t="str">
        <f t="shared" si="83"/>
        <v>energy pipelines and gas processing 352T353,CO</v>
      </c>
      <c r="D2152" t="s">
        <v>2709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</row>
    <row r="2153" spans="2:42" x14ac:dyDescent="0.2">
      <c r="B2153" t="str">
        <f t="shared" si="84"/>
        <v>other mining and quarrying 07T08</v>
      </c>
      <c r="C2153" t="str">
        <f t="shared" si="83"/>
        <v>energy pipelines and gas processing 352T353,NOx</v>
      </c>
      <c r="D2153" t="s">
        <v>2710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</row>
    <row r="2154" spans="2:42" x14ac:dyDescent="0.2">
      <c r="B2154" t="str">
        <f t="shared" si="84"/>
        <v>other mining and quarrying 07T08</v>
      </c>
      <c r="C2154" t="str">
        <f t="shared" si="83"/>
        <v>energy pipelines and gas processing 352T353,PM10</v>
      </c>
      <c r="D2154" t="s">
        <v>2711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</row>
    <row r="2155" spans="2:42" x14ac:dyDescent="0.2">
      <c r="B2155" t="str">
        <f t="shared" si="84"/>
        <v>other mining and quarrying 07T08</v>
      </c>
      <c r="C2155" t="str">
        <f t="shared" si="83"/>
        <v>energy pipelines and gas processing 352T353,PM25</v>
      </c>
      <c r="D2155" t="s">
        <v>2712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</row>
    <row r="2156" spans="2:42" x14ac:dyDescent="0.2">
      <c r="B2156" t="str">
        <f t="shared" si="84"/>
        <v>food beverage and tobacco 10T12</v>
      </c>
      <c r="C2156" t="str">
        <f t="shared" si="83"/>
        <v>energy pipelines and gas processing 352T353,SOx</v>
      </c>
      <c r="D2156" t="s">
        <v>2713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</row>
    <row r="2157" spans="2:42" x14ac:dyDescent="0.2">
      <c r="B2157" t="str">
        <f t="shared" si="84"/>
        <v>food beverage and tobacco 10T12</v>
      </c>
      <c r="C2157" t="str">
        <f t="shared" si="83"/>
        <v>energy pipelines and gas processing 352T353,BC</v>
      </c>
      <c r="D2157" t="s">
        <v>2714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</row>
    <row r="2158" spans="2:42" x14ac:dyDescent="0.2">
      <c r="B2158" t="str">
        <f t="shared" si="84"/>
        <v>food beverage and tobacco 10T12</v>
      </c>
      <c r="C2158" t="str">
        <f t="shared" si="83"/>
        <v>energy pipelines and gas processing 352T353,OC</v>
      </c>
      <c r="D2158" t="s">
        <v>2715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</row>
    <row r="2159" spans="2:42" x14ac:dyDescent="0.2">
      <c r="B2159" t="str">
        <f t="shared" si="84"/>
        <v>food beverage and tobacco 10T12</v>
      </c>
      <c r="C2159" t="str">
        <f t="shared" si="83"/>
        <v>energy pipelines and gas processing 352T353,CH4</v>
      </c>
      <c r="D2159" t="s">
        <v>2716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</row>
    <row r="2160" spans="2:42" x14ac:dyDescent="0.2">
      <c r="B2160" t="str">
        <f t="shared" si="84"/>
        <v>food beverage and tobacco 10T12</v>
      </c>
      <c r="C2160" t="str">
        <f t="shared" si="83"/>
        <v>energy pipelines and gas processing 352T353,N2O</v>
      </c>
      <c r="D2160" t="s">
        <v>2717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</row>
    <row r="2161" spans="2:42" x14ac:dyDescent="0.2">
      <c r="B2161" t="str">
        <f t="shared" si="84"/>
        <v>food beverage and tobacco 10T12</v>
      </c>
      <c r="C2161" t="str">
        <f t="shared" si="83"/>
        <v>energy pipelines and gas processing 352T353,F gases</v>
      </c>
      <c r="D2161" t="s">
        <v>2718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</row>
    <row r="2162" spans="2:42" x14ac:dyDescent="0.2">
      <c r="B2162" t="str">
        <f t="shared" si="84"/>
        <v>food beverage and tobacco 10T12</v>
      </c>
      <c r="C2162" t="str">
        <f t="shared" si="83"/>
        <v>water and waste 36T39,CO2</v>
      </c>
      <c r="D2162" t="s">
        <v>2719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</row>
    <row r="2163" spans="2:42" x14ac:dyDescent="0.2">
      <c r="B2163" t="str">
        <f t="shared" si="84"/>
        <v>food beverage and tobacco 10T12</v>
      </c>
      <c r="C2163" t="str">
        <f t="shared" si="83"/>
        <v>water and waste 36T39,VOC</v>
      </c>
      <c r="D2163" t="s">
        <v>2720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</row>
    <row r="2164" spans="2:42" x14ac:dyDescent="0.2">
      <c r="B2164" t="str">
        <f t="shared" si="84"/>
        <v>food beverage and tobacco 10T12</v>
      </c>
      <c r="C2164" t="str">
        <f t="shared" ref="C2164:C2227" si="85">MID(D2086, FIND(",", D2086) + 1, FIND("]", D2086) - FIND(",", D2086) - 1)</f>
        <v>water and waste 36T39,CO</v>
      </c>
      <c r="D2164" t="s">
        <v>2721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</row>
    <row r="2165" spans="2:42" x14ac:dyDescent="0.2">
      <c r="B2165" t="str">
        <f t="shared" ref="B2165:B2228" si="86">TRIM(MID(D2165, FIND(",",D2165) + 1, FIND(",", D2165, FIND(",", D2165) + 1) - FIND(",", D2165) - 1))</f>
        <v>food beverage and tobacco 10T12</v>
      </c>
      <c r="C2165" t="str">
        <f t="shared" si="85"/>
        <v>water and waste 36T39,NOx</v>
      </c>
      <c r="D2165" t="s">
        <v>2722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</row>
    <row r="2166" spans="2:42" x14ac:dyDescent="0.2">
      <c r="B2166" t="str">
        <f t="shared" si="86"/>
        <v>food beverage and tobacco 10T12</v>
      </c>
      <c r="C2166" t="str">
        <f t="shared" si="85"/>
        <v>water and waste 36T39,PM10</v>
      </c>
      <c r="D2166" t="s">
        <v>2723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</row>
    <row r="2167" spans="2:42" x14ac:dyDescent="0.2">
      <c r="B2167" t="str">
        <f t="shared" si="86"/>
        <v>food beverage and tobacco 10T12</v>
      </c>
      <c r="C2167" t="str">
        <f t="shared" si="85"/>
        <v>water and waste 36T39,PM25</v>
      </c>
      <c r="D2167" t="s">
        <v>2724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</row>
    <row r="2168" spans="2:42" x14ac:dyDescent="0.2">
      <c r="B2168" t="str">
        <f t="shared" si="86"/>
        <v>textiles apparel and leather 13T15</v>
      </c>
      <c r="C2168" t="str">
        <f t="shared" si="85"/>
        <v>water and waste 36T39,SOx</v>
      </c>
      <c r="D2168" t="s">
        <v>2725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</row>
    <row r="2169" spans="2:42" x14ac:dyDescent="0.2">
      <c r="B2169" t="str">
        <f t="shared" si="86"/>
        <v>textiles apparel and leather 13T15</v>
      </c>
      <c r="C2169" t="str">
        <f t="shared" si="85"/>
        <v>water and waste 36T39,BC</v>
      </c>
      <c r="D2169" t="s">
        <v>2726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</row>
    <row r="2170" spans="2:42" x14ac:dyDescent="0.2">
      <c r="B2170" t="str">
        <f t="shared" si="86"/>
        <v>textiles apparel and leather 13T15</v>
      </c>
      <c r="C2170" t="str">
        <f t="shared" si="85"/>
        <v>water and waste 36T39,OC</v>
      </c>
      <c r="D2170" t="s">
        <v>2727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</row>
    <row r="2171" spans="2:42" x14ac:dyDescent="0.2">
      <c r="B2171" t="str">
        <f t="shared" si="86"/>
        <v>textiles apparel and leather 13T15</v>
      </c>
      <c r="C2171" t="str">
        <f t="shared" si="85"/>
        <v>water and waste 36T39,CH4</v>
      </c>
      <c r="D2171" t="s">
        <v>2728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</row>
    <row r="2172" spans="2:42" x14ac:dyDescent="0.2">
      <c r="B2172" t="str">
        <f t="shared" si="86"/>
        <v>textiles apparel and leather 13T15</v>
      </c>
      <c r="C2172" t="str">
        <f t="shared" si="85"/>
        <v>water and waste 36T39,N2O</v>
      </c>
      <c r="D2172" t="s">
        <v>2729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</row>
    <row r="2173" spans="2:42" x14ac:dyDescent="0.2">
      <c r="B2173" t="str">
        <f t="shared" si="86"/>
        <v>textiles apparel and leather 13T15</v>
      </c>
      <c r="C2173" t="str">
        <f t="shared" si="85"/>
        <v>water and waste 36T39,F gases</v>
      </c>
      <c r="D2173" t="s">
        <v>2730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</row>
    <row r="2174" spans="2:42" x14ac:dyDescent="0.2">
      <c r="B2174" t="str">
        <f t="shared" si="86"/>
        <v>textiles apparel and leather 13T15</v>
      </c>
      <c r="C2174" t="str">
        <f t="shared" si="85"/>
        <v>construction 41T43,CO2</v>
      </c>
      <c r="D2174" t="s">
        <v>2731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</row>
    <row r="2175" spans="2:42" x14ac:dyDescent="0.2">
      <c r="B2175" t="str">
        <f t="shared" si="86"/>
        <v>textiles apparel and leather 13T15</v>
      </c>
      <c r="C2175" t="str">
        <f t="shared" si="85"/>
        <v>construction 41T43,VOC</v>
      </c>
      <c r="D2175" t="s">
        <v>2732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</row>
    <row r="2176" spans="2:42" x14ac:dyDescent="0.2">
      <c r="B2176" t="str">
        <f t="shared" si="86"/>
        <v>textiles apparel and leather 13T15</v>
      </c>
      <c r="C2176" t="str">
        <f t="shared" si="85"/>
        <v>construction 41T43,CO</v>
      </c>
      <c r="D2176" t="s">
        <v>2733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</row>
    <row r="2177" spans="2:42" x14ac:dyDescent="0.2">
      <c r="B2177" t="str">
        <f t="shared" si="86"/>
        <v>textiles apparel and leather 13T15</v>
      </c>
      <c r="C2177" t="str">
        <f t="shared" si="85"/>
        <v>construction 41T43,NOx</v>
      </c>
      <c r="D2177" t="s">
        <v>2734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</row>
    <row r="2178" spans="2:42" x14ac:dyDescent="0.2">
      <c r="B2178" t="str">
        <f t="shared" si="86"/>
        <v>textiles apparel and leather 13T15</v>
      </c>
      <c r="C2178" t="str">
        <f t="shared" si="85"/>
        <v>construction 41T43,PM10</v>
      </c>
      <c r="D2178" t="s">
        <v>2735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</row>
    <row r="2179" spans="2:42" x14ac:dyDescent="0.2">
      <c r="B2179" t="str">
        <f t="shared" si="86"/>
        <v>textiles apparel and leather 13T15</v>
      </c>
      <c r="C2179" t="str">
        <f t="shared" si="85"/>
        <v>construction 41T43,PM25</v>
      </c>
      <c r="D2179" t="s">
        <v>2736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</row>
    <row r="2180" spans="2:42" x14ac:dyDescent="0.2">
      <c r="B2180" t="str">
        <f t="shared" si="86"/>
        <v>wood products 16</v>
      </c>
      <c r="C2180" t="str">
        <f t="shared" si="85"/>
        <v>construction 41T43,SOx</v>
      </c>
      <c r="D2180" t="s">
        <v>2737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</row>
    <row r="2181" spans="2:42" x14ac:dyDescent="0.2">
      <c r="B2181" t="str">
        <f t="shared" si="86"/>
        <v>wood products 16</v>
      </c>
      <c r="C2181" t="str">
        <f t="shared" si="85"/>
        <v>construction 41T43,BC</v>
      </c>
      <c r="D2181" t="s">
        <v>2738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</row>
    <row r="2182" spans="2:42" x14ac:dyDescent="0.2">
      <c r="B2182" t="str">
        <f t="shared" si="86"/>
        <v>wood products 16</v>
      </c>
      <c r="C2182" t="str">
        <f t="shared" si="85"/>
        <v>construction 41T43,OC</v>
      </c>
      <c r="D2182" t="s">
        <v>2739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</row>
    <row r="2183" spans="2:42" x14ac:dyDescent="0.2">
      <c r="B2183" t="str">
        <f t="shared" si="86"/>
        <v>wood products 16</v>
      </c>
      <c r="C2183" t="str">
        <f t="shared" si="85"/>
        <v>construction 41T43,CH4</v>
      </c>
      <c r="D2183" t="s">
        <v>2740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</row>
    <row r="2184" spans="2:42" x14ac:dyDescent="0.2">
      <c r="B2184" t="str">
        <f t="shared" si="86"/>
        <v>wood products 16</v>
      </c>
      <c r="C2184" t="str">
        <f t="shared" si="85"/>
        <v>construction 41T43,N2O</v>
      </c>
      <c r="D2184" t="s">
        <v>2741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</row>
    <row r="2185" spans="2:42" x14ac:dyDescent="0.2">
      <c r="B2185" t="str">
        <f t="shared" si="86"/>
        <v>wood products 16</v>
      </c>
      <c r="C2185" t="str">
        <f t="shared" si="85"/>
        <v>construction 41T43,F gases</v>
      </c>
      <c r="D2185" t="s">
        <v>2742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</row>
    <row r="2186" spans="2:42" x14ac:dyDescent="0.2">
      <c r="B2186" t="str">
        <f t="shared" si="86"/>
        <v>wood products 16</v>
      </c>
      <c r="C2186" t="str">
        <f t="shared" si="85"/>
        <v>agriculture and forestry 01T03,CO2</v>
      </c>
      <c r="D2186" t="s">
        <v>2743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</row>
    <row r="2187" spans="2:42" x14ac:dyDescent="0.2">
      <c r="B2187" t="str">
        <f t="shared" si="86"/>
        <v>wood products 16</v>
      </c>
      <c r="C2187" t="str">
        <f t="shared" si="85"/>
        <v>agriculture and forestry 01T03,VOC</v>
      </c>
      <c r="D2187" t="s">
        <v>2744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</row>
    <row r="2188" spans="2:42" x14ac:dyDescent="0.2">
      <c r="B2188" t="str">
        <f t="shared" si="86"/>
        <v>wood products 16</v>
      </c>
      <c r="C2188" t="str">
        <f t="shared" si="85"/>
        <v>agriculture and forestry 01T03,CO</v>
      </c>
      <c r="D2188" t="s">
        <v>2745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</row>
    <row r="2189" spans="2:42" x14ac:dyDescent="0.2">
      <c r="B2189" t="str">
        <f t="shared" si="86"/>
        <v>wood products 16</v>
      </c>
      <c r="C2189" t="str">
        <f t="shared" si="85"/>
        <v>agriculture and forestry 01T03,NOx</v>
      </c>
      <c r="D2189" t="s">
        <v>2746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</row>
    <row r="2190" spans="2:42" x14ac:dyDescent="0.2">
      <c r="B2190" t="str">
        <f t="shared" si="86"/>
        <v>wood products 16</v>
      </c>
      <c r="C2190" t="str">
        <f t="shared" si="85"/>
        <v>agriculture and forestry 01T03,PM10</v>
      </c>
      <c r="D2190" t="s">
        <v>2747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</row>
    <row r="2191" spans="2:42" x14ac:dyDescent="0.2">
      <c r="B2191" t="str">
        <f t="shared" si="86"/>
        <v>wood products 16</v>
      </c>
      <c r="C2191" t="str">
        <f t="shared" si="85"/>
        <v>agriculture and forestry 01T03,PM25</v>
      </c>
      <c r="D2191" t="s">
        <v>2748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</row>
    <row r="2192" spans="2:42" x14ac:dyDescent="0.2">
      <c r="B2192" t="str">
        <f t="shared" si="86"/>
        <v>pulp paper and printing 17T18</v>
      </c>
      <c r="C2192" t="str">
        <f t="shared" si="85"/>
        <v>agriculture and forestry 01T03,SOx</v>
      </c>
      <c r="D2192" t="s">
        <v>2749</v>
      </c>
      <c r="E2192" s="1">
        <v>873809000</v>
      </c>
      <c r="F2192" s="1">
        <v>859454000</v>
      </c>
      <c r="G2192" s="1">
        <v>838139000</v>
      </c>
      <c r="H2192" s="1">
        <v>823154000</v>
      </c>
      <c r="I2192" s="1">
        <v>807695000</v>
      </c>
      <c r="J2192" s="1">
        <v>791657000</v>
      </c>
      <c r="K2192" s="1">
        <v>775035000</v>
      </c>
      <c r="L2192" s="1">
        <v>757832000</v>
      </c>
      <c r="M2192" s="1">
        <v>734616000</v>
      </c>
      <c r="N2192" s="1">
        <v>716491000</v>
      </c>
      <c r="O2192" s="1">
        <v>692822000</v>
      </c>
      <c r="P2192" s="1">
        <v>673769000</v>
      </c>
      <c r="Q2192" s="1">
        <v>649532000</v>
      </c>
      <c r="R2192" s="1">
        <v>620755000</v>
      </c>
      <c r="S2192" s="1">
        <v>592213000</v>
      </c>
      <c r="T2192" s="1">
        <v>563911000</v>
      </c>
      <c r="U2192" s="1">
        <v>535847000</v>
      </c>
      <c r="V2192" s="1">
        <v>508015000</v>
      </c>
      <c r="W2192" s="1">
        <v>477020000</v>
      </c>
      <c r="X2192" s="1">
        <v>446663000</v>
      </c>
      <c r="Y2192" s="1">
        <v>416946000</v>
      </c>
      <c r="Z2192" s="1">
        <v>387862000</v>
      </c>
      <c r="AA2192" s="1">
        <v>359400000</v>
      </c>
      <c r="AB2192" s="1">
        <v>326648000</v>
      </c>
      <c r="AC2192" s="1">
        <v>295257000</v>
      </c>
      <c r="AD2192" s="1">
        <v>267309000</v>
      </c>
      <c r="AE2192" s="1">
        <v>238409000</v>
      </c>
      <c r="AF2192" s="1">
        <v>212547000</v>
      </c>
      <c r="AG2192" s="1">
        <v>186076000</v>
      </c>
      <c r="AH2192" s="1">
        <v>160886000</v>
      </c>
      <c r="AI2192" s="1">
        <v>138170000</v>
      </c>
      <c r="AJ2192" s="1">
        <v>115335000</v>
      </c>
      <c r="AK2192" s="1">
        <v>94596500</v>
      </c>
      <c r="AL2192" s="1">
        <v>74051600</v>
      </c>
      <c r="AM2192" s="1">
        <v>55237800</v>
      </c>
      <c r="AN2192" s="1">
        <v>36922600</v>
      </c>
      <c r="AO2192" s="1">
        <v>19880600</v>
      </c>
      <c r="AP2192" s="1">
        <v>3835740</v>
      </c>
    </row>
    <row r="2193" spans="2:42" x14ac:dyDescent="0.2">
      <c r="B2193" t="str">
        <f t="shared" si="86"/>
        <v>pulp paper and printing 17T18</v>
      </c>
      <c r="C2193" t="str">
        <f t="shared" si="85"/>
        <v>agriculture and forestry 01T03,BC</v>
      </c>
      <c r="D2193" t="s">
        <v>2750</v>
      </c>
      <c r="E2193">
        <v>66303.5</v>
      </c>
      <c r="F2193">
        <v>65214.3</v>
      </c>
      <c r="G2193">
        <v>63596.9</v>
      </c>
      <c r="H2193">
        <v>62459.9</v>
      </c>
      <c r="I2193">
        <v>61286.9</v>
      </c>
      <c r="J2193">
        <v>60069.9</v>
      </c>
      <c r="K2193">
        <v>58808.7</v>
      </c>
      <c r="L2193">
        <v>57503.3</v>
      </c>
      <c r="M2193">
        <v>55741.8</v>
      </c>
      <c r="N2193">
        <v>54366.400000000001</v>
      </c>
      <c r="O2193">
        <v>52570.5</v>
      </c>
      <c r="P2193">
        <v>51124.7</v>
      </c>
      <c r="Q2193">
        <v>49285.7</v>
      </c>
      <c r="R2193">
        <v>47102.1</v>
      </c>
      <c r="S2193">
        <v>44936.4</v>
      </c>
      <c r="T2193">
        <v>42788.800000000003</v>
      </c>
      <c r="U2193">
        <v>40659.4</v>
      </c>
      <c r="V2193">
        <v>38547.5</v>
      </c>
      <c r="W2193">
        <v>36195.699999999997</v>
      </c>
      <c r="X2193">
        <v>33892.199999999997</v>
      </c>
      <c r="Y2193">
        <v>31637.3</v>
      </c>
      <c r="Z2193">
        <v>29430.5</v>
      </c>
      <c r="AA2193">
        <v>27270.799999999999</v>
      </c>
      <c r="AB2193">
        <v>24785.7</v>
      </c>
      <c r="AC2193">
        <v>22403.7</v>
      </c>
      <c r="AD2193">
        <v>20283.099999999999</v>
      </c>
      <c r="AE2193">
        <v>18090.2</v>
      </c>
      <c r="AF2193">
        <v>16127.8</v>
      </c>
      <c r="AG2193">
        <v>14119.2</v>
      </c>
      <c r="AH2193">
        <v>12207.8</v>
      </c>
      <c r="AI2193">
        <v>10484.1</v>
      </c>
      <c r="AJ2193">
        <v>8751.4500000000007</v>
      </c>
      <c r="AK2193">
        <v>7177.86</v>
      </c>
      <c r="AL2193">
        <v>5618.94</v>
      </c>
      <c r="AM2193">
        <v>4191.37</v>
      </c>
      <c r="AN2193">
        <v>2801.64</v>
      </c>
      <c r="AO2193">
        <v>1508.51</v>
      </c>
      <c r="AP2193">
        <v>291.05099999999999</v>
      </c>
    </row>
    <row r="2194" spans="2:42" x14ac:dyDescent="0.2">
      <c r="B2194" t="str">
        <f t="shared" si="86"/>
        <v>pulp paper and printing 17T18</v>
      </c>
      <c r="C2194" t="str">
        <f t="shared" si="85"/>
        <v>agriculture and forestry 01T03,OC</v>
      </c>
      <c r="D2194" t="s">
        <v>2751</v>
      </c>
      <c r="E2194">
        <v>549055</v>
      </c>
      <c r="F2194">
        <v>540036</v>
      </c>
      <c r="G2194">
        <v>526642</v>
      </c>
      <c r="H2194">
        <v>517226</v>
      </c>
      <c r="I2194">
        <v>507513</v>
      </c>
      <c r="J2194">
        <v>497435</v>
      </c>
      <c r="K2194">
        <v>486991</v>
      </c>
      <c r="L2194">
        <v>476182</v>
      </c>
      <c r="M2194">
        <v>461594</v>
      </c>
      <c r="N2194">
        <v>450205</v>
      </c>
      <c r="O2194">
        <v>435333</v>
      </c>
      <c r="P2194">
        <v>423361</v>
      </c>
      <c r="Q2194">
        <v>408132</v>
      </c>
      <c r="R2194">
        <v>390050</v>
      </c>
      <c r="S2194">
        <v>372115</v>
      </c>
      <c r="T2194">
        <v>354332</v>
      </c>
      <c r="U2194">
        <v>336698</v>
      </c>
      <c r="V2194">
        <v>319210</v>
      </c>
      <c r="W2194">
        <v>299734</v>
      </c>
      <c r="X2194">
        <v>280660</v>
      </c>
      <c r="Y2194">
        <v>261987</v>
      </c>
      <c r="Z2194">
        <v>243712</v>
      </c>
      <c r="AA2194">
        <v>225828</v>
      </c>
      <c r="AB2194">
        <v>205249</v>
      </c>
      <c r="AC2194">
        <v>185524</v>
      </c>
      <c r="AD2194">
        <v>167963</v>
      </c>
      <c r="AE2194">
        <v>149804</v>
      </c>
      <c r="AF2194">
        <v>133553</v>
      </c>
      <c r="AG2194">
        <v>116920</v>
      </c>
      <c r="AH2194">
        <v>101092</v>
      </c>
      <c r="AI2194">
        <v>86818.5</v>
      </c>
      <c r="AJ2194">
        <v>72470.3</v>
      </c>
      <c r="AK2194">
        <v>59439.4</v>
      </c>
      <c r="AL2194">
        <v>46530.1</v>
      </c>
      <c r="AM2194">
        <v>34708.5</v>
      </c>
      <c r="AN2194">
        <v>23200.2</v>
      </c>
      <c r="AO2194">
        <v>12491.9</v>
      </c>
      <c r="AP2194">
        <v>2410.1799999999998</v>
      </c>
    </row>
    <row r="2195" spans="2:42" x14ac:dyDescent="0.2">
      <c r="B2195" t="str">
        <f t="shared" si="86"/>
        <v>pulp paper and printing 17T18</v>
      </c>
      <c r="C2195" t="str">
        <f t="shared" si="85"/>
        <v>agriculture and forestry 01T03,CH4</v>
      </c>
      <c r="D2195" t="s">
        <v>2752</v>
      </c>
      <c r="E2195">
        <v>719831</v>
      </c>
      <c r="F2195">
        <v>708006</v>
      </c>
      <c r="G2195">
        <v>690447</v>
      </c>
      <c r="H2195">
        <v>678103</v>
      </c>
      <c r="I2195">
        <v>665368</v>
      </c>
      <c r="J2195">
        <v>652155</v>
      </c>
      <c r="K2195">
        <v>638463</v>
      </c>
      <c r="L2195">
        <v>624291</v>
      </c>
      <c r="M2195">
        <v>605167</v>
      </c>
      <c r="N2195">
        <v>590235</v>
      </c>
      <c r="O2195">
        <v>570737</v>
      </c>
      <c r="P2195">
        <v>555041</v>
      </c>
      <c r="Q2195">
        <v>535075</v>
      </c>
      <c r="R2195">
        <v>511369</v>
      </c>
      <c r="S2195">
        <v>487857</v>
      </c>
      <c r="T2195">
        <v>464542</v>
      </c>
      <c r="U2195">
        <v>441423</v>
      </c>
      <c r="V2195">
        <v>418495</v>
      </c>
      <c r="W2195">
        <v>392962</v>
      </c>
      <c r="X2195">
        <v>367955</v>
      </c>
      <c r="Y2195">
        <v>343474</v>
      </c>
      <c r="Z2195">
        <v>319515</v>
      </c>
      <c r="AA2195">
        <v>296068</v>
      </c>
      <c r="AB2195">
        <v>269088</v>
      </c>
      <c r="AC2195">
        <v>243228</v>
      </c>
      <c r="AD2195">
        <v>220206</v>
      </c>
      <c r="AE2195">
        <v>196398</v>
      </c>
      <c r="AF2195">
        <v>175093</v>
      </c>
      <c r="AG2195">
        <v>153287</v>
      </c>
      <c r="AH2195">
        <v>132535</v>
      </c>
      <c r="AI2195">
        <v>113822</v>
      </c>
      <c r="AJ2195">
        <v>95011.1</v>
      </c>
      <c r="AK2195">
        <v>77927.199999999997</v>
      </c>
      <c r="AL2195">
        <v>61002.7</v>
      </c>
      <c r="AM2195">
        <v>45504.1</v>
      </c>
      <c r="AN2195">
        <v>30416.3</v>
      </c>
      <c r="AO2195">
        <v>16377.3</v>
      </c>
      <c r="AP2195">
        <v>3159.83</v>
      </c>
    </row>
    <row r="2196" spans="2:42" x14ac:dyDescent="0.2">
      <c r="B2196" t="str">
        <f t="shared" si="86"/>
        <v>pulp paper and printing 17T18</v>
      </c>
      <c r="C2196" t="str">
        <f t="shared" si="85"/>
        <v>agriculture and forestry 01T03,N2O</v>
      </c>
      <c r="D2196" t="s">
        <v>2753</v>
      </c>
      <c r="E2196">
        <v>87451.199999999997</v>
      </c>
      <c r="F2196">
        <v>86014.6</v>
      </c>
      <c r="G2196">
        <v>83881.399999999994</v>
      </c>
      <c r="H2196">
        <v>82381.7</v>
      </c>
      <c r="I2196">
        <v>80834.5</v>
      </c>
      <c r="J2196">
        <v>79229.399999999994</v>
      </c>
      <c r="K2196">
        <v>77565.899999999994</v>
      </c>
      <c r="L2196">
        <v>75844.2</v>
      </c>
      <c r="M2196">
        <v>73520.800000000003</v>
      </c>
      <c r="N2196">
        <v>71706.8</v>
      </c>
      <c r="O2196">
        <v>69338</v>
      </c>
      <c r="P2196">
        <v>67431.100000000006</v>
      </c>
      <c r="Q2196">
        <v>65005.5</v>
      </c>
      <c r="R2196">
        <v>62125.5</v>
      </c>
      <c r="S2196">
        <v>59269</v>
      </c>
      <c r="T2196">
        <v>56436.5</v>
      </c>
      <c r="U2196">
        <v>53627.8</v>
      </c>
      <c r="V2196">
        <v>50842.3</v>
      </c>
      <c r="W2196">
        <v>47740.4</v>
      </c>
      <c r="X2196">
        <v>44702.3</v>
      </c>
      <c r="Y2196">
        <v>41728.199999999997</v>
      </c>
      <c r="Z2196">
        <v>38817.4</v>
      </c>
      <c r="AA2196">
        <v>35968.9</v>
      </c>
      <c r="AB2196">
        <v>32691.1</v>
      </c>
      <c r="AC2196">
        <v>29549.5</v>
      </c>
      <c r="AD2196">
        <v>26752.400000000001</v>
      </c>
      <c r="AE2196">
        <v>23860.1</v>
      </c>
      <c r="AF2196">
        <v>21271.8</v>
      </c>
      <c r="AG2196">
        <v>18622.599999999999</v>
      </c>
      <c r="AH2196">
        <v>16101.5</v>
      </c>
      <c r="AI2196">
        <v>13828.1</v>
      </c>
      <c r="AJ2196">
        <v>11542.8</v>
      </c>
      <c r="AK2196">
        <v>9467.26</v>
      </c>
      <c r="AL2196">
        <v>7411.12</v>
      </c>
      <c r="AM2196">
        <v>5528.22</v>
      </c>
      <c r="AN2196">
        <v>3695.24</v>
      </c>
      <c r="AO2196">
        <v>1989.66</v>
      </c>
      <c r="AP2196">
        <v>383.88299999999998</v>
      </c>
    </row>
    <row r="2197" spans="2:42" x14ac:dyDescent="0.2">
      <c r="B2197" t="str">
        <f t="shared" si="86"/>
        <v>pulp paper and printing 17T18</v>
      </c>
      <c r="C2197" t="str">
        <f t="shared" si="85"/>
        <v>agriculture and forestry 01T03,F gases</v>
      </c>
      <c r="D2197" t="s">
        <v>2754</v>
      </c>
      <c r="E2197">
        <v>76091.899999999994</v>
      </c>
      <c r="F2197">
        <v>74841.899999999994</v>
      </c>
      <c r="G2197">
        <v>72985.8</v>
      </c>
      <c r="H2197">
        <v>71680.899999999994</v>
      </c>
      <c r="I2197">
        <v>70334.7</v>
      </c>
      <c r="J2197">
        <v>68938</v>
      </c>
      <c r="K2197">
        <v>67490.7</v>
      </c>
      <c r="L2197">
        <v>65992.600000000006</v>
      </c>
      <c r="M2197">
        <v>63971</v>
      </c>
      <c r="N2197">
        <v>62392.6</v>
      </c>
      <c r="O2197">
        <v>60331.5</v>
      </c>
      <c r="P2197">
        <v>58672.3</v>
      </c>
      <c r="Q2197">
        <v>56561.7</v>
      </c>
      <c r="R2197">
        <v>54055.8</v>
      </c>
      <c r="S2197">
        <v>51570.400000000001</v>
      </c>
      <c r="T2197">
        <v>49105.8</v>
      </c>
      <c r="U2197">
        <v>46661.9</v>
      </c>
      <c r="V2197">
        <v>44238.3</v>
      </c>
      <c r="W2197">
        <v>41539.300000000003</v>
      </c>
      <c r="X2197">
        <v>38895.800000000003</v>
      </c>
      <c r="Y2197">
        <v>36308</v>
      </c>
      <c r="Z2197">
        <v>33775.300000000003</v>
      </c>
      <c r="AA2197">
        <v>31296.799999999999</v>
      </c>
      <c r="AB2197">
        <v>28444.799999999999</v>
      </c>
      <c r="AC2197">
        <v>25711.200000000001</v>
      </c>
      <c r="AD2197">
        <v>23277.5</v>
      </c>
      <c r="AE2197">
        <v>20760.8</v>
      </c>
      <c r="AF2197">
        <v>18508.8</v>
      </c>
      <c r="AG2197">
        <v>16203.7</v>
      </c>
      <c r="AH2197">
        <v>14010</v>
      </c>
      <c r="AI2197">
        <v>12031.9</v>
      </c>
      <c r="AJ2197">
        <v>10043.4</v>
      </c>
      <c r="AK2197">
        <v>8237.5300000000007</v>
      </c>
      <c r="AL2197">
        <v>6448.47</v>
      </c>
      <c r="AM2197">
        <v>4810.1499999999996</v>
      </c>
      <c r="AN2197">
        <v>3215.25</v>
      </c>
      <c r="AO2197">
        <v>1731.22</v>
      </c>
      <c r="AP2197">
        <v>334.02</v>
      </c>
    </row>
    <row r="2198" spans="2:42" x14ac:dyDescent="0.2">
      <c r="B2198" t="str">
        <f t="shared" si="86"/>
        <v>pulp paper and printing 17T18</v>
      </c>
      <c r="C2198" t="str">
        <f t="shared" si="85"/>
        <v>coal mining 05,CO2</v>
      </c>
      <c r="D2198" t="s">
        <v>2755</v>
      </c>
      <c r="E2198">
        <v>283197</v>
      </c>
      <c r="F2198">
        <v>278544</v>
      </c>
      <c r="G2198">
        <v>271636</v>
      </c>
      <c r="H2198">
        <v>266780</v>
      </c>
      <c r="I2198">
        <v>261769</v>
      </c>
      <c r="J2198">
        <v>256571</v>
      </c>
      <c r="K2198">
        <v>251185</v>
      </c>
      <c r="L2198">
        <v>245609</v>
      </c>
      <c r="M2198">
        <v>238085</v>
      </c>
      <c r="N2198">
        <v>232211</v>
      </c>
      <c r="O2198">
        <v>224540</v>
      </c>
      <c r="P2198">
        <v>218365</v>
      </c>
      <c r="Q2198">
        <v>210510</v>
      </c>
      <c r="R2198">
        <v>201183</v>
      </c>
      <c r="S2198">
        <v>191933</v>
      </c>
      <c r="T2198">
        <v>182760</v>
      </c>
      <c r="U2198">
        <v>173665</v>
      </c>
      <c r="V2198">
        <v>164645</v>
      </c>
      <c r="W2198">
        <v>154599</v>
      </c>
      <c r="X2198">
        <v>144761</v>
      </c>
      <c r="Y2198">
        <v>135130</v>
      </c>
      <c r="Z2198">
        <v>125704</v>
      </c>
      <c r="AA2198">
        <v>116479</v>
      </c>
      <c r="AB2198">
        <v>105865</v>
      </c>
      <c r="AC2198">
        <v>95691.1</v>
      </c>
      <c r="AD2198">
        <v>86633.4</v>
      </c>
      <c r="AE2198">
        <v>77267</v>
      </c>
      <c r="AF2198">
        <v>68885.3</v>
      </c>
      <c r="AG2198">
        <v>60306.3</v>
      </c>
      <c r="AH2198">
        <v>52142.1</v>
      </c>
      <c r="AI2198">
        <v>44780</v>
      </c>
      <c r="AJ2198">
        <v>37379.4</v>
      </c>
      <c r="AK2198">
        <v>30658.2</v>
      </c>
      <c r="AL2198">
        <v>23999.7</v>
      </c>
      <c r="AM2198">
        <v>17902.2</v>
      </c>
      <c r="AN2198">
        <v>11966.4</v>
      </c>
      <c r="AO2198">
        <v>6443.19</v>
      </c>
      <c r="AP2198">
        <v>1243.1400000000001</v>
      </c>
    </row>
    <row r="2199" spans="2:42" x14ac:dyDescent="0.2">
      <c r="B2199" t="str">
        <f t="shared" si="86"/>
        <v>pulp paper and printing 17T18</v>
      </c>
      <c r="C2199" t="str">
        <f t="shared" si="85"/>
        <v>coal mining 05,VOC</v>
      </c>
      <c r="D2199" t="s">
        <v>2756</v>
      </c>
      <c r="E2199">
        <v>11031</v>
      </c>
      <c r="F2199">
        <v>10849.8</v>
      </c>
      <c r="G2199">
        <v>10580.7</v>
      </c>
      <c r="H2199">
        <v>10391.6</v>
      </c>
      <c r="I2199">
        <v>10196.4</v>
      </c>
      <c r="J2199">
        <v>9993.9500000000007</v>
      </c>
      <c r="K2199">
        <v>9784.1200000000008</v>
      </c>
      <c r="L2199">
        <v>9566.94</v>
      </c>
      <c r="M2199">
        <v>9273.8700000000008</v>
      </c>
      <c r="N2199">
        <v>9045.0499999999993</v>
      </c>
      <c r="O2199">
        <v>8746.25</v>
      </c>
      <c r="P2199">
        <v>8505.7199999999993</v>
      </c>
      <c r="Q2199">
        <v>8199.75</v>
      </c>
      <c r="R2199">
        <v>7836.47</v>
      </c>
      <c r="S2199">
        <v>7476.15</v>
      </c>
      <c r="T2199">
        <v>7118.86</v>
      </c>
      <c r="U2199">
        <v>6764.58</v>
      </c>
      <c r="V2199">
        <v>6413.22</v>
      </c>
      <c r="W2199">
        <v>6021.94</v>
      </c>
      <c r="X2199">
        <v>5638.72</v>
      </c>
      <c r="Y2199">
        <v>5263.57</v>
      </c>
      <c r="Z2199">
        <v>4896.41</v>
      </c>
      <c r="AA2199">
        <v>4537.09</v>
      </c>
      <c r="AB2199">
        <v>4123.6400000000003</v>
      </c>
      <c r="AC2199">
        <v>3727.35</v>
      </c>
      <c r="AD2199">
        <v>3374.54</v>
      </c>
      <c r="AE2199">
        <v>3009.7</v>
      </c>
      <c r="AF2199">
        <v>2683.21</v>
      </c>
      <c r="AG2199">
        <v>2349.04</v>
      </c>
      <c r="AH2199">
        <v>2031.03</v>
      </c>
      <c r="AI2199">
        <v>1744.27</v>
      </c>
      <c r="AJ2199">
        <v>1456</v>
      </c>
      <c r="AK2199">
        <v>1194.19</v>
      </c>
      <c r="AL2199">
        <v>934.83500000000004</v>
      </c>
      <c r="AM2199">
        <v>697.327</v>
      </c>
      <c r="AN2199">
        <v>466.11500000000001</v>
      </c>
      <c r="AO2199">
        <v>250.97399999999999</v>
      </c>
      <c r="AP2199">
        <v>48.422800000000002</v>
      </c>
    </row>
    <row r="2200" spans="2:42" x14ac:dyDescent="0.2">
      <c r="B2200" t="str">
        <f t="shared" si="86"/>
        <v>pulp paper and printing 17T18</v>
      </c>
      <c r="C2200" t="str">
        <f t="shared" si="85"/>
        <v>coal mining 05,CO</v>
      </c>
      <c r="D2200" t="s">
        <v>2757</v>
      </c>
      <c r="E2200">
        <v>22343.4</v>
      </c>
      <c r="F2200">
        <v>21976.400000000001</v>
      </c>
      <c r="G2200">
        <v>21431.4</v>
      </c>
      <c r="H2200">
        <v>21048.2</v>
      </c>
      <c r="I2200">
        <v>20652.900000000001</v>
      </c>
      <c r="J2200">
        <v>20242.8</v>
      </c>
      <c r="K2200">
        <v>19817.8</v>
      </c>
      <c r="L2200">
        <v>19377.900000000001</v>
      </c>
      <c r="M2200">
        <v>18784.3</v>
      </c>
      <c r="N2200">
        <v>18320.8</v>
      </c>
      <c r="O2200">
        <v>17715.599999999999</v>
      </c>
      <c r="P2200">
        <v>17228.400000000001</v>
      </c>
      <c r="Q2200">
        <v>16608.599999999999</v>
      </c>
      <c r="R2200">
        <v>15872.8</v>
      </c>
      <c r="S2200">
        <v>15143</v>
      </c>
      <c r="T2200">
        <v>14419.3</v>
      </c>
      <c r="U2200">
        <v>13701.7</v>
      </c>
      <c r="V2200">
        <v>12990</v>
      </c>
      <c r="W2200">
        <v>12197.5</v>
      </c>
      <c r="X2200">
        <v>11421.3</v>
      </c>
      <c r="Y2200">
        <v>10661.4</v>
      </c>
      <c r="Z2200">
        <v>9917.7000000000007</v>
      </c>
      <c r="AA2200">
        <v>9189.91</v>
      </c>
      <c r="AB2200">
        <v>8352.4500000000007</v>
      </c>
      <c r="AC2200">
        <v>7549.77</v>
      </c>
      <c r="AD2200">
        <v>6835.14</v>
      </c>
      <c r="AE2200">
        <v>6096.15</v>
      </c>
      <c r="AF2200">
        <v>5434.86</v>
      </c>
      <c r="AG2200">
        <v>4758</v>
      </c>
      <c r="AH2200">
        <v>4113.87</v>
      </c>
      <c r="AI2200">
        <v>3533.02</v>
      </c>
      <c r="AJ2200">
        <v>2949.13</v>
      </c>
      <c r="AK2200">
        <v>2418.85</v>
      </c>
      <c r="AL2200">
        <v>1893.51</v>
      </c>
      <c r="AM2200">
        <v>1412.44</v>
      </c>
      <c r="AN2200">
        <v>944.11800000000005</v>
      </c>
      <c r="AO2200">
        <v>508.35</v>
      </c>
      <c r="AP2200">
        <v>98.080600000000004</v>
      </c>
    </row>
    <row r="2201" spans="2:42" x14ac:dyDescent="0.2">
      <c r="B2201" t="str">
        <f t="shared" si="86"/>
        <v>pulp paper and printing 17T18</v>
      </c>
      <c r="C2201" t="str">
        <f t="shared" si="85"/>
        <v>coal mining 05,NOx</v>
      </c>
      <c r="D2201" t="s">
        <v>2758</v>
      </c>
      <c r="E2201">
        <v>35168</v>
      </c>
      <c r="F2201">
        <v>34590.300000000003</v>
      </c>
      <c r="G2201">
        <v>33732.5</v>
      </c>
      <c r="H2201">
        <v>33129.4</v>
      </c>
      <c r="I2201">
        <v>32507.200000000001</v>
      </c>
      <c r="J2201">
        <v>31861.7</v>
      </c>
      <c r="K2201">
        <v>31192.7</v>
      </c>
      <c r="L2201">
        <v>30500.400000000001</v>
      </c>
      <c r="M2201">
        <v>29566</v>
      </c>
      <c r="N2201">
        <v>28836.5</v>
      </c>
      <c r="O2201">
        <v>27883.9</v>
      </c>
      <c r="P2201">
        <v>27117.1</v>
      </c>
      <c r="Q2201">
        <v>26141.599999999999</v>
      </c>
      <c r="R2201">
        <v>24983.4</v>
      </c>
      <c r="S2201">
        <v>23834.7</v>
      </c>
      <c r="T2201">
        <v>22695.599999999999</v>
      </c>
      <c r="U2201">
        <v>21566.1</v>
      </c>
      <c r="V2201">
        <v>20446</v>
      </c>
      <c r="W2201">
        <v>19198.5</v>
      </c>
      <c r="X2201">
        <v>17976.8</v>
      </c>
      <c r="Y2201">
        <v>16780.8</v>
      </c>
      <c r="Z2201">
        <v>15610.2</v>
      </c>
      <c r="AA2201">
        <v>14464.7</v>
      </c>
      <c r="AB2201">
        <v>13146.6</v>
      </c>
      <c r="AC2201">
        <v>11883.2</v>
      </c>
      <c r="AD2201">
        <v>10758.4</v>
      </c>
      <c r="AE2201">
        <v>9595.2000000000007</v>
      </c>
      <c r="AF2201">
        <v>8554.35</v>
      </c>
      <c r="AG2201">
        <v>7488.98</v>
      </c>
      <c r="AH2201">
        <v>6475.14</v>
      </c>
      <c r="AI2201">
        <v>5560.89</v>
      </c>
      <c r="AJ2201">
        <v>4641.8599999999997</v>
      </c>
      <c r="AK2201">
        <v>3807.21</v>
      </c>
      <c r="AL2201">
        <v>2980.34</v>
      </c>
      <c r="AM2201">
        <v>2223.15</v>
      </c>
      <c r="AN2201">
        <v>1486.02</v>
      </c>
      <c r="AO2201">
        <v>800.13099999999997</v>
      </c>
      <c r="AP2201">
        <v>154.37700000000001</v>
      </c>
    </row>
    <row r="2202" spans="2:42" x14ac:dyDescent="0.2">
      <c r="B2202" t="str">
        <f t="shared" si="86"/>
        <v>pulp paper and printing 17T18</v>
      </c>
      <c r="C2202" t="str">
        <f t="shared" si="85"/>
        <v>coal mining 05,PM10</v>
      </c>
      <c r="D2202" t="s">
        <v>2759</v>
      </c>
      <c r="E2202">
        <v>7033.61</v>
      </c>
      <c r="F2202">
        <v>6918.06</v>
      </c>
      <c r="G2202">
        <v>6746.49</v>
      </c>
      <c r="H2202">
        <v>6625.87</v>
      </c>
      <c r="I2202">
        <v>6501.44</v>
      </c>
      <c r="J2202">
        <v>6372.34</v>
      </c>
      <c r="K2202">
        <v>6238.54</v>
      </c>
      <c r="L2202">
        <v>6100.07</v>
      </c>
      <c r="M2202">
        <v>5913.2</v>
      </c>
      <c r="N2202">
        <v>5767.3</v>
      </c>
      <c r="O2202">
        <v>5576.78</v>
      </c>
      <c r="P2202">
        <v>5423.42</v>
      </c>
      <c r="Q2202">
        <v>5228.32</v>
      </c>
      <c r="R2202">
        <v>4996.6899999999996</v>
      </c>
      <c r="S2202">
        <v>4766.9399999999996</v>
      </c>
      <c r="T2202">
        <v>4539.13</v>
      </c>
      <c r="U2202">
        <v>4313.2299999999996</v>
      </c>
      <c r="V2202">
        <v>4089.2</v>
      </c>
      <c r="W2202">
        <v>3839.71</v>
      </c>
      <c r="X2202">
        <v>3595.36</v>
      </c>
      <c r="Y2202">
        <v>3356.15</v>
      </c>
      <c r="Z2202">
        <v>3122.04</v>
      </c>
      <c r="AA2202">
        <v>2892.94</v>
      </c>
      <c r="AB2202">
        <v>2629.31</v>
      </c>
      <c r="AC2202">
        <v>2376.63</v>
      </c>
      <c r="AD2202">
        <v>2151.67</v>
      </c>
      <c r="AE2202">
        <v>1919.04</v>
      </c>
      <c r="AF2202">
        <v>1710.87</v>
      </c>
      <c r="AG2202">
        <v>1497.8</v>
      </c>
      <c r="AH2202">
        <v>1295.03</v>
      </c>
      <c r="AI2202">
        <v>1112.18</v>
      </c>
      <c r="AJ2202">
        <v>928.37199999999996</v>
      </c>
      <c r="AK2202">
        <v>761.44200000000001</v>
      </c>
      <c r="AL2202">
        <v>596.06899999999996</v>
      </c>
      <c r="AM2202">
        <v>444.62900000000002</v>
      </c>
      <c r="AN2202">
        <v>297.20400000000001</v>
      </c>
      <c r="AO2202">
        <v>160.02600000000001</v>
      </c>
      <c r="AP2202">
        <v>30.875299999999999</v>
      </c>
    </row>
    <row r="2203" spans="2:42" x14ac:dyDescent="0.2">
      <c r="B2203" t="str">
        <f t="shared" si="86"/>
        <v>pulp paper and printing 17T18</v>
      </c>
      <c r="C2203" t="str">
        <f t="shared" si="85"/>
        <v>coal mining 05,PM25</v>
      </c>
      <c r="D2203" t="s">
        <v>2760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</row>
    <row r="2204" spans="2:42" x14ac:dyDescent="0.2">
      <c r="B2204" t="str">
        <f t="shared" si="86"/>
        <v>refined petroleum and coke 19</v>
      </c>
      <c r="C2204" t="str">
        <f t="shared" si="85"/>
        <v>coal mining 05,SOx</v>
      </c>
      <c r="D2204" t="s">
        <v>2761</v>
      </c>
      <c r="E2204" s="1">
        <v>1694320000000</v>
      </c>
      <c r="F2204" s="1">
        <v>1652080000000</v>
      </c>
      <c r="G2204" s="1">
        <v>1583600000000</v>
      </c>
      <c r="H2204" s="1">
        <v>1521620000000</v>
      </c>
      <c r="I2204" s="1">
        <v>1472270000000</v>
      </c>
      <c r="J2204" s="1">
        <v>1427890000000</v>
      </c>
      <c r="K2204" s="1">
        <v>1375250000000</v>
      </c>
      <c r="L2204" s="1">
        <v>1327830000000</v>
      </c>
      <c r="M2204" s="1">
        <v>1271060000000</v>
      </c>
      <c r="N2204" s="1">
        <v>1217210000000</v>
      </c>
      <c r="O2204" s="1">
        <v>1164430000000</v>
      </c>
      <c r="P2204" s="1">
        <v>1108750000000</v>
      </c>
      <c r="Q2204" s="1">
        <v>1063690000000</v>
      </c>
      <c r="R2204" s="1">
        <v>1004930000000</v>
      </c>
      <c r="S2204" s="1">
        <v>953047000000</v>
      </c>
      <c r="T2204" s="1">
        <v>899270000000</v>
      </c>
      <c r="U2204" s="1">
        <v>847722000000</v>
      </c>
      <c r="V2204" s="1">
        <v>801898000000</v>
      </c>
      <c r="W2204" s="1">
        <v>761228000000</v>
      </c>
      <c r="X2204" s="1">
        <v>721455000000</v>
      </c>
      <c r="Y2204" s="1">
        <v>683496000000</v>
      </c>
      <c r="Z2204" s="1">
        <v>646897000000</v>
      </c>
      <c r="AA2204" s="1">
        <v>614977000000</v>
      </c>
      <c r="AB2204" s="1">
        <v>581282000000</v>
      </c>
      <c r="AC2204" s="1">
        <v>549006000000</v>
      </c>
      <c r="AD2204" s="1">
        <v>518078000000</v>
      </c>
      <c r="AE2204" s="1">
        <v>488578000000</v>
      </c>
      <c r="AF2204" s="1">
        <v>460159000000</v>
      </c>
      <c r="AG2204" s="1">
        <v>438132000000</v>
      </c>
      <c r="AH2204" s="1">
        <v>418780000000</v>
      </c>
      <c r="AI2204" s="1">
        <v>397614000000</v>
      </c>
      <c r="AJ2204" s="1">
        <v>377381000000</v>
      </c>
      <c r="AK2204" s="1">
        <v>360112000000</v>
      </c>
      <c r="AL2204" s="1">
        <v>343375000000</v>
      </c>
      <c r="AM2204" s="1">
        <v>329134000000</v>
      </c>
      <c r="AN2204" s="1">
        <v>315141000000</v>
      </c>
      <c r="AO2204" s="1">
        <v>301516000000</v>
      </c>
      <c r="AP2204" s="1">
        <v>288182000000</v>
      </c>
    </row>
    <row r="2205" spans="2:42" x14ac:dyDescent="0.2">
      <c r="B2205" t="str">
        <f t="shared" si="86"/>
        <v>refined petroleum and coke 19</v>
      </c>
      <c r="C2205" t="str">
        <f t="shared" si="85"/>
        <v>coal mining 05,BC</v>
      </c>
      <c r="D2205" t="s">
        <v>2762</v>
      </c>
      <c r="E2205" s="1">
        <v>128610000</v>
      </c>
      <c r="F2205" s="1">
        <v>125414000</v>
      </c>
      <c r="G2205" s="1">
        <v>120225000</v>
      </c>
      <c r="H2205" s="1">
        <v>115529000</v>
      </c>
      <c r="I2205" s="1">
        <v>111785000</v>
      </c>
      <c r="J2205" s="1">
        <v>108457000</v>
      </c>
      <c r="K2205" s="1">
        <v>104500000</v>
      </c>
      <c r="L2205" s="1">
        <v>100941000</v>
      </c>
      <c r="M2205" s="1">
        <v>96669800</v>
      </c>
      <c r="N2205" s="1">
        <v>92617600</v>
      </c>
      <c r="O2205" s="1">
        <v>88645400</v>
      </c>
      <c r="P2205" s="1">
        <v>84448600</v>
      </c>
      <c r="Q2205" s="1">
        <v>81059800</v>
      </c>
      <c r="R2205" s="1">
        <v>76591500</v>
      </c>
      <c r="S2205" s="1">
        <v>72646500</v>
      </c>
      <c r="T2205" s="1">
        <v>68559200</v>
      </c>
      <c r="U2205" s="1">
        <v>64639400</v>
      </c>
      <c r="V2205" s="1">
        <v>61158900</v>
      </c>
      <c r="W2205" s="1">
        <v>58066800</v>
      </c>
      <c r="X2205" s="1">
        <v>55042600</v>
      </c>
      <c r="Y2205" s="1">
        <v>52157600</v>
      </c>
      <c r="Z2205" s="1">
        <v>49373700</v>
      </c>
      <c r="AA2205" s="1">
        <v>46947200</v>
      </c>
      <c r="AB2205" s="1">
        <v>44387600</v>
      </c>
      <c r="AC2205" s="1">
        <v>41933500</v>
      </c>
      <c r="AD2205" s="1">
        <v>39582100</v>
      </c>
      <c r="AE2205" s="1">
        <v>37339600</v>
      </c>
      <c r="AF2205" s="1">
        <v>35177100</v>
      </c>
      <c r="AG2205" s="1">
        <v>33501600</v>
      </c>
      <c r="AH2205" s="1">
        <v>32029900</v>
      </c>
      <c r="AI2205" s="1">
        <v>30419300</v>
      </c>
      <c r="AJ2205" s="1">
        <v>28879100</v>
      </c>
      <c r="AK2205" s="1">
        <v>27565800</v>
      </c>
      <c r="AL2205" s="1">
        <v>26291200</v>
      </c>
      <c r="AM2205" s="1">
        <v>25207600</v>
      </c>
      <c r="AN2205" s="1">
        <v>24141800</v>
      </c>
      <c r="AO2205" s="1">
        <v>23104800</v>
      </c>
      <c r="AP2205" s="1">
        <v>22089800</v>
      </c>
    </row>
    <row r="2206" spans="2:42" x14ac:dyDescent="0.2">
      <c r="B2206" t="str">
        <f t="shared" si="86"/>
        <v>refined petroleum and coke 19</v>
      </c>
      <c r="C2206" t="str">
        <f t="shared" si="85"/>
        <v>coal mining 05,OC</v>
      </c>
      <c r="D2206" t="s">
        <v>2763</v>
      </c>
      <c r="E2206" s="1">
        <v>1065010000</v>
      </c>
      <c r="F2206" s="1">
        <v>1038540000</v>
      </c>
      <c r="G2206" s="1">
        <v>995576000</v>
      </c>
      <c r="H2206" s="1">
        <v>956690000</v>
      </c>
      <c r="I2206" s="1">
        <v>925683000</v>
      </c>
      <c r="J2206" s="1">
        <v>898125000</v>
      </c>
      <c r="K2206" s="1">
        <v>865359000</v>
      </c>
      <c r="L2206" s="1">
        <v>835886000</v>
      </c>
      <c r="M2206" s="1">
        <v>800517000</v>
      </c>
      <c r="N2206" s="1">
        <v>766961000</v>
      </c>
      <c r="O2206" s="1">
        <v>734067000</v>
      </c>
      <c r="P2206" s="1">
        <v>699313000</v>
      </c>
      <c r="Q2206" s="1">
        <v>671251000</v>
      </c>
      <c r="R2206" s="1">
        <v>634249000</v>
      </c>
      <c r="S2206" s="1">
        <v>601582000</v>
      </c>
      <c r="T2206" s="1">
        <v>567735000</v>
      </c>
      <c r="U2206" s="1">
        <v>535275000</v>
      </c>
      <c r="V2206" s="1">
        <v>506453000</v>
      </c>
      <c r="W2206" s="1">
        <v>480847000</v>
      </c>
      <c r="X2206" s="1">
        <v>455805000</v>
      </c>
      <c r="Y2206" s="1">
        <v>431914000</v>
      </c>
      <c r="Z2206" s="1">
        <v>408861000</v>
      </c>
      <c r="AA2206" s="1">
        <v>388767000</v>
      </c>
      <c r="AB2206" s="1">
        <v>367571000</v>
      </c>
      <c r="AC2206" s="1">
        <v>347249000</v>
      </c>
      <c r="AD2206" s="1">
        <v>327777000</v>
      </c>
      <c r="AE2206" s="1">
        <v>309207000</v>
      </c>
      <c r="AF2206" s="1">
        <v>291299000</v>
      </c>
      <c r="AG2206" s="1">
        <v>277424000</v>
      </c>
      <c r="AH2206" s="1">
        <v>265238000</v>
      </c>
      <c r="AI2206" s="1">
        <v>251900000</v>
      </c>
      <c r="AJ2206" s="1">
        <v>239146000</v>
      </c>
      <c r="AK2206" s="1">
        <v>228271000</v>
      </c>
      <c r="AL2206" s="1">
        <v>217716000</v>
      </c>
      <c r="AM2206" s="1">
        <v>208743000</v>
      </c>
      <c r="AN2206" s="1">
        <v>199917000</v>
      </c>
      <c r="AO2206" s="1">
        <v>191329000</v>
      </c>
      <c r="AP2206" s="1">
        <v>182924000</v>
      </c>
    </row>
    <row r="2207" spans="2:42" x14ac:dyDescent="0.2">
      <c r="B2207" t="str">
        <f t="shared" si="86"/>
        <v>refined petroleum and coke 19</v>
      </c>
      <c r="C2207" t="str">
        <f t="shared" si="85"/>
        <v>coal mining 05,CH4</v>
      </c>
      <c r="D2207" t="s">
        <v>2764</v>
      </c>
      <c r="E2207" s="1">
        <v>1396270000</v>
      </c>
      <c r="F2207" s="1">
        <v>1361570000</v>
      </c>
      <c r="G2207" s="1">
        <v>1305240000</v>
      </c>
      <c r="H2207" s="1">
        <v>1254260000</v>
      </c>
      <c r="I2207" s="1">
        <v>1213600000</v>
      </c>
      <c r="J2207" s="1">
        <v>1177470000</v>
      </c>
      <c r="K2207" s="1">
        <v>1134520000</v>
      </c>
      <c r="L2207" s="1">
        <v>1095880000</v>
      </c>
      <c r="M2207" s="1">
        <v>1049510000</v>
      </c>
      <c r="N2207" s="1">
        <v>1005510000</v>
      </c>
      <c r="O2207" s="1">
        <v>962389000</v>
      </c>
      <c r="P2207" s="1">
        <v>916825000</v>
      </c>
      <c r="Q2207" s="1">
        <v>880034000</v>
      </c>
      <c r="R2207" s="1">
        <v>831524000</v>
      </c>
      <c r="S2207" s="1">
        <v>788695000</v>
      </c>
      <c r="T2207" s="1">
        <v>744321000</v>
      </c>
      <c r="U2207" s="1">
        <v>701765000</v>
      </c>
      <c r="V2207" s="1">
        <v>663978000</v>
      </c>
      <c r="W2207" s="1">
        <v>630408000</v>
      </c>
      <c r="X2207" s="1">
        <v>597576000</v>
      </c>
      <c r="Y2207" s="1">
        <v>566255000</v>
      </c>
      <c r="Z2207" s="1">
        <v>536031000</v>
      </c>
      <c r="AA2207" s="1">
        <v>509687000</v>
      </c>
      <c r="AB2207" s="1">
        <v>481899000</v>
      </c>
      <c r="AC2207" s="1">
        <v>455256000</v>
      </c>
      <c r="AD2207" s="1">
        <v>429728000</v>
      </c>
      <c r="AE2207" s="1">
        <v>405382000</v>
      </c>
      <c r="AF2207" s="1">
        <v>381904000</v>
      </c>
      <c r="AG2207" s="1">
        <v>363714000</v>
      </c>
      <c r="AH2207" s="1">
        <v>347737000</v>
      </c>
      <c r="AI2207" s="1">
        <v>330250000</v>
      </c>
      <c r="AJ2207" s="1">
        <v>313530000</v>
      </c>
      <c r="AK2207" s="1">
        <v>299271000</v>
      </c>
      <c r="AL2207" s="1">
        <v>285434000</v>
      </c>
      <c r="AM2207" s="1">
        <v>273669000</v>
      </c>
      <c r="AN2207" s="1">
        <v>262098000</v>
      </c>
      <c r="AO2207" s="1">
        <v>250839000</v>
      </c>
      <c r="AP2207" s="1">
        <v>239820000</v>
      </c>
    </row>
    <row r="2208" spans="2:42" x14ac:dyDescent="0.2">
      <c r="B2208" t="str">
        <f t="shared" si="86"/>
        <v>refined petroleum and coke 19</v>
      </c>
      <c r="C2208" t="str">
        <f t="shared" si="85"/>
        <v>coal mining 05,N2O</v>
      </c>
      <c r="D2208" t="s">
        <v>2765</v>
      </c>
      <c r="E2208" s="1">
        <v>169630000</v>
      </c>
      <c r="F2208" s="1">
        <v>165415000</v>
      </c>
      <c r="G2208" s="1">
        <v>158571000</v>
      </c>
      <c r="H2208" s="1">
        <v>152378000</v>
      </c>
      <c r="I2208" s="1">
        <v>147439000</v>
      </c>
      <c r="J2208" s="1">
        <v>143050000</v>
      </c>
      <c r="K2208" s="1">
        <v>137831000</v>
      </c>
      <c r="L2208" s="1">
        <v>133136000</v>
      </c>
      <c r="M2208" s="1">
        <v>127503000</v>
      </c>
      <c r="N2208" s="1">
        <v>122158000</v>
      </c>
      <c r="O2208" s="1">
        <v>116919000</v>
      </c>
      <c r="P2208" s="1">
        <v>111384000</v>
      </c>
      <c r="Q2208" s="1">
        <v>106914000</v>
      </c>
      <c r="R2208" s="1">
        <v>101021000</v>
      </c>
      <c r="S2208" s="1">
        <v>95817400</v>
      </c>
      <c r="T2208" s="1">
        <v>90426400</v>
      </c>
      <c r="U2208" s="1">
        <v>85256300</v>
      </c>
      <c r="V2208" s="1">
        <v>80665700</v>
      </c>
      <c r="W2208" s="1">
        <v>76587300</v>
      </c>
      <c r="X2208" s="1">
        <v>72598600</v>
      </c>
      <c r="Y2208" s="1">
        <v>68793400</v>
      </c>
      <c r="Z2208" s="1">
        <v>65121600</v>
      </c>
      <c r="AA2208" s="1">
        <v>61921100</v>
      </c>
      <c r="AB2208" s="1">
        <v>58545200</v>
      </c>
      <c r="AC2208" s="1">
        <v>55308300</v>
      </c>
      <c r="AD2208" s="1">
        <v>52206900</v>
      </c>
      <c r="AE2208" s="1">
        <v>49249200</v>
      </c>
      <c r="AF2208" s="1">
        <v>46396900</v>
      </c>
      <c r="AG2208" s="1">
        <v>44187000</v>
      </c>
      <c r="AH2208" s="1">
        <v>42246000</v>
      </c>
      <c r="AI2208" s="1">
        <v>40121600</v>
      </c>
      <c r="AJ2208" s="1">
        <v>38090200</v>
      </c>
      <c r="AK2208" s="1">
        <v>36358000</v>
      </c>
      <c r="AL2208" s="1">
        <v>34676900</v>
      </c>
      <c r="AM2208" s="1">
        <v>33247700</v>
      </c>
      <c r="AN2208" s="1">
        <v>31841900</v>
      </c>
      <c r="AO2208" s="1">
        <v>30474100</v>
      </c>
      <c r="AP2208" s="1">
        <v>29135400</v>
      </c>
    </row>
    <row r="2209" spans="2:42" x14ac:dyDescent="0.2">
      <c r="B2209" t="str">
        <f t="shared" si="86"/>
        <v>refined petroleum and coke 19</v>
      </c>
      <c r="C2209" t="str">
        <f t="shared" si="85"/>
        <v>coal mining 05,F gases</v>
      </c>
      <c r="D2209" t="s">
        <v>2766</v>
      </c>
      <c r="E2209" s="1">
        <v>147597000</v>
      </c>
      <c r="F2209" s="1">
        <v>143929000</v>
      </c>
      <c r="G2209" s="1">
        <v>137974000</v>
      </c>
      <c r="H2209" s="1">
        <v>132585000</v>
      </c>
      <c r="I2209" s="1">
        <v>128288000</v>
      </c>
      <c r="J2209" s="1">
        <v>124469000</v>
      </c>
      <c r="K2209" s="1">
        <v>119928000</v>
      </c>
      <c r="L2209" s="1">
        <v>115843000</v>
      </c>
      <c r="M2209" s="1">
        <v>110941000</v>
      </c>
      <c r="N2209" s="1">
        <v>106291000</v>
      </c>
      <c r="O2209" s="1">
        <v>101732000</v>
      </c>
      <c r="P2209" s="1">
        <v>96915800</v>
      </c>
      <c r="Q2209" s="1">
        <v>93026700</v>
      </c>
      <c r="R2209" s="1">
        <v>87898700</v>
      </c>
      <c r="S2209" s="1">
        <v>83371400</v>
      </c>
      <c r="T2209" s="1">
        <v>78680700</v>
      </c>
      <c r="U2209" s="1">
        <v>74182100</v>
      </c>
      <c r="V2209" s="1">
        <v>70187800</v>
      </c>
      <c r="W2209" s="1">
        <v>66639200</v>
      </c>
      <c r="X2209" s="1">
        <v>63168600</v>
      </c>
      <c r="Y2209" s="1">
        <v>59857700</v>
      </c>
      <c r="Z2209" s="1">
        <v>56662800</v>
      </c>
      <c r="AA2209" s="1">
        <v>53878000</v>
      </c>
      <c r="AB2209" s="1">
        <v>50940600</v>
      </c>
      <c r="AC2209" s="1">
        <v>48124200</v>
      </c>
      <c r="AD2209" s="1">
        <v>45425600</v>
      </c>
      <c r="AE2209" s="1">
        <v>42852100</v>
      </c>
      <c r="AF2209" s="1">
        <v>40370300</v>
      </c>
      <c r="AG2209" s="1">
        <v>38447400</v>
      </c>
      <c r="AH2209" s="1">
        <v>36758600</v>
      </c>
      <c r="AI2209" s="1">
        <v>34910100</v>
      </c>
      <c r="AJ2209" s="1">
        <v>33142600</v>
      </c>
      <c r="AK2209" s="1">
        <v>31635400</v>
      </c>
      <c r="AL2209" s="1">
        <v>30172600</v>
      </c>
      <c r="AM2209" s="1">
        <v>28929000</v>
      </c>
      <c r="AN2209" s="1">
        <v>27705900</v>
      </c>
      <c r="AO2209" s="1">
        <v>26515700</v>
      </c>
      <c r="AP2209" s="1">
        <v>25350900</v>
      </c>
    </row>
    <row r="2210" spans="2:42" x14ac:dyDescent="0.2">
      <c r="B2210" t="str">
        <f t="shared" si="86"/>
        <v>refined petroleum and coke 19</v>
      </c>
      <c r="C2210" t="str">
        <f t="shared" si="85"/>
        <v>oil and gas extraction 06,CO2</v>
      </c>
      <c r="D2210" t="s">
        <v>2767</v>
      </c>
      <c r="E2210" s="1">
        <v>549321000</v>
      </c>
      <c r="F2210" s="1">
        <v>535669000</v>
      </c>
      <c r="G2210" s="1">
        <v>513507000</v>
      </c>
      <c r="H2210" s="1">
        <v>493450000</v>
      </c>
      <c r="I2210" s="1">
        <v>477457000</v>
      </c>
      <c r="J2210" s="1">
        <v>463243000</v>
      </c>
      <c r="K2210" s="1">
        <v>446343000</v>
      </c>
      <c r="L2210" s="1">
        <v>431140000</v>
      </c>
      <c r="M2210" s="1">
        <v>412898000</v>
      </c>
      <c r="N2210" s="1">
        <v>395590000</v>
      </c>
      <c r="O2210" s="1">
        <v>378624000</v>
      </c>
      <c r="P2210" s="1">
        <v>360698000</v>
      </c>
      <c r="Q2210" s="1">
        <v>346224000</v>
      </c>
      <c r="R2210" s="1">
        <v>327139000</v>
      </c>
      <c r="S2210" s="1">
        <v>310289000</v>
      </c>
      <c r="T2210" s="1">
        <v>292831000</v>
      </c>
      <c r="U2210" s="1">
        <v>276089000</v>
      </c>
      <c r="V2210" s="1">
        <v>261223000</v>
      </c>
      <c r="W2210" s="1">
        <v>248016000</v>
      </c>
      <c r="X2210" s="1">
        <v>235099000</v>
      </c>
      <c r="Y2210" s="1">
        <v>222776000</v>
      </c>
      <c r="Z2210" s="1">
        <v>210886000</v>
      </c>
      <c r="AA2210" s="1">
        <v>200522000</v>
      </c>
      <c r="AB2210" s="1">
        <v>189589000</v>
      </c>
      <c r="AC2210" s="1">
        <v>179107000</v>
      </c>
      <c r="AD2210" s="1">
        <v>169064000</v>
      </c>
      <c r="AE2210" s="1">
        <v>159486000</v>
      </c>
      <c r="AF2210" s="1">
        <v>150249000</v>
      </c>
      <c r="AG2210" s="1">
        <v>143092000</v>
      </c>
      <c r="AH2210" s="1">
        <v>136807000</v>
      </c>
      <c r="AI2210" s="1">
        <v>129927000</v>
      </c>
      <c r="AJ2210" s="1">
        <v>123349000</v>
      </c>
      <c r="AK2210" s="1">
        <v>117740000</v>
      </c>
      <c r="AL2210" s="1">
        <v>112296000</v>
      </c>
      <c r="AM2210" s="1">
        <v>107667000</v>
      </c>
      <c r="AN2210" s="1">
        <v>103115000</v>
      </c>
      <c r="AO2210" s="1">
        <v>98685400</v>
      </c>
      <c r="AP2210" s="1">
        <v>94350300</v>
      </c>
    </row>
    <row r="2211" spans="2:42" x14ac:dyDescent="0.2">
      <c r="B2211" t="str">
        <f t="shared" si="86"/>
        <v>refined petroleum and coke 19</v>
      </c>
      <c r="C2211" t="str">
        <f t="shared" si="85"/>
        <v>oil and gas extraction 06,VOC</v>
      </c>
      <c r="D2211" t="s">
        <v>2768</v>
      </c>
      <c r="E2211" s="1">
        <v>21397100</v>
      </c>
      <c r="F2211" s="1">
        <v>20865300</v>
      </c>
      <c r="G2211" s="1">
        <v>20002100</v>
      </c>
      <c r="H2211" s="1">
        <v>19220800</v>
      </c>
      <c r="I2211" s="1">
        <v>18597900</v>
      </c>
      <c r="J2211" s="1">
        <v>18044200</v>
      </c>
      <c r="K2211" s="1">
        <v>17385900</v>
      </c>
      <c r="L2211" s="1">
        <v>16793700</v>
      </c>
      <c r="M2211" s="1">
        <v>16083100</v>
      </c>
      <c r="N2211" s="1">
        <v>15409000</v>
      </c>
      <c r="O2211" s="1">
        <v>14748100</v>
      </c>
      <c r="P2211" s="1">
        <v>14049900</v>
      </c>
      <c r="Q2211" s="1">
        <v>13486100</v>
      </c>
      <c r="R2211" s="1">
        <v>12742700</v>
      </c>
      <c r="S2211" s="1">
        <v>12086300</v>
      </c>
      <c r="T2211" s="1">
        <v>11406300</v>
      </c>
      <c r="U2211" s="1">
        <v>10754200</v>
      </c>
      <c r="V2211" s="1">
        <v>10175100</v>
      </c>
      <c r="W2211" s="1">
        <v>9660680</v>
      </c>
      <c r="X2211" s="1">
        <v>9157550</v>
      </c>
      <c r="Y2211" s="1">
        <v>8677560</v>
      </c>
      <c r="Z2211" s="1">
        <v>8214400</v>
      </c>
      <c r="AA2211" s="1">
        <v>7810690</v>
      </c>
      <c r="AB2211" s="1">
        <v>7384860</v>
      </c>
      <c r="AC2211" s="1">
        <v>6976560</v>
      </c>
      <c r="AD2211" s="1">
        <v>6585350</v>
      </c>
      <c r="AE2211" s="1">
        <v>6212270</v>
      </c>
      <c r="AF2211" s="1">
        <v>5852480</v>
      </c>
      <c r="AG2211" s="1">
        <v>5573720</v>
      </c>
      <c r="AH2211" s="1">
        <v>5328890</v>
      </c>
      <c r="AI2211" s="1">
        <v>5060920</v>
      </c>
      <c r="AJ2211" s="1">
        <v>4804680</v>
      </c>
      <c r="AK2211" s="1">
        <v>4586180</v>
      </c>
      <c r="AL2211" s="1">
        <v>4374130</v>
      </c>
      <c r="AM2211" s="1">
        <v>4193840</v>
      </c>
      <c r="AN2211" s="1">
        <v>4016520</v>
      </c>
      <c r="AO2211" s="1">
        <v>3843980</v>
      </c>
      <c r="AP2211" s="1">
        <v>3675120</v>
      </c>
    </row>
    <row r="2212" spans="2:42" x14ac:dyDescent="0.2">
      <c r="B2212" t="str">
        <f t="shared" si="86"/>
        <v>refined petroleum and coke 19</v>
      </c>
      <c r="C2212" t="str">
        <f t="shared" si="85"/>
        <v>oil and gas extraction 06,CO</v>
      </c>
      <c r="D2212" t="s">
        <v>2769</v>
      </c>
      <c r="E2212" s="1">
        <v>43339900</v>
      </c>
      <c r="F2212" s="1">
        <v>42262800</v>
      </c>
      <c r="G2212" s="1">
        <v>40514300</v>
      </c>
      <c r="H2212" s="1">
        <v>38931900</v>
      </c>
      <c r="I2212" s="1">
        <v>37670000</v>
      </c>
      <c r="J2212" s="1">
        <v>36548600</v>
      </c>
      <c r="K2212" s="1">
        <v>35215200</v>
      </c>
      <c r="L2212" s="1">
        <v>34015800</v>
      </c>
      <c r="M2212" s="1">
        <v>32576500</v>
      </c>
      <c r="N2212" s="1">
        <v>31211000</v>
      </c>
      <c r="O2212" s="1">
        <v>29872400</v>
      </c>
      <c r="P2212" s="1">
        <v>28458100</v>
      </c>
      <c r="Q2212" s="1">
        <v>27316100</v>
      </c>
      <c r="R2212" s="1">
        <v>25810300</v>
      </c>
      <c r="S2212" s="1">
        <v>24481000</v>
      </c>
      <c r="T2212" s="1">
        <v>23103600</v>
      </c>
      <c r="U2212" s="1">
        <v>21782600</v>
      </c>
      <c r="V2212" s="1">
        <v>20609800</v>
      </c>
      <c r="W2212" s="1">
        <v>19567800</v>
      </c>
      <c r="X2212" s="1">
        <v>18548700</v>
      </c>
      <c r="Y2212" s="1">
        <v>17576400</v>
      </c>
      <c r="Z2212" s="1">
        <v>16638300</v>
      </c>
      <c r="AA2212" s="1">
        <v>15820600</v>
      </c>
      <c r="AB2212" s="1">
        <v>14958100</v>
      </c>
      <c r="AC2212" s="1">
        <v>14131000</v>
      </c>
      <c r="AD2212" s="1">
        <v>13338700</v>
      </c>
      <c r="AE2212" s="1">
        <v>12583000</v>
      </c>
      <c r="AF2212" s="1">
        <v>11854200</v>
      </c>
      <c r="AG2212" s="1">
        <v>11289600</v>
      </c>
      <c r="AH2212" s="1">
        <v>10793700</v>
      </c>
      <c r="AI2212" s="1">
        <v>10250900</v>
      </c>
      <c r="AJ2212" s="1">
        <v>9731900</v>
      </c>
      <c r="AK2212" s="1">
        <v>9289330</v>
      </c>
      <c r="AL2212" s="1">
        <v>8859810</v>
      </c>
      <c r="AM2212" s="1">
        <v>8494640</v>
      </c>
      <c r="AN2212" s="1">
        <v>8135480</v>
      </c>
      <c r="AO2212" s="1">
        <v>7786010</v>
      </c>
      <c r="AP2212" s="1">
        <v>7443980</v>
      </c>
    </row>
    <row r="2213" spans="2:42" x14ac:dyDescent="0.2">
      <c r="B2213" t="str">
        <f t="shared" si="86"/>
        <v>refined petroleum and coke 19</v>
      </c>
      <c r="C2213" t="str">
        <f t="shared" si="85"/>
        <v>oil and gas extraction 06,NOx</v>
      </c>
      <c r="D2213" t="s">
        <v>2770</v>
      </c>
      <c r="E2213" s="1">
        <v>68216000</v>
      </c>
      <c r="F2213" s="1">
        <v>66520700</v>
      </c>
      <c r="G2213" s="1">
        <v>63768500</v>
      </c>
      <c r="H2213" s="1">
        <v>61277800</v>
      </c>
      <c r="I2213" s="1">
        <v>59291800</v>
      </c>
      <c r="J2213" s="1">
        <v>57526700</v>
      </c>
      <c r="K2213" s="1">
        <v>55427900</v>
      </c>
      <c r="L2213" s="1">
        <v>53540100</v>
      </c>
      <c r="M2213" s="1">
        <v>51274600</v>
      </c>
      <c r="N2213" s="1">
        <v>49125300</v>
      </c>
      <c r="O2213" s="1">
        <v>47018400</v>
      </c>
      <c r="P2213" s="1">
        <v>44792400</v>
      </c>
      <c r="Q2213" s="1">
        <v>42994900</v>
      </c>
      <c r="R2213" s="1">
        <v>40624900</v>
      </c>
      <c r="S2213" s="1">
        <v>38532500</v>
      </c>
      <c r="T2213" s="1">
        <v>36364500</v>
      </c>
      <c r="U2213" s="1">
        <v>34285400</v>
      </c>
      <c r="V2213" s="1">
        <v>32439300</v>
      </c>
      <c r="W2213" s="1">
        <v>30799200</v>
      </c>
      <c r="X2213" s="1">
        <v>29195200</v>
      </c>
      <c r="Y2213" s="1">
        <v>27664900</v>
      </c>
      <c r="Z2213" s="1">
        <v>26188300</v>
      </c>
      <c r="AA2213" s="1">
        <v>24901300</v>
      </c>
      <c r="AB2213" s="1">
        <v>23543600</v>
      </c>
      <c r="AC2213" s="1">
        <v>22241900</v>
      </c>
      <c r="AD2213" s="1">
        <v>20994800</v>
      </c>
      <c r="AE2213" s="1">
        <v>19805300</v>
      </c>
      <c r="AF2213" s="1">
        <v>18658300</v>
      </c>
      <c r="AG2213" s="1">
        <v>17769600</v>
      </c>
      <c r="AH2213" s="1">
        <v>16989000</v>
      </c>
      <c r="AI2213" s="1">
        <v>16134700</v>
      </c>
      <c r="AJ2213" s="1">
        <v>15317800</v>
      </c>
      <c r="AK2213" s="1">
        <v>14621200</v>
      </c>
      <c r="AL2213" s="1">
        <v>13945100</v>
      </c>
      <c r="AM2213" s="1">
        <v>13370400</v>
      </c>
      <c r="AN2213" s="1">
        <v>12805100</v>
      </c>
      <c r="AO2213" s="1">
        <v>12255000</v>
      </c>
      <c r="AP2213" s="1">
        <v>11716600</v>
      </c>
    </row>
    <row r="2214" spans="2:42" x14ac:dyDescent="0.2">
      <c r="B2214" t="str">
        <f t="shared" si="86"/>
        <v>refined petroleum and coke 19</v>
      </c>
      <c r="C2214" t="str">
        <f t="shared" si="85"/>
        <v>oil and gas extraction 06,PM10</v>
      </c>
      <c r="D2214" t="s">
        <v>2771</v>
      </c>
      <c r="E2214" s="1">
        <v>13643200</v>
      </c>
      <c r="F2214" s="1">
        <v>13304100</v>
      </c>
      <c r="G2214" s="1">
        <v>12753700</v>
      </c>
      <c r="H2214" s="1">
        <v>12255600</v>
      </c>
      <c r="I2214" s="1">
        <v>11858400</v>
      </c>
      <c r="J2214" s="1">
        <v>11505300</v>
      </c>
      <c r="K2214" s="1">
        <v>11085600</v>
      </c>
      <c r="L2214" s="1">
        <v>10708000</v>
      </c>
      <c r="M2214" s="1">
        <v>10254900</v>
      </c>
      <c r="N2214" s="1">
        <v>9825070</v>
      </c>
      <c r="O2214" s="1">
        <v>9403680</v>
      </c>
      <c r="P2214" s="1">
        <v>8958480</v>
      </c>
      <c r="Q2214" s="1">
        <v>8598980</v>
      </c>
      <c r="R2214" s="1">
        <v>8124980</v>
      </c>
      <c r="S2214" s="1">
        <v>7706490</v>
      </c>
      <c r="T2214" s="1">
        <v>7272900</v>
      </c>
      <c r="U2214" s="1">
        <v>6857080</v>
      </c>
      <c r="V2214" s="1">
        <v>6487860</v>
      </c>
      <c r="W2214" s="1">
        <v>6159840</v>
      </c>
      <c r="X2214" s="1">
        <v>5839030</v>
      </c>
      <c r="Y2214" s="1">
        <v>5532980</v>
      </c>
      <c r="Z2214" s="1">
        <v>5237660</v>
      </c>
      <c r="AA2214" s="1">
        <v>4980250</v>
      </c>
      <c r="AB2214" s="1">
        <v>4708730</v>
      </c>
      <c r="AC2214" s="1">
        <v>4448390</v>
      </c>
      <c r="AD2214" s="1">
        <v>4198950</v>
      </c>
      <c r="AE2214" s="1">
        <v>3961060</v>
      </c>
      <c r="AF2214" s="1">
        <v>3731650</v>
      </c>
      <c r="AG2214" s="1">
        <v>3553910</v>
      </c>
      <c r="AH2214" s="1">
        <v>3397800</v>
      </c>
      <c r="AI2214" s="1">
        <v>3226940</v>
      </c>
      <c r="AJ2214" s="1">
        <v>3063560</v>
      </c>
      <c r="AK2214" s="1">
        <v>2924240</v>
      </c>
      <c r="AL2214" s="1">
        <v>2789030</v>
      </c>
      <c r="AM2214" s="1">
        <v>2674070</v>
      </c>
      <c r="AN2214" s="1">
        <v>2561010</v>
      </c>
      <c r="AO2214" s="1">
        <v>2451000</v>
      </c>
      <c r="AP2214" s="1">
        <v>2343330</v>
      </c>
    </row>
    <row r="2215" spans="2:42" x14ac:dyDescent="0.2">
      <c r="B2215" t="str">
        <f t="shared" si="86"/>
        <v>refined petroleum and coke 19</v>
      </c>
      <c r="C2215" t="str">
        <f t="shared" si="85"/>
        <v>oil and gas extraction 06,PM25</v>
      </c>
      <c r="D2215" t="s">
        <v>2772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</row>
    <row r="2216" spans="2:42" x14ac:dyDescent="0.2">
      <c r="B2216" t="str">
        <f t="shared" si="86"/>
        <v>chemicals 20</v>
      </c>
      <c r="C2216" t="str">
        <f t="shared" si="85"/>
        <v>oil and gas extraction 06,SOx</v>
      </c>
      <c r="D2216" t="s">
        <v>2773</v>
      </c>
      <c r="E2216" s="1">
        <v>15155000000</v>
      </c>
      <c r="F2216" s="1">
        <v>17957100000</v>
      </c>
      <c r="G2216" s="1">
        <v>18545900000</v>
      </c>
      <c r="H2216" s="1">
        <v>18676900000</v>
      </c>
      <c r="I2216" s="1">
        <v>18560000000</v>
      </c>
      <c r="J2216" s="1">
        <v>21314200000</v>
      </c>
      <c r="K2216" s="1">
        <v>21330700000</v>
      </c>
      <c r="L2216" s="1">
        <v>21365600000</v>
      </c>
      <c r="M2216" s="1">
        <v>21235100000</v>
      </c>
      <c r="N2216" s="1">
        <v>21018100000</v>
      </c>
      <c r="O2216" s="1">
        <v>20719400000</v>
      </c>
      <c r="P2216" s="1">
        <v>20445800000</v>
      </c>
      <c r="Q2216" s="1">
        <v>20061700000</v>
      </c>
      <c r="R2216" s="1">
        <v>19644700000</v>
      </c>
      <c r="S2216" s="1">
        <v>18761800000</v>
      </c>
      <c r="T2216" s="1">
        <v>17945800000</v>
      </c>
      <c r="U2216" s="1">
        <v>17145700000</v>
      </c>
      <c r="V2216" s="1">
        <v>16417300000</v>
      </c>
      <c r="W2216" s="1">
        <v>15601100000</v>
      </c>
      <c r="X2216" s="1">
        <v>14824200000</v>
      </c>
      <c r="Y2216" s="1">
        <v>14008600000</v>
      </c>
      <c r="Z2216" s="1">
        <v>13171600000</v>
      </c>
      <c r="AA2216" s="1">
        <v>12381600000</v>
      </c>
      <c r="AB2216" s="1">
        <v>11547500000</v>
      </c>
      <c r="AC2216" s="1">
        <v>10740800000</v>
      </c>
      <c r="AD2216" s="1">
        <v>9956490000</v>
      </c>
      <c r="AE2216" s="1">
        <v>9192130000</v>
      </c>
      <c r="AF2216" s="1">
        <v>8395460000</v>
      </c>
      <c r="AG2216" s="1">
        <v>7623080000</v>
      </c>
      <c r="AH2216" s="1">
        <v>6841620000</v>
      </c>
      <c r="AI2216" s="1">
        <v>6076480000</v>
      </c>
      <c r="AJ2216" s="1">
        <v>5319480000</v>
      </c>
      <c r="AK2216" s="1">
        <v>4574380000</v>
      </c>
      <c r="AL2216" s="1">
        <v>3823550000</v>
      </c>
      <c r="AM2216" s="1">
        <v>3096460000</v>
      </c>
      <c r="AN2216" s="1">
        <v>2368330000</v>
      </c>
      <c r="AO2216" s="1">
        <v>1659630000</v>
      </c>
      <c r="AP2216" s="1">
        <v>965903000</v>
      </c>
    </row>
    <row r="2217" spans="2:42" x14ac:dyDescent="0.2">
      <c r="B2217" t="str">
        <f t="shared" si="86"/>
        <v>chemicals 20</v>
      </c>
      <c r="C2217" t="str">
        <f t="shared" si="85"/>
        <v>oil and gas extraction 06,BC</v>
      </c>
      <c r="D2217" t="s">
        <v>2774</v>
      </c>
      <c r="E2217" s="1">
        <v>1159400</v>
      </c>
      <c r="F2217" s="1">
        <v>1375690</v>
      </c>
      <c r="G2217" s="1">
        <v>1422820</v>
      </c>
      <c r="H2217" s="1">
        <v>1435110</v>
      </c>
      <c r="I2217" s="1">
        <v>1440210</v>
      </c>
      <c r="J2217" s="1">
        <v>1656550</v>
      </c>
      <c r="K2217" s="1">
        <v>1660520</v>
      </c>
      <c r="L2217" s="1">
        <v>1665780</v>
      </c>
      <c r="M2217" s="1">
        <v>1658190</v>
      </c>
      <c r="N2217" s="1">
        <v>1643750</v>
      </c>
      <c r="O2217" s="1">
        <v>1622860</v>
      </c>
      <c r="P2217" s="1">
        <v>1603550</v>
      </c>
      <c r="Q2217" s="1">
        <v>1575450</v>
      </c>
      <c r="R2217" s="1">
        <v>1541930</v>
      </c>
      <c r="S2217" s="1">
        <v>1472670</v>
      </c>
      <c r="T2217" s="1">
        <v>1408750</v>
      </c>
      <c r="U2217" s="1">
        <v>1346130</v>
      </c>
      <c r="V2217" s="1">
        <v>1289180</v>
      </c>
      <c r="W2217" s="1">
        <v>1225340</v>
      </c>
      <c r="X2217" s="1">
        <v>1164540</v>
      </c>
      <c r="Y2217" s="1">
        <v>1100490</v>
      </c>
      <c r="Z2217" s="1">
        <v>1034830</v>
      </c>
      <c r="AA2217">
        <v>972726</v>
      </c>
      <c r="AB2217">
        <v>907336</v>
      </c>
      <c r="AC2217">
        <v>844164</v>
      </c>
      <c r="AD2217">
        <v>782678</v>
      </c>
      <c r="AE2217">
        <v>722633</v>
      </c>
      <c r="AF2217">
        <v>660057</v>
      </c>
      <c r="AG2217">
        <v>599481</v>
      </c>
      <c r="AH2217">
        <v>538129</v>
      </c>
      <c r="AI2217">
        <v>478042</v>
      </c>
      <c r="AJ2217">
        <v>418571</v>
      </c>
      <c r="AK2217">
        <v>360019</v>
      </c>
      <c r="AL2217">
        <v>300990</v>
      </c>
      <c r="AM2217">
        <v>243808</v>
      </c>
      <c r="AN2217">
        <v>186521</v>
      </c>
      <c r="AO2217">
        <v>130739</v>
      </c>
      <c r="AP2217">
        <v>76110.399999999994</v>
      </c>
    </row>
    <row r="2218" spans="2:42" x14ac:dyDescent="0.2">
      <c r="B2218" t="str">
        <f t="shared" si="86"/>
        <v>chemicals 20</v>
      </c>
      <c r="C2218" t="str">
        <f t="shared" si="85"/>
        <v>oil and gas extraction 06,OC</v>
      </c>
      <c r="D2218" t="s">
        <v>2775</v>
      </c>
      <c r="E2218" s="1">
        <v>9600910</v>
      </c>
      <c r="F2218" s="1">
        <v>11392000</v>
      </c>
      <c r="G2218" s="1">
        <v>11782300</v>
      </c>
      <c r="H2218" s="1">
        <v>11884000</v>
      </c>
      <c r="I2218" s="1">
        <v>11926300</v>
      </c>
      <c r="J2218" s="1">
        <v>13717800</v>
      </c>
      <c r="K2218" s="1">
        <v>13750700</v>
      </c>
      <c r="L2218" s="1">
        <v>13794200</v>
      </c>
      <c r="M2218" s="1">
        <v>13731400</v>
      </c>
      <c r="N2218" s="1">
        <v>13611800</v>
      </c>
      <c r="O2218" s="1">
        <v>13438800</v>
      </c>
      <c r="P2218" s="1">
        <v>13278900</v>
      </c>
      <c r="Q2218" s="1">
        <v>13046200</v>
      </c>
      <c r="R2218" s="1">
        <v>12768600</v>
      </c>
      <c r="S2218" s="1">
        <v>12195100</v>
      </c>
      <c r="T2218" s="1">
        <v>11665800</v>
      </c>
      <c r="U2218" s="1">
        <v>11147200</v>
      </c>
      <c r="V2218" s="1">
        <v>10675600</v>
      </c>
      <c r="W2218" s="1">
        <v>10147000</v>
      </c>
      <c r="X2218" s="1">
        <v>9643530</v>
      </c>
      <c r="Y2218" s="1">
        <v>9113050</v>
      </c>
      <c r="Z2218" s="1">
        <v>8569330</v>
      </c>
      <c r="AA2218" s="1">
        <v>8055080</v>
      </c>
      <c r="AB2218" s="1">
        <v>7513600</v>
      </c>
      <c r="AC2218" s="1">
        <v>6990470</v>
      </c>
      <c r="AD2218" s="1">
        <v>6481310</v>
      </c>
      <c r="AE2218" s="1">
        <v>5984080</v>
      </c>
      <c r="AF2218" s="1">
        <v>5465900</v>
      </c>
      <c r="AG2218" s="1">
        <v>4964270</v>
      </c>
      <c r="AH2218" s="1">
        <v>4456210</v>
      </c>
      <c r="AI2218" s="1">
        <v>3958640</v>
      </c>
      <c r="AJ2218" s="1">
        <v>3466160</v>
      </c>
      <c r="AK2218" s="1">
        <v>2981290</v>
      </c>
      <c r="AL2218" s="1">
        <v>2492480</v>
      </c>
      <c r="AM2218" s="1">
        <v>2018960</v>
      </c>
      <c r="AN2218" s="1">
        <v>1544570</v>
      </c>
      <c r="AO2218" s="1">
        <v>1082640</v>
      </c>
      <c r="AP2218">
        <v>630266</v>
      </c>
    </row>
    <row r="2219" spans="2:42" x14ac:dyDescent="0.2">
      <c r="B2219" t="str">
        <f t="shared" si="86"/>
        <v>chemicals 20</v>
      </c>
      <c r="C2219" t="str">
        <f t="shared" si="85"/>
        <v>oil and gas extraction 06,CH4</v>
      </c>
      <c r="D2219" t="s">
        <v>2776</v>
      </c>
      <c r="E2219" s="1">
        <v>12587100</v>
      </c>
      <c r="F2219" s="1">
        <v>14935300</v>
      </c>
      <c r="G2219" s="1">
        <v>15447000</v>
      </c>
      <c r="H2219" s="1">
        <v>15580400</v>
      </c>
      <c r="I2219" s="1">
        <v>15635800</v>
      </c>
      <c r="J2219" s="1">
        <v>17984500</v>
      </c>
      <c r="K2219" s="1">
        <v>18027600</v>
      </c>
      <c r="L2219" s="1">
        <v>18084800</v>
      </c>
      <c r="M2219" s="1">
        <v>18002300</v>
      </c>
      <c r="N2219" s="1">
        <v>17845600</v>
      </c>
      <c r="O2219" s="1">
        <v>17618800</v>
      </c>
      <c r="P2219" s="1">
        <v>17409100</v>
      </c>
      <c r="Q2219" s="1">
        <v>17104000</v>
      </c>
      <c r="R2219" s="1">
        <v>16740200</v>
      </c>
      <c r="S2219" s="1">
        <v>15988200</v>
      </c>
      <c r="T2219" s="1">
        <v>15294200</v>
      </c>
      <c r="U2219" s="1">
        <v>14614400</v>
      </c>
      <c r="V2219" s="1">
        <v>13996100</v>
      </c>
      <c r="W2219" s="1">
        <v>13303000</v>
      </c>
      <c r="X2219" s="1">
        <v>12643000</v>
      </c>
      <c r="Y2219" s="1">
        <v>11947500</v>
      </c>
      <c r="Z2219" s="1">
        <v>11234700</v>
      </c>
      <c r="AA2219" s="1">
        <v>10560500</v>
      </c>
      <c r="AB2219" s="1">
        <v>9850600</v>
      </c>
      <c r="AC2219" s="1">
        <v>9164760</v>
      </c>
      <c r="AD2219" s="1">
        <v>8497240</v>
      </c>
      <c r="AE2219" s="1">
        <v>7845340</v>
      </c>
      <c r="AF2219" s="1">
        <v>7165990</v>
      </c>
      <c r="AG2219" s="1">
        <v>6508330</v>
      </c>
      <c r="AH2219" s="1">
        <v>5842260</v>
      </c>
      <c r="AI2219" s="1">
        <v>5189920</v>
      </c>
      <c r="AJ2219" s="1">
        <v>4544260</v>
      </c>
      <c r="AK2219" s="1">
        <v>3908580</v>
      </c>
      <c r="AL2219" s="1">
        <v>3267730</v>
      </c>
      <c r="AM2219" s="1">
        <v>2646930</v>
      </c>
      <c r="AN2219" s="1">
        <v>2024990</v>
      </c>
      <c r="AO2219" s="1">
        <v>1419390</v>
      </c>
      <c r="AP2219">
        <v>826302</v>
      </c>
    </row>
    <row r="2220" spans="2:42" x14ac:dyDescent="0.2">
      <c r="B2220" t="str">
        <f t="shared" si="86"/>
        <v>chemicals 20</v>
      </c>
      <c r="C2220" t="str">
        <f t="shared" si="85"/>
        <v>oil and gas extraction 06,N2O</v>
      </c>
      <c r="D2220" t="s">
        <v>2777</v>
      </c>
      <c r="E2220" s="1">
        <v>1529190</v>
      </c>
      <c r="F2220" s="1">
        <v>1814470</v>
      </c>
      <c r="G2220" s="1">
        <v>1876630</v>
      </c>
      <c r="H2220" s="1">
        <v>1892840</v>
      </c>
      <c r="I2220" s="1">
        <v>1899570</v>
      </c>
      <c r="J2220" s="1">
        <v>2184910</v>
      </c>
      <c r="K2220" s="1">
        <v>2190150</v>
      </c>
      <c r="L2220" s="1">
        <v>2197090</v>
      </c>
      <c r="M2220" s="1">
        <v>2187080</v>
      </c>
      <c r="N2220" s="1">
        <v>2168030</v>
      </c>
      <c r="O2220" s="1">
        <v>2140480</v>
      </c>
      <c r="P2220" s="1">
        <v>2115000</v>
      </c>
      <c r="Q2220" s="1">
        <v>2077940</v>
      </c>
      <c r="R2220" s="1">
        <v>2033740</v>
      </c>
      <c r="S2220" s="1">
        <v>1942380</v>
      </c>
      <c r="T2220" s="1">
        <v>1858070</v>
      </c>
      <c r="U2220" s="1">
        <v>1775480</v>
      </c>
      <c r="V2220" s="1">
        <v>1700360</v>
      </c>
      <c r="W2220" s="1">
        <v>1616160</v>
      </c>
      <c r="X2220" s="1">
        <v>1535980</v>
      </c>
      <c r="Y2220" s="1">
        <v>1451490</v>
      </c>
      <c r="Z2220" s="1">
        <v>1364890</v>
      </c>
      <c r="AA2220" s="1">
        <v>1282980</v>
      </c>
      <c r="AB2220" s="1">
        <v>1196730</v>
      </c>
      <c r="AC2220" s="1">
        <v>1113410</v>
      </c>
      <c r="AD2220" s="1">
        <v>1032320</v>
      </c>
      <c r="AE2220">
        <v>953119</v>
      </c>
      <c r="AF2220">
        <v>870585</v>
      </c>
      <c r="AG2220">
        <v>790687</v>
      </c>
      <c r="AH2220">
        <v>709767</v>
      </c>
      <c r="AI2220">
        <v>630515</v>
      </c>
      <c r="AJ2220">
        <v>552076</v>
      </c>
      <c r="AK2220">
        <v>474848</v>
      </c>
      <c r="AL2220">
        <v>396991</v>
      </c>
      <c r="AM2220">
        <v>321571</v>
      </c>
      <c r="AN2220">
        <v>246013</v>
      </c>
      <c r="AO2220">
        <v>172439</v>
      </c>
      <c r="AP2220">
        <v>100386</v>
      </c>
    </row>
    <row r="2221" spans="2:42" x14ac:dyDescent="0.2">
      <c r="B2221" t="str">
        <f t="shared" si="86"/>
        <v>chemicals 20</v>
      </c>
      <c r="C2221" t="str">
        <f t="shared" si="85"/>
        <v>oil and gas extraction 06,F gases</v>
      </c>
      <c r="D2221" t="s">
        <v>2778</v>
      </c>
      <c r="E2221" s="1">
        <v>1330560</v>
      </c>
      <c r="F2221" s="1">
        <v>1578780</v>
      </c>
      <c r="G2221" s="1">
        <v>1632870</v>
      </c>
      <c r="H2221" s="1">
        <v>1646970</v>
      </c>
      <c r="I2221" s="1">
        <v>1652830</v>
      </c>
      <c r="J2221" s="1">
        <v>1901100</v>
      </c>
      <c r="K2221" s="1">
        <v>1905660</v>
      </c>
      <c r="L2221" s="1">
        <v>1911700</v>
      </c>
      <c r="M2221" s="1">
        <v>1902990</v>
      </c>
      <c r="N2221" s="1">
        <v>1886420</v>
      </c>
      <c r="O2221" s="1">
        <v>1862450</v>
      </c>
      <c r="P2221" s="1">
        <v>1840280</v>
      </c>
      <c r="Q2221" s="1">
        <v>1808030</v>
      </c>
      <c r="R2221" s="1">
        <v>1769570</v>
      </c>
      <c r="S2221" s="1">
        <v>1690080</v>
      </c>
      <c r="T2221" s="1">
        <v>1616720</v>
      </c>
      <c r="U2221" s="1">
        <v>1544860</v>
      </c>
      <c r="V2221" s="1">
        <v>1479500</v>
      </c>
      <c r="W2221" s="1">
        <v>1406240</v>
      </c>
      <c r="X2221" s="1">
        <v>1336470</v>
      </c>
      <c r="Y2221" s="1">
        <v>1262950</v>
      </c>
      <c r="Z2221" s="1">
        <v>1187600</v>
      </c>
      <c r="AA2221" s="1">
        <v>1116330</v>
      </c>
      <c r="AB2221" s="1">
        <v>1041290</v>
      </c>
      <c r="AC2221">
        <v>968788</v>
      </c>
      <c r="AD2221">
        <v>898226</v>
      </c>
      <c r="AE2221">
        <v>829316</v>
      </c>
      <c r="AF2221">
        <v>757502</v>
      </c>
      <c r="AG2221">
        <v>687983</v>
      </c>
      <c r="AH2221">
        <v>617573</v>
      </c>
      <c r="AI2221">
        <v>548616</v>
      </c>
      <c r="AJ2221">
        <v>480365</v>
      </c>
      <c r="AK2221">
        <v>413168</v>
      </c>
      <c r="AL2221">
        <v>345425</v>
      </c>
      <c r="AM2221">
        <v>279801</v>
      </c>
      <c r="AN2221">
        <v>214057</v>
      </c>
      <c r="AO2221">
        <v>150041</v>
      </c>
      <c r="AP2221">
        <v>87346.7</v>
      </c>
    </row>
    <row r="2222" spans="2:42" x14ac:dyDescent="0.2">
      <c r="B2222" t="str">
        <f t="shared" si="86"/>
        <v>chemicals 20</v>
      </c>
      <c r="C2222" t="str">
        <f t="shared" si="85"/>
        <v>other mining and quarrying 07T08,CO2</v>
      </c>
      <c r="D2222" t="s">
        <v>2779</v>
      </c>
      <c r="E2222" s="1">
        <v>4952040</v>
      </c>
      <c r="F2222" s="1">
        <v>5875850</v>
      </c>
      <c r="G2222" s="1">
        <v>6077160</v>
      </c>
      <c r="H2222" s="1">
        <v>6129650</v>
      </c>
      <c r="I2222" s="1">
        <v>6151450</v>
      </c>
      <c r="J2222" s="1">
        <v>7075460</v>
      </c>
      <c r="K2222" s="1">
        <v>7092440</v>
      </c>
      <c r="L2222" s="1">
        <v>7114920</v>
      </c>
      <c r="M2222" s="1">
        <v>7082490</v>
      </c>
      <c r="N2222" s="1">
        <v>7020820</v>
      </c>
      <c r="O2222" s="1">
        <v>6931600</v>
      </c>
      <c r="P2222" s="1">
        <v>6849090</v>
      </c>
      <c r="Q2222" s="1">
        <v>6729070</v>
      </c>
      <c r="R2222" s="1">
        <v>6585920</v>
      </c>
      <c r="S2222" s="1">
        <v>6290080</v>
      </c>
      <c r="T2222" s="1">
        <v>6017070</v>
      </c>
      <c r="U2222" s="1">
        <v>5749600</v>
      </c>
      <c r="V2222" s="1">
        <v>5506350</v>
      </c>
      <c r="W2222" s="1">
        <v>5233690</v>
      </c>
      <c r="X2222" s="1">
        <v>4974020</v>
      </c>
      <c r="Y2222" s="1">
        <v>4700410</v>
      </c>
      <c r="Z2222" s="1">
        <v>4419960</v>
      </c>
      <c r="AA2222" s="1">
        <v>4154720</v>
      </c>
      <c r="AB2222" s="1">
        <v>3875430</v>
      </c>
      <c r="AC2222" s="1">
        <v>3605610</v>
      </c>
      <c r="AD2222" s="1">
        <v>3342990</v>
      </c>
      <c r="AE2222" s="1">
        <v>3086520</v>
      </c>
      <c r="AF2222" s="1">
        <v>2819250</v>
      </c>
      <c r="AG2222" s="1">
        <v>2560510</v>
      </c>
      <c r="AH2222" s="1">
        <v>2298460</v>
      </c>
      <c r="AI2222" s="1">
        <v>2041820</v>
      </c>
      <c r="AJ2222" s="1">
        <v>1787810</v>
      </c>
      <c r="AK2222" s="1">
        <v>1537720</v>
      </c>
      <c r="AL2222" s="1">
        <v>1285590</v>
      </c>
      <c r="AM2222" s="1">
        <v>1041360</v>
      </c>
      <c r="AN2222">
        <v>796672</v>
      </c>
      <c r="AO2222">
        <v>558416</v>
      </c>
      <c r="AP2222">
        <v>325084</v>
      </c>
    </row>
    <row r="2223" spans="2:42" x14ac:dyDescent="0.2">
      <c r="B2223" t="str">
        <f t="shared" si="86"/>
        <v>chemicals 20</v>
      </c>
      <c r="C2223" t="str">
        <f t="shared" si="85"/>
        <v>other mining and quarrying 07T08,VOC</v>
      </c>
      <c r="D2223" t="s">
        <v>2780</v>
      </c>
      <c r="E2223">
        <v>192891</v>
      </c>
      <c r="F2223">
        <v>228876</v>
      </c>
      <c r="G2223">
        <v>236717</v>
      </c>
      <c r="H2223">
        <v>238762</v>
      </c>
      <c r="I2223">
        <v>239611</v>
      </c>
      <c r="J2223">
        <v>275603</v>
      </c>
      <c r="K2223">
        <v>276264</v>
      </c>
      <c r="L2223">
        <v>277140</v>
      </c>
      <c r="M2223">
        <v>275876</v>
      </c>
      <c r="N2223">
        <v>273474</v>
      </c>
      <c r="O2223">
        <v>269999</v>
      </c>
      <c r="P2223">
        <v>266785</v>
      </c>
      <c r="Q2223">
        <v>262110</v>
      </c>
      <c r="R2223">
        <v>256534</v>
      </c>
      <c r="S2223">
        <v>245011</v>
      </c>
      <c r="T2223">
        <v>234376</v>
      </c>
      <c r="U2223">
        <v>223958</v>
      </c>
      <c r="V2223">
        <v>214483</v>
      </c>
      <c r="W2223">
        <v>203862</v>
      </c>
      <c r="X2223">
        <v>193748</v>
      </c>
      <c r="Y2223">
        <v>183090</v>
      </c>
      <c r="Z2223">
        <v>172166</v>
      </c>
      <c r="AA2223">
        <v>161834</v>
      </c>
      <c r="AB2223">
        <v>150955</v>
      </c>
      <c r="AC2223">
        <v>140445</v>
      </c>
      <c r="AD2223">
        <v>130216</v>
      </c>
      <c r="AE2223">
        <v>120226</v>
      </c>
      <c r="AF2223">
        <v>109815</v>
      </c>
      <c r="AG2223">
        <v>99736.9</v>
      </c>
      <c r="AH2223">
        <v>89529.600000000006</v>
      </c>
      <c r="AI2223">
        <v>79532.800000000003</v>
      </c>
      <c r="AJ2223">
        <v>69638.5</v>
      </c>
      <c r="AK2223">
        <v>59897</v>
      </c>
      <c r="AL2223">
        <v>50076.2</v>
      </c>
      <c r="AM2223">
        <v>40562.800000000003</v>
      </c>
      <c r="AN2223">
        <v>31031.9</v>
      </c>
      <c r="AO2223">
        <v>21751.4</v>
      </c>
      <c r="AP2223">
        <v>12662.6</v>
      </c>
    </row>
    <row r="2224" spans="2:42" x14ac:dyDescent="0.2">
      <c r="B2224" t="str">
        <f t="shared" si="86"/>
        <v>chemicals 20</v>
      </c>
      <c r="C2224" t="str">
        <f t="shared" si="85"/>
        <v>other mining and quarrying 07T08,CO</v>
      </c>
      <c r="D2224" t="s">
        <v>2781</v>
      </c>
      <c r="E2224">
        <v>390703</v>
      </c>
      <c r="F2224">
        <v>463589</v>
      </c>
      <c r="G2224">
        <v>479472</v>
      </c>
      <c r="H2224">
        <v>483613</v>
      </c>
      <c r="I2224">
        <v>485333</v>
      </c>
      <c r="J2224">
        <v>558235</v>
      </c>
      <c r="K2224">
        <v>559574</v>
      </c>
      <c r="L2224">
        <v>561348</v>
      </c>
      <c r="M2224">
        <v>558789</v>
      </c>
      <c r="N2224">
        <v>553924</v>
      </c>
      <c r="O2224">
        <v>546884</v>
      </c>
      <c r="P2224">
        <v>540375</v>
      </c>
      <c r="Q2224">
        <v>530905</v>
      </c>
      <c r="R2224">
        <v>519611</v>
      </c>
      <c r="S2224">
        <v>496270</v>
      </c>
      <c r="T2224">
        <v>474730</v>
      </c>
      <c r="U2224">
        <v>453628</v>
      </c>
      <c r="V2224">
        <v>434436</v>
      </c>
      <c r="W2224">
        <v>412924</v>
      </c>
      <c r="X2224">
        <v>392437</v>
      </c>
      <c r="Y2224">
        <v>370850</v>
      </c>
      <c r="Z2224">
        <v>348723</v>
      </c>
      <c r="AA2224">
        <v>327796</v>
      </c>
      <c r="AB2224">
        <v>305761</v>
      </c>
      <c r="AC2224">
        <v>284472</v>
      </c>
      <c r="AD2224">
        <v>263753</v>
      </c>
      <c r="AE2224">
        <v>243518</v>
      </c>
      <c r="AF2224">
        <v>222431</v>
      </c>
      <c r="AG2224">
        <v>202017</v>
      </c>
      <c r="AH2224">
        <v>181343</v>
      </c>
      <c r="AI2224">
        <v>161094</v>
      </c>
      <c r="AJ2224">
        <v>141053</v>
      </c>
      <c r="AK2224">
        <v>121322</v>
      </c>
      <c r="AL2224">
        <v>101430</v>
      </c>
      <c r="AM2224">
        <v>82160.100000000006</v>
      </c>
      <c r="AN2224">
        <v>62855.199999999997</v>
      </c>
      <c r="AO2224">
        <v>44057.5</v>
      </c>
      <c r="AP2224">
        <v>25648.2</v>
      </c>
    </row>
    <row r="2225" spans="2:42" x14ac:dyDescent="0.2">
      <c r="B2225" t="str">
        <f t="shared" si="86"/>
        <v>chemicals 20</v>
      </c>
      <c r="C2225" t="str">
        <f t="shared" si="85"/>
        <v>other mining and quarrying 07T08,NOx</v>
      </c>
      <c r="D2225" t="s">
        <v>2782</v>
      </c>
      <c r="E2225">
        <v>614957</v>
      </c>
      <c r="F2225">
        <v>729678</v>
      </c>
      <c r="G2225">
        <v>754677</v>
      </c>
      <c r="H2225">
        <v>761195</v>
      </c>
      <c r="I2225">
        <v>763903</v>
      </c>
      <c r="J2225">
        <v>878649</v>
      </c>
      <c r="K2225">
        <v>880757</v>
      </c>
      <c r="L2225">
        <v>883548</v>
      </c>
      <c r="M2225">
        <v>879521</v>
      </c>
      <c r="N2225">
        <v>871863</v>
      </c>
      <c r="O2225">
        <v>860783</v>
      </c>
      <c r="P2225">
        <v>850537</v>
      </c>
      <c r="Q2225">
        <v>835633</v>
      </c>
      <c r="R2225">
        <v>817856</v>
      </c>
      <c r="S2225">
        <v>781118</v>
      </c>
      <c r="T2225">
        <v>747215</v>
      </c>
      <c r="U2225">
        <v>714000</v>
      </c>
      <c r="V2225">
        <v>683792</v>
      </c>
      <c r="W2225">
        <v>649932</v>
      </c>
      <c r="X2225">
        <v>617686</v>
      </c>
      <c r="Y2225">
        <v>583709</v>
      </c>
      <c r="Z2225">
        <v>548882</v>
      </c>
      <c r="AA2225">
        <v>515944</v>
      </c>
      <c r="AB2225">
        <v>481260</v>
      </c>
      <c r="AC2225">
        <v>447753</v>
      </c>
      <c r="AD2225">
        <v>415141</v>
      </c>
      <c r="AE2225">
        <v>383292</v>
      </c>
      <c r="AF2225">
        <v>350101</v>
      </c>
      <c r="AG2225">
        <v>317971</v>
      </c>
      <c r="AH2225">
        <v>285429</v>
      </c>
      <c r="AI2225">
        <v>253558</v>
      </c>
      <c r="AJ2225">
        <v>222014</v>
      </c>
      <c r="AK2225">
        <v>190958</v>
      </c>
      <c r="AL2225">
        <v>159648</v>
      </c>
      <c r="AM2225">
        <v>129318</v>
      </c>
      <c r="AN2225">
        <v>98932.7</v>
      </c>
      <c r="AO2225">
        <v>69345.5</v>
      </c>
      <c r="AP2225">
        <v>40369.800000000003</v>
      </c>
    </row>
    <row r="2226" spans="2:42" x14ac:dyDescent="0.2">
      <c r="B2226" t="str">
        <f t="shared" si="86"/>
        <v>chemicals 20</v>
      </c>
      <c r="C2226" t="str">
        <f t="shared" si="85"/>
        <v>other mining and quarrying 07T08,PM10</v>
      </c>
      <c r="D2226" t="s">
        <v>2783</v>
      </c>
      <c r="E2226">
        <v>122991</v>
      </c>
      <c r="F2226">
        <v>145936</v>
      </c>
      <c r="G2226">
        <v>150935</v>
      </c>
      <c r="H2226">
        <v>152239</v>
      </c>
      <c r="I2226">
        <v>152781</v>
      </c>
      <c r="J2226">
        <v>175730</v>
      </c>
      <c r="K2226">
        <v>176151</v>
      </c>
      <c r="L2226">
        <v>176710</v>
      </c>
      <c r="M2226">
        <v>175904</v>
      </c>
      <c r="N2226">
        <v>174373</v>
      </c>
      <c r="O2226">
        <v>172157</v>
      </c>
      <c r="P2226">
        <v>170107</v>
      </c>
      <c r="Q2226">
        <v>167127</v>
      </c>
      <c r="R2226">
        <v>163571</v>
      </c>
      <c r="S2226">
        <v>156224</v>
      </c>
      <c r="T2226">
        <v>149443</v>
      </c>
      <c r="U2226">
        <v>142800</v>
      </c>
      <c r="V2226">
        <v>136758</v>
      </c>
      <c r="W2226">
        <v>129986</v>
      </c>
      <c r="X2226">
        <v>123537</v>
      </c>
      <c r="Y2226">
        <v>116742</v>
      </c>
      <c r="Z2226">
        <v>109776</v>
      </c>
      <c r="AA2226">
        <v>103189</v>
      </c>
      <c r="AB2226">
        <v>96252.1</v>
      </c>
      <c r="AC2226">
        <v>89550.6</v>
      </c>
      <c r="AD2226">
        <v>83028.100000000006</v>
      </c>
      <c r="AE2226">
        <v>76658.399999999994</v>
      </c>
      <c r="AF2226">
        <v>70020.2</v>
      </c>
      <c r="AG2226">
        <v>63594.2</v>
      </c>
      <c r="AH2226">
        <v>57085.8</v>
      </c>
      <c r="AI2226">
        <v>50711.7</v>
      </c>
      <c r="AJ2226">
        <v>44402.9</v>
      </c>
      <c r="AK2226">
        <v>38191.5</v>
      </c>
      <c r="AL2226">
        <v>31929.599999999999</v>
      </c>
      <c r="AM2226">
        <v>25863.599999999999</v>
      </c>
      <c r="AN2226">
        <v>19786.5</v>
      </c>
      <c r="AO2226">
        <v>13869.1</v>
      </c>
      <c r="AP2226">
        <v>8073.95</v>
      </c>
    </row>
    <row r="2227" spans="2:42" x14ac:dyDescent="0.2">
      <c r="B2227" t="str">
        <f t="shared" si="86"/>
        <v>chemicals 20</v>
      </c>
      <c r="C2227" t="str">
        <f t="shared" si="85"/>
        <v>other mining and quarrying 07T08,PM25</v>
      </c>
      <c r="D2227" t="s">
        <v>2784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</row>
    <row r="2228" spans="2:42" x14ac:dyDescent="0.2">
      <c r="B2228" t="str">
        <f t="shared" si="86"/>
        <v>rubber and plastic products 22</v>
      </c>
      <c r="C2228" t="str">
        <f t="shared" ref="C2228:C2291" si="87">MID(D2150, FIND(",", D2150) + 1, FIND("]", D2150) - FIND(",", D2150) - 1)</f>
        <v>other mining and quarrying 07T08,SOx</v>
      </c>
      <c r="D2228" t="s">
        <v>2785</v>
      </c>
      <c r="E2228" s="1">
        <v>294131000</v>
      </c>
      <c r="F2228" s="1">
        <v>291224000</v>
      </c>
      <c r="G2228" s="1">
        <v>285411000</v>
      </c>
      <c r="H2228" s="1">
        <v>280016000</v>
      </c>
      <c r="I2228" s="1">
        <v>272618000</v>
      </c>
      <c r="J2228" s="1">
        <v>263928000</v>
      </c>
      <c r="K2228" s="1">
        <v>255296000</v>
      </c>
      <c r="L2228" s="1">
        <v>247314000</v>
      </c>
      <c r="M2228" s="1">
        <v>238780000</v>
      </c>
      <c r="N2228" s="1">
        <v>231405000</v>
      </c>
      <c r="O2228" s="1">
        <v>223481000</v>
      </c>
      <c r="P2228" s="1">
        <v>215555000</v>
      </c>
      <c r="Q2228" s="1">
        <v>206639000</v>
      </c>
      <c r="R2228" s="1">
        <v>198289000</v>
      </c>
      <c r="S2228" s="1">
        <v>189974000</v>
      </c>
      <c r="T2228" s="1">
        <v>180821000</v>
      </c>
      <c r="U2228" s="1">
        <v>172208000</v>
      </c>
      <c r="V2228" s="1">
        <v>162868000</v>
      </c>
      <c r="W2228" s="1">
        <v>153685000</v>
      </c>
      <c r="X2228" s="1">
        <v>144658000</v>
      </c>
      <c r="Y2228" s="1">
        <v>135439000</v>
      </c>
      <c r="Z2228" s="1">
        <v>126419000</v>
      </c>
      <c r="AA2228" s="1">
        <v>117281000</v>
      </c>
      <c r="AB2228" s="1">
        <v>108376000</v>
      </c>
      <c r="AC2228" s="1">
        <v>99432900</v>
      </c>
      <c r="AD2228" s="1">
        <v>90760500</v>
      </c>
      <c r="AE2228" s="1">
        <v>82356400</v>
      </c>
      <c r="AF2228" s="1">
        <v>74221600</v>
      </c>
      <c r="AG2228" s="1">
        <v>66158300</v>
      </c>
      <c r="AH2228" s="1">
        <v>58399200</v>
      </c>
      <c r="AI2228" s="1">
        <v>50945000</v>
      </c>
      <c r="AJ2228" s="1">
        <v>43795000</v>
      </c>
      <c r="AK2228" s="1">
        <v>36947500</v>
      </c>
      <c r="AL2228" s="1">
        <v>30300000</v>
      </c>
      <c r="AM2228" s="1">
        <v>24073400</v>
      </c>
      <c r="AN2228" s="1">
        <v>18082600</v>
      </c>
      <c r="AO2228" s="1">
        <v>12474200</v>
      </c>
      <c r="AP2228" s="1">
        <v>7138330</v>
      </c>
    </row>
    <row r="2229" spans="2:42" x14ac:dyDescent="0.2">
      <c r="B2229" t="str">
        <f t="shared" ref="B2229:B2292" si="88">TRIM(MID(D2229, FIND(",",D2229) + 1, FIND(",", D2229, FIND(",", D2229) + 1) - FIND(",", D2229) - 1))</f>
        <v>rubber and plastic products 22</v>
      </c>
      <c r="C2229" t="str">
        <f t="shared" si="87"/>
        <v>other mining and quarrying 07T08,BC</v>
      </c>
      <c r="D2229" t="s">
        <v>2786</v>
      </c>
      <c r="E2229">
        <v>22318.2</v>
      </c>
      <c r="F2229">
        <v>22097.7</v>
      </c>
      <c r="G2229">
        <v>21656.6</v>
      </c>
      <c r="H2229">
        <v>21247.3</v>
      </c>
      <c r="I2229">
        <v>20685.900000000001</v>
      </c>
      <c r="J2229">
        <v>20026.5</v>
      </c>
      <c r="K2229">
        <v>19371.5</v>
      </c>
      <c r="L2229">
        <v>18765.900000000001</v>
      </c>
      <c r="M2229">
        <v>18118.3</v>
      </c>
      <c r="N2229">
        <v>17558.7</v>
      </c>
      <c r="O2229">
        <v>16957.400000000001</v>
      </c>
      <c r="P2229">
        <v>16356</v>
      </c>
      <c r="Q2229">
        <v>15679.5</v>
      </c>
      <c r="R2229">
        <v>15045.9</v>
      </c>
      <c r="S2229">
        <v>14415</v>
      </c>
      <c r="T2229">
        <v>13720.5</v>
      </c>
      <c r="U2229">
        <v>13066.9</v>
      </c>
      <c r="V2229">
        <v>12358.2</v>
      </c>
      <c r="W2229">
        <v>11661.4</v>
      </c>
      <c r="X2229">
        <v>10976.4</v>
      </c>
      <c r="Y2229">
        <v>10277</v>
      </c>
      <c r="Z2229">
        <v>9592.5300000000007</v>
      </c>
      <c r="AA2229">
        <v>8899.1299999999992</v>
      </c>
      <c r="AB2229">
        <v>8223.4</v>
      </c>
      <c r="AC2229">
        <v>7544.84</v>
      </c>
      <c r="AD2229">
        <v>6886.79</v>
      </c>
      <c r="AE2229">
        <v>6249.1</v>
      </c>
      <c r="AF2229">
        <v>5631.84</v>
      </c>
      <c r="AG2229">
        <v>5020.01</v>
      </c>
      <c r="AH2229">
        <v>4431.26</v>
      </c>
      <c r="AI2229">
        <v>3865.64</v>
      </c>
      <c r="AJ2229">
        <v>3323.11</v>
      </c>
      <c r="AK2229">
        <v>2803.53</v>
      </c>
      <c r="AL2229">
        <v>2299.13</v>
      </c>
      <c r="AM2229">
        <v>1826.66</v>
      </c>
      <c r="AN2229">
        <v>1372.08</v>
      </c>
      <c r="AO2229">
        <v>946.529</v>
      </c>
      <c r="AP2229">
        <v>541.64700000000005</v>
      </c>
    </row>
    <row r="2230" spans="2:42" x14ac:dyDescent="0.2">
      <c r="B2230" t="str">
        <f t="shared" si="88"/>
        <v>rubber and plastic products 22</v>
      </c>
      <c r="C2230" t="str">
        <f t="shared" si="87"/>
        <v>other mining and quarrying 07T08,OC</v>
      </c>
      <c r="D2230" t="s">
        <v>2787</v>
      </c>
      <c r="E2230">
        <v>184816</v>
      </c>
      <c r="F2230">
        <v>182990</v>
      </c>
      <c r="G2230">
        <v>179337</v>
      </c>
      <c r="H2230">
        <v>175947</v>
      </c>
      <c r="I2230">
        <v>171299</v>
      </c>
      <c r="J2230">
        <v>165839</v>
      </c>
      <c r="K2230">
        <v>160415</v>
      </c>
      <c r="L2230">
        <v>155399</v>
      </c>
      <c r="M2230">
        <v>150037</v>
      </c>
      <c r="N2230">
        <v>145403</v>
      </c>
      <c r="O2230">
        <v>140424</v>
      </c>
      <c r="P2230">
        <v>135443</v>
      </c>
      <c r="Q2230">
        <v>129841</v>
      </c>
      <c r="R2230">
        <v>124594</v>
      </c>
      <c r="S2230">
        <v>119370</v>
      </c>
      <c r="T2230">
        <v>113618</v>
      </c>
      <c r="U2230">
        <v>108206</v>
      </c>
      <c r="V2230">
        <v>102338</v>
      </c>
      <c r="W2230">
        <v>96567.8</v>
      </c>
      <c r="X2230">
        <v>90895.2</v>
      </c>
      <c r="Y2230">
        <v>85103</v>
      </c>
      <c r="Z2230">
        <v>79435.199999999997</v>
      </c>
      <c r="AA2230">
        <v>73693.2</v>
      </c>
      <c r="AB2230">
        <v>68097.5</v>
      </c>
      <c r="AC2230">
        <v>62478.400000000001</v>
      </c>
      <c r="AD2230">
        <v>57029.1</v>
      </c>
      <c r="AE2230">
        <v>51748.4</v>
      </c>
      <c r="AF2230">
        <v>46636.9</v>
      </c>
      <c r="AG2230">
        <v>41570.400000000001</v>
      </c>
      <c r="AH2230">
        <v>36695</v>
      </c>
      <c r="AI2230">
        <v>32011.1</v>
      </c>
      <c r="AJ2230">
        <v>27518.5</v>
      </c>
      <c r="AK2230">
        <v>23215.9</v>
      </c>
      <c r="AL2230">
        <v>19038.900000000001</v>
      </c>
      <c r="AM2230">
        <v>15126.4</v>
      </c>
      <c r="AN2230">
        <v>11362.1</v>
      </c>
      <c r="AO2230">
        <v>7838.15</v>
      </c>
      <c r="AP2230">
        <v>4485.3500000000004</v>
      </c>
    </row>
    <row r="2231" spans="2:42" x14ac:dyDescent="0.2">
      <c r="B2231" t="str">
        <f t="shared" si="88"/>
        <v>rubber and plastic products 22</v>
      </c>
      <c r="C2231" t="str">
        <f t="shared" si="87"/>
        <v>other mining and quarrying 07T08,CH4</v>
      </c>
      <c r="D2231" t="s">
        <v>2788</v>
      </c>
      <c r="E2231">
        <v>242301</v>
      </c>
      <c r="F2231">
        <v>239906</v>
      </c>
      <c r="G2231">
        <v>235117</v>
      </c>
      <c r="H2231">
        <v>230673</v>
      </c>
      <c r="I2231">
        <v>224579</v>
      </c>
      <c r="J2231">
        <v>217420</v>
      </c>
      <c r="K2231">
        <v>210309</v>
      </c>
      <c r="L2231">
        <v>203734</v>
      </c>
      <c r="M2231">
        <v>196703</v>
      </c>
      <c r="N2231">
        <v>190628</v>
      </c>
      <c r="O2231">
        <v>184100</v>
      </c>
      <c r="P2231">
        <v>177571</v>
      </c>
      <c r="Q2231">
        <v>170226</v>
      </c>
      <c r="R2231">
        <v>163347</v>
      </c>
      <c r="S2231">
        <v>156498</v>
      </c>
      <c r="T2231">
        <v>148958</v>
      </c>
      <c r="U2231">
        <v>141863</v>
      </c>
      <c r="V2231">
        <v>134168</v>
      </c>
      <c r="W2231">
        <v>126604</v>
      </c>
      <c r="X2231">
        <v>119167</v>
      </c>
      <c r="Y2231">
        <v>111573</v>
      </c>
      <c r="Z2231">
        <v>104142</v>
      </c>
      <c r="AA2231">
        <v>96614.399999999994</v>
      </c>
      <c r="AB2231">
        <v>89278.3</v>
      </c>
      <c r="AC2231">
        <v>81911.399999999994</v>
      </c>
      <c r="AD2231">
        <v>74767.199999999997</v>
      </c>
      <c r="AE2231">
        <v>67844.100000000006</v>
      </c>
      <c r="AF2231">
        <v>61142.7</v>
      </c>
      <c r="AG2231">
        <v>54500.3</v>
      </c>
      <c r="AH2231">
        <v>48108.4</v>
      </c>
      <c r="AI2231">
        <v>41967.8</v>
      </c>
      <c r="AJ2231">
        <v>36077.699999999997</v>
      </c>
      <c r="AK2231">
        <v>30436.799999999999</v>
      </c>
      <c r="AL2231">
        <v>24960.7</v>
      </c>
      <c r="AM2231">
        <v>19831.3</v>
      </c>
      <c r="AN2231">
        <v>14896.2</v>
      </c>
      <c r="AO2231">
        <v>10276.1</v>
      </c>
      <c r="AP2231">
        <v>5880.46</v>
      </c>
    </row>
    <row r="2232" spans="2:42" x14ac:dyDescent="0.2">
      <c r="B2232" t="str">
        <f t="shared" si="88"/>
        <v>rubber and plastic products 22</v>
      </c>
      <c r="C2232" t="str">
        <f t="shared" si="87"/>
        <v>other mining and quarrying 07T08,N2O</v>
      </c>
      <c r="D2232" t="s">
        <v>2789</v>
      </c>
      <c r="E2232">
        <v>29436.7</v>
      </c>
      <c r="F2232">
        <v>29145.8</v>
      </c>
      <c r="G2232">
        <v>28564</v>
      </c>
      <c r="H2232">
        <v>28024.2</v>
      </c>
      <c r="I2232">
        <v>27283.7</v>
      </c>
      <c r="J2232">
        <v>26414.1</v>
      </c>
      <c r="K2232">
        <v>25550.2</v>
      </c>
      <c r="L2232">
        <v>24751.3</v>
      </c>
      <c r="M2232">
        <v>23897.200000000001</v>
      </c>
      <c r="N2232">
        <v>23159.200000000001</v>
      </c>
      <c r="O2232">
        <v>22366.1</v>
      </c>
      <c r="P2232">
        <v>21572.799999999999</v>
      </c>
      <c r="Q2232">
        <v>20680.5</v>
      </c>
      <c r="R2232">
        <v>19844.8</v>
      </c>
      <c r="S2232">
        <v>19012.7</v>
      </c>
      <c r="T2232">
        <v>18096.7</v>
      </c>
      <c r="U2232">
        <v>17234.7</v>
      </c>
      <c r="V2232">
        <v>16299.9</v>
      </c>
      <c r="W2232">
        <v>15380.9</v>
      </c>
      <c r="X2232">
        <v>14477.4</v>
      </c>
      <c r="Y2232">
        <v>13554.8</v>
      </c>
      <c r="Z2232">
        <v>12652.1</v>
      </c>
      <c r="AA2232">
        <v>11737.5</v>
      </c>
      <c r="AB2232">
        <v>10846.3</v>
      </c>
      <c r="AC2232">
        <v>9951.2900000000009</v>
      </c>
      <c r="AD2232">
        <v>9083.36</v>
      </c>
      <c r="AE2232">
        <v>8242.27</v>
      </c>
      <c r="AF2232">
        <v>7428.13</v>
      </c>
      <c r="AG2232">
        <v>6621.15</v>
      </c>
      <c r="AH2232">
        <v>5844.62</v>
      </c>
      <c r="AI2232">
        <v>5098.6000000000004</v>
      </c>
      <c r="AJ2232">
        <v>4383.0200000000004</v>
      </c>
      <c r="AK2232">
        <v>3697.72</v>
      </c>
      <c r="AL2232">
        <v>3032.44</v>
      </c>
      <c r="AM2232">
        <v>2409.2800000000002</v>
      </c>
      <c r="AN2232">
        <v>1809.71</v>
      </c>
      <c r="AO2232">
        <v>1248.43</v>
      </c>
      <c r="AP2232">
        <v>714.40800000000002</v>
      </c>
    </row>
    <row r="2233" spans="2:42" x14ac:dyDescent="0.2">
      <c r="B2233" t="str">
        <f t="shared" si="88"/>
        <v>rubber and plastic products 22</v>
      </c>
      <c r="C2233" t="str">
        <f t="shared" si="87"/>
        <v>other mining and quarrying 07T08,F gases</v>
      </c>
      <c r="D2233" t="s">
        <v>2790</v>
      </c>
      <c r="E2233">
        <v>25613.1</v>
      </c>
      <c r="F2233">
        <v>25360</v>
      </c>
      <c r="G2233">
        <v>24853.8</v>
      </c>
      <c r="H2233">
        <v>24384</v>
      </c>
      <c r="I2233">
        <v>23739.8</v>
      </c>
      <c r="J2233">
        <v>22983.1</v>
      </c>
      <c r="K2233">
        <v>22231.4</v>
      </c>
      <c r="L2233">
        <v>21536.3</v>
      </c>
      <c r="M2233">
        <v>20793.099999999999</v>
      </c>
      <c r="N2233">
        <v>20150.900000000001</v>
      </c>
      <c r="O2233">
        <v>19460.900000000001</v>
      </c>
      <c r="P2233">
        <v>18770.7</v>
      </c>
      <c r="Q2233">
        <v>17994.3</v>
      </c>
      <c r="R2233">
        <v>17267.099999999999</v>
      </c>
      <c r="S2233">
        <v>16543.099999999999</v>
      </c>
      <c r="T2233">
        <v>15746</v>
      </c>
      <c r="U2233">
        <v>14996</v>
      </c>
      <c r="V2233">
        <v>14182.7</v>
      </c>
      <c r="W2233">
        <v>13383</v>
      </c>
      <c r="X2233">
        <v>12596.9</v>
      </c>
      <c r="Y2233">
        <v>11794.2</v>
      </c>
      <c r="Z2233">
        <v>11008.7</v>
      </c>
      <c r="AA2233">
        <v>10212.9</v>
      </c>
      <c r="AB2233">
        <v>9437.43</v>
      </c>
      <c r="AC2233">
        <v>8658.69</v>
      </c>
      <c r="AD2233">
        <v>7903.49</v>
      </c>
      <c r="AE2233">
        <v>7171.66</v>
      </c>
      <c r="AF2233">
        <v>6463.27</v>
      </c>
      <c r="AG2233">
        <v>5761.11</v>
      </c>
      <c r="AH2233">
        <v>5085.45</v>
      </c>
      <c r="AI2233">
        <v>4436.33</v>
      </c>
      <c r="AJ2233">
        <v>3813.7</v>
      </c>
      <c r="AK2233">
        <v>3217.42</v>
      </c>
      <c r="AL2233">
        <v>2638.55</v>
      </c>
      <c r="AM2233">
        <v>2096.33</v>
      </c>
      <c r="AN2233">
        <v>1574.64</v>
      </c>
      <c r="AO2233">
        <v>1086.27</v>
      </c>
      <c r="AP2233">
        <v>621.61099999999999</v>
      </c>
    </row>
    <row r="2234" spans="2:42" x14ac:dyDescent="0.2">
      <c r="B2234" t="str">
        <f t="shared" si="88"/>
        <v>rubber and plastic products 22</v>
      </c>
      <c r="C2234" t="str">
        <f t="shared" si="87"/>
        <v>food beverage and tobacco 10T12,CO2</v>
      </c>
      <c r="D2234" t="s">
        <v>2791</v>
      </c>
      <c r="E2234">
        <v>95326.1</v>
      </c>
      <c r="F2234">
        <v>94384</v>
      </c>
      <c r="G2234">
        <v>92500</v>
      </c>
      <c r="H2234">
        <v>90751.7</v>
      </c>
      <c r="I2234">
        <v>88354</v>
      </c>
      <c r="J2234">
        <v>85537.7</v>
      </c>
      <c r="K2234">
        <v>82740</v>
      </c>
      <c r="L2234">
        <v>80153.2</v>
      </c>
      <c r="M2234">
        <v>77387.199999999997</v>
      </c>
      <c r="N2234">
        <v>74997.2</v>
      </c>
      <c r="O2234">
        <v>72428.899999999994</v>
      </c>
      <c r="P2234">
        <v>69860.2</v>
      </c>
      <c r="Q2234">
        <v>66970.600000000006</v>
      </c>
      <c r="R2234">
        <v>64264.3</v>
      </c>
      <c r="S2234">
        <v>61569.5</v>
      </c>
      <c r="T2234">
        <v>58603.1</v>
      </c>
      <c r="U2234">
        <v>55811.7</v>
      </c>
      <c r="V2234">
        <v>52784.6</v>
      </c>
      <c r="W2234">
        <v>49808.6</v>
      </c>
      <c r="X2234">
        <v>46882.7</v>
      </c>
      <c r="Y2234">
        <v>43895.199999999997</v>
      </c>
      <c r="Z2234">
        <v>40971.800000000003</v>
      </c>
      <c r="AA2234">
        <v>38010.1</v>
      </c>
      <c r="AB2234">
        <v>35123.9</v>
      </c>
      <c r="AC2234">
        <v>32225.7</v>
      </c>
      <c r="AD2234">
        <v>29415</v>
      </c>
      <c r="AE2234">
        <v>26691.3</v>
      </c>
      <c r="AF2234">
        <v>24054.799999999999</v>
      </c>
      <c r="AG2234">
        <v>21441.5</v>
      </c>
      <c r="AH2234">
        <v>18926.900000000001</v>
      </c>
      <c r="AI2234">
        <v>16511</v>
      </c>
      <c r="AJ2234">
        <v>14193.7</v>
      </c>
      <c r="AK2234">
        <v>11974.5</v>
      </c>
      <c r="AL2234">
        <v>9820.07</v>
      </c>
      <c r="AM2234">
        <v>7802.05</v>
      </c>
      <c r="AN2234">
        <v>5860.46</v>
      </c>
      <c r="AO2234">
        <v>4042.83</v>
      </c>
      <c r="AP2234">
        <v>2313.4899999999998</v>
      </c>
    </row>
    <row r="2235" spans="2:42" x14ac:dyDescent="0.2">
      <c r="B2235" t="str">
        <f t="shared" si="88"/>
        <v>rubber and plastic products 22</v>
      </c>
      <c r="C2235" t="str">
        <f t="shared" si="87"/>
        <v>food beverage and tobacco 10T12,VOC</v>
      </c>
      <c r="D2235" t="s">
        <v>2792</v>
      </c>
      <c r="E2235">
        <v>3713.13</v>
      </c>
      <c r="F2235">
        <v>3676.44</v>
      </c>
      <c r="G2235">
        <v>3603.05</v>
      </c>
      <c r="H2235">
        <v>3534.95</v>
      </c>
      <c r="I2235">
        <v>3441.56</v>
      </c>
      <c r="J2235">
        <v>3331.86</v>
      </c>
      <c r="K2235">
        <v>3222.88</v>
      </c>
      <c r="L2235">
        <v>3122.12</v>
      </c>
      <c r="M2235">
        <v>3014.38</v>
      </c>
      <c r="N2235">
        <v>2921.28</v>
      </c>
      <c r="O2235">
        <v>2821.24</v>
      </c>
      <c r="P2235">
        <v>2721.19</v>
      </c>
      <c r="Q2235">
        <v>2608.63</v>
      </c>
      <c r="R2235">
        <v>2503.2199999999998</v>
      </c>
      <c r="S2235">
        <v>2398.25</v>
      </c>
      <c r="T2235">
        <v>2282.6999999999998</v>
      </c>
      <c r="U2235">
        <v>2173.9699999999998</v>
      </c>
      <c r="V2235">
        <v>2056.06</v>
      </c>
      <c r="W2235">
        <v>1940.14</v>
      </c>
      <c r="X2235">
        <v>1826.17</v>
      </c>
      <c r="Y2235">
        <v>1709.8</v>
      </c>
      <c r="Z2235">
        <v>1595.93</v>
      </c>
      <c r="AA2235">
        <v>1480.57</v>
      </c>
      <c r="AB2235">
        <v>1368.14</v>
      </c>
      <c r="AC2235">
        <v>1255.25</v>
      </c>
      <c r="AD2235">
        <v>1145.77</v>
      </c>
      <c r="AE2235">
        <v>1039.68</v>
      </c>
      <c r="AF2235">
        <v>936.98</v>
      </c>
      <c r="AG2235">
        <v>835.18799999999999</v>
      </c>
      <c r="AH2235">
        <v>737.23699999999997</v>
      </c>
      <c r="AI2235">
        <v>643.13400000000001</v>
      </c>
      <c r="AJ2235">
        <v>552.87199999999996</v>
      </c>
      <c r="AK2235">
        <v>466.42899999999997</v>
      </c>
      <c r="AL2235">
        <v>382.51</v>
      </c>
      <c r="AM2235">
        <v>303.90499999999997</v>
      </c>
      <c r="AN2235">
        <v>228.27600000000001</v>
      </c>
      <c r="AO2235">
        <v>157.476</v>
      </c>
      <c r="AP2235">
        <v>90.114900000000006</v>
      </c>
    </row>
    <row r="2236" spans="2:42" x14ac:dyDescent="0.2">
      <c r="B2236" t="str">
        <f t="shared" si="88"/>
        <v>rubber and plastic products 22</v>
      </c>
      <c r="C2236" t="str">
        <f t="shared" si="87"/>
        <v>food beverage and tobacco 10T12,CO</v>
      </c>
      <c r="D2236" t="s">
        <v>2793</v>
      </c>
      <c r="E2236">
        <v>7520.97</v>
      </c>
      <c r="F2236">
        <v>7446.64</v>
      </c>
      <c r="G2236">
        <v>7298</v>
      </c>
      <c r="H2236">
        <v>7160.06</v>
      </c>
      <c r="I2236">
        <v>6970.89</v>
      </c>
      <c r="J2236">
        <v>6748.69</v>
      </c>
      <c r="K2236">
        <v>6527.96</v>
      </c>
      <c r="L2236">
        <v>6323.87</v>
      </c>
      <c r="M2236">
        <v>6105.64</v>
      </c>
      <c r="N2236">
        <v>5917.07</v>
      </c>
      <c r="O2236">
        <v>5714.44</v>
      </c>
      <c r="P2236">
        <v>5511.78</v>
      </c>
      <c r="Q2236">
        <v>5283.79</v>
      </c>
      <c r="R2236">
        <v>5070.2700000000004</v>
      </c>
      <c r="S2236">
        <v>4857.67</v>
      </c>
      <c r="T2236">
        <v>4623.63</v>
      </c>
      <c r="U2236">
        <v>4403.3900000000003</v>
      </c>
      <c r="V2236">
        <v>4164.5600000000004</v>
      </c>
      <c r="W2236">
        <v>3929.76</v>
      </c>
      <c r="X2236">
        <v>3698.92</v>
      </c>
      <c r="Y2236">
        <v>3463.21</v>
      </c>
      <c r="Z2236">
        <v>3232.56</v>
      </c>
      <c r="AA2236">
        <v>2998.89</v>
      </c>
      <c r="AB2236">
        <v>2771.18</v>
      </c>
      <c r="AC2236">
        <v>2542.52</v>
      </c>
      <c r="AD2236">
        <v>2320.7600000000002</v>
      </c>
      <c r="AE2236">
        <v>2105.87</v>
      </c>
      <c r="AF2236">
        <v>1897.86</v>
      </c>
      <c r="AG2236">
        <v>1691.68</v>
      </c>
      <c r="AH2236">
        <v>1493.28</v>
      </c>
      <c r="AI2236">
        <v>1302.67</v>
      </c>
      <c r="AJ2236">
        <v>1119.8499999999999</v>
      </c>
      <c r="AK2236">
        <v>944.75400000000002</v>
      </c>
      <c r="AL2236">
        <v>774.77700000000004</v>
      </c>
      <c r="AM2236">
        <v>615.55999999999995</v>
      </c>
      <c r="AN2236">
        <v>462.375</v>
      </c>
      <c r="AO2236">
        <v>318.96800000000002</v>
      </c>
      <c r="AP2236">
        <v>182.52799999999999</v>
      </c>
    </row>
    <row r="2237" spans="2:42" x14ac:dyDescent="0.2">
      <c r="B2237" t="str">
        <f t="shared" si="88"/>
        <v>rubber and plastic products 22</v>
      </c>
      <c r="C2237" t="str">
        <f t="shared" si="87"/>
        <v>food beverage and tobacco 10T12,NOx</v>
      </c>
      <c r="D2237" t="s">
        <v>2794</v>
      </c>
      <c r="E2237">
        <v>11837.8</v>
      </c>
      <c r="F2237">
        <v>11720.8</v>
      </c>
      <c r="G2237">
        <v>11486.9</v>
      </c>
      <c r="H2237">
        <v>11269.8</v>
      </c>
      <c r="I2237">
        <v>10972</v>
      </c>
      <c r="J2237">
        <v>10622.3</v>
      </c>
      <c r="K2237">
        <v>10274.9</v>
      </c>
      <c r="L2237">
        <v>9953.6200000000008</v>
      </c>
      <c r="M2237">
        <v>9610.1299999999992</v>
      </c>
      <c r="N2237">
        <v>9313.33</v>
      </c>
      <c r="O2237">
        <v>8994.4</v>
      </c>
      <c r="P2237">
        <v>8675.41</v>
      </c>
      <c r="Q2237">
        <v>8316.57</v>
      </c>
      <c r="R2237">
        <v>7980.5</v>
      </c>
      <c r="S2237">
        <v>7645.86</v>
      </c>
      <c r="T2237">
        <v>7277.48</v>
      </c>
      <c r="U2237">
        <v>6930.83</v>
      </c>
      <c r="V2237">
        <v>6554.93</v>
      </c>
      <c r="W2237">
        <v>6185.35</v>
      </c>
      <c r="X2237">
        <v>5822.01</v>
      </c>
      <c r="Y2237">
        <v>5451.01</v>
      </c>
      <c r="Z2237">
        <v>5087.9799999999996</v>
      </c>
      <c r="AA2237">
        <v>4720.1899999999996</v>
      </c>
      <c r="AB2237">
        <v>4361.7700000000004</v>
      </c>
      <c r="AC2237">
        <v>4001.86</v>
      </c>
      <c r="AD2237">
        <v>3652.82</v>
      </c>
      <c r="AE2237">
        <v>3314.59</v>
      </c>
      <c r="AF2237">
        <v>2987.19</v>
      </c>
      <c r="AG2237">
        <v>2662.66</v>
      </c>
      <c r="AH2237">
        <v>2350.38</v>
      </c>
      <c r="AI2237">
        <v>2050.38</v>
      </c>
      <c r="AJ2237">
        <v>1762.61</v>
      </c>
      <c r="AK2237">
        <v>1487.02</v>
      </c>
      <c r="AL2237">
        <v>1219.48</v>
      </c>
      <c r="AM2237">
        <v>968.87800000000004</v>
      </c>
      <c r="AN2237">
        <v>727.76700000000005</v>
      </c>
      <c r="AO2237">
        <v>502.04899999999998</v>
      </c>
      <c r="AP2237">
        <v>287.29500000000002</v>
      </c>
    </row>
    <row r="2238" spans="2:42" x14ac:dyDescent="0.2">
      <c r="B2238" t="str">
        <f t="shared" si="88"/>
        <v>rubber and plastic products 22</v>
      </c>
      <c r="C2238" t="str">
        <f t="shared" si="87"/>
        <v>food beverage and tobacco 10T12,PM10</v>
      </c>
      <c r="D2238" t="s">
        <v>2795</v>
      </c>
      <c r="E2238">
        <v>2367.5700000000002</v>
      </c>
      <c r="F2238">
        <v>2344.17</v>
      </c>
      <c r="G2238">
        <v>2297.38</v>
      </c>
      <c r="H2238">
        <v>2253.9499999999998</v>
      </c>
      <c r="I2238">
        <v>2194.4</v>
      </c>
      <c r="J2238">
        <v>2124.46</v>
      </c>
      <c r="K2238">
        <v>2054.9699999999998</v>
      </c>
      <c r="L2238">
        <v>1990.72</v>
      </c>
      <c r="M2238">
        <v>1922.03</v>
      </c>
      <c r="N2238">
        <v>1862.67</v>
      </c>
      <c r="O2238">
        <v>1798.88</v>
      </c>
      <c r="P2238">
        <v>1735.08</v>
      </c>
      <c r="Q2238">
        <v>1663.31</v>
      </c>
      <c r="R2238">
        <v>1596.1</v>
      </c>
      <c r="S2238">
        <v>1529.17</v>
      </c>
      <c r="T2238">
        <v>1455.5</v>
      </c>
      <c r="U2238">
        <v>1386.17</v>
      </c>
      <c r="V2238">
        <v>1310.98</v>
      </c>
      <c r="W2238">
        <v>1237.07</v>
      </c>
      <c r="X2238">
        <v>1164.4000000000001</v>
      </c>
      <c r="Y2238">
        <v>1090.2</v>
      </c>
      <c r="Z2238">
        <v>1017.6</v>
      </c>
      <c r="AA2238">
        <v>944.03800000000001</v>
      </c>
      <c r="AB2238">
        <v>872.35500000000002</v>
      </c>
      <c r="AC2238">
        <v>800.37199999999996</v>
      </c>
      <c r="AD2238">
        <v>730.56500000000005</v>
      </c>
      <c r="AE2238">
        <v>662.91700000000003</v>
      </c>
      <c r="AF2238">
        <v>597.43700000000001</v>
      </c>
      <c r="AG2238">
        <v>532.53300000000002</v>
      </c>
      <c r="AH2238">
        <v>470.077</v>
      </c>
      <c r="AI2238">
        <v>410.07499999999999</v>
      </c>
      <c r="AJ2238">
        <v>352.52199999999999</v>
      </c>
      <c r="AK2238">
        <v>297.404</v>
      </c>
      <c r="AL2238">
        <v>243.89599999999999</v>
      </c>
      <c r="AM2238">
        <v>193.77500000000001</v>
      </c>
      <c r="AN2238">
        <v>145.553</v>
      </c>
      <c r="AO2238">
        <v>100.41</v>
      </c>
      <c r="AP2238">
        <v>57.459099999999999</v>
      </c>
    </row>
    <row r="2239" spans="2:42" x14ac:dyDescent="0.2">
      <c r="B2239" t="str">
        <f t="shared" si="88"/>
        <v>rubber and plastic products 22</v>
      </c>
      <c r="C2239" t="str">
        <f t="shared" si="87"/>
        <v>food beverage and tobacco 10T12,PM25</v>
      </c>
      <c r="D2239" t="s">
        <v>2796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</row>
    <row r="2240" spans="2:42" x14ac:dyDescent="0.2">
      <c r="B2240" t="str">
        <f t="shared" si="88"/>
        <v>glass and glass products 231</v>
      </c>
      <c r="C2240" t="str">
        <f t="shared" si="87"/>
        <v>food beverage and tobacco 10T12,SOx</v>
      </c>
      <c r="D2240" t="s">
        <v>2797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</row>
    <row r="2241" spans="2:42" x14ac:dyDescent="0.2">
      <c r="B2241" t="str">
        <f t="shared" si="88"/>
        <v>glass and glass products 231</v>
      </c>
      <c r="C2241" t="str">
        <f t="shared" si="87"/>
        <v>food beverage and tobacco 10T12,BC</v>
      </c>
      <c r="D2241" t="s">
        <v>2798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</row>
    <row r="2242" spans="2:42" x14ac:dyDescent="0.2">
      <c r="B2242" t="str">
        <f t="shared" si="88"/>
        <v>glass and glass products 231</v>
      </c>
      <c r="C2242" t="str">
        <f t="shared" si="87"/>
        <v>food beverage and tobacco 10T12,OC</v>
      </c>
      <c r="D2242" t="s">
        <v>2799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</row>
    <row r="2243" spans="2:42" x14ac:dyDescent="0.2">
      <c r="B2243" t="str">
        <f t="shared" si="88"/>
        <v>glass and glass products 231</v>
      </c>
      <c r="C2243" t="str">
        <f t="shared" si="87"/>
        <v>food beverage and tobacco 10T12,CH4</v>
      </c>
      <c r="D2243" t="s">
        <v>2800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</row>
    <row r="2244" spans="2:42" x14ac:dyDescent="0.2">
      <c r="B2244" t="str">
        <f t="shared" si="88"/>
        <v>glass and glass products 231</v>
      </c>
      <c r="C2244" t="str">
        <f t="shared" si="87"/>
        <v>food beverage and tobacco 10T12,N2O</v>
      </c>
      <c r="D2244" t="s">
        <v>2801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</row>
    <row r="2245" spans="2:42" x14ac:dyDescent="0.2">
      <c r="B2245" t="str">
        <f t="shared" si="88"/>
        <v>glass and glass products 231</v>
      </c>
      <c r="C2245" t="str">
        <f t="shared" si="87"/>
        <v>food beverage and tobacco 10T12,F gases</v>
      </c>
      <c r="D2245" t="s">
        <v>2802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</row>
    <row r="2246" spans="2:42" x14ac:dyDescent="0.2">
      <c r="B2246" t="str">
        <f t="shared" si="88"/>
        <v>glass and glass products 231</v>
      </c>
      <c r="C2246" t="str">
        <f t="shared" si="87"/>
        <v>textiles apparel and leather 13T15,CO2</v>
      </c>
      <c r="D2246" t="s">
        <v>2803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</row>
    <row r="2247" spans="2:42" x14ac:dyDescent="0.2">
      <c r="B2247" t="str">
        <f t="shared" si="88"/>
        <v>glass and glass products 231</v>
      </c>
      <c r="C2247" t="str">
        <f t="shared" si="87"/>
        <v>textiles apparel and leather 13T15,VOC</v>
      </c>
      <c r="D2247" t="s">
        <v>2804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</row>
    <row r="2248" spans="2:42" x14ac:dyDescent="0.2">
      <c r="B2248" t="str">
        <f t="shared" si="88"/>
        <v>glass and glass products 231</v>
      </c>
      <c r="C2248" t="str">
        <f t="shared" si="87"/>
        <v>textiles apparel and leather 13T15,CO</v>
      </c>
      <c r="D2248" t="s">
        <v>2805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</row>
    <row r="2249" spans="2:42" x14ac:dyDescent="0.2">
      <c r="B2249" t="str">
        <f t="shared" si="88"/>
        <v>glass and glass products 231</v>
      </c>
      <c r="C2249" t="str">
        <f t="shared" si="87"/>
        <v>textiles apparel and leather 13T15,NOx</v>
      </c>
      <c r="D2249" t="s">
        <v>2806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</row>
    <row r="2250" spans="2:42" x14ac:dyDescent="0.2">
      <c r="B2250" t="str">
        <f t="shared" si="88"/>
        <v>glass and glass products 231</v>
      </c>
      <c r="C2250" t="str">
        <f t="shared" si="87"/>
        <v>textiles apparel and leather 13T15,PM10</v>
      </c>
      <c r="D2250" t="s">
        <v>2807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</row>
    <row r="2251" spans="2:42" x14ac:dyDescent="0.2">
      <c r="B2251" t="str">
        <f t="shared" si="88"/>
        <v>glass and glass products 231</v>
      </c>
      <c r="C2251" t="str">
        <f t="shared" si="87"/>
        <v>textiles apparel and leather 13T15,PM25</v>
      </c>
      <c r="D2251" t="s">
        <v>2808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</row>
    <row r="2252" spans="2:42" x14ac:dyDescent="0.2">
      <c r="B2252" t="str">
        <f t="shared" si="88"/>
        <v>cement and other nonmetallic minerals 239</v>
      </c>
      <c r="C2252" t="str">
        <f t="shared" si="87"/>
        <v>textiles apparel and leather 13T15,SOx</v>
      </c>
      <c r="D2252" t="s">
        <v>2809</v>
      </c>
      <c r="E2252" s="1">
        <v>84646500000</v>
      </c>
      <c r="F2252" s="1">
        <v>81082900000</v>
      </c>
      <c r="G2252" s="1">
        <v>77589300000</v>
      </c>
      <c r="H2252" s="1">
        <v>75858000000</v>
      </c>
      <c r="I2252" s="1">
        <v>74663600000</v>
      </c>
      <c r="J2252" s="1">
        <v>73420000000</v>
      </c>
      <c r="K2252" s="1">
        <v>77165600000</v>
      </c>
      <c r="L2252" s="1">
        <v>80415600000</v>
      </c>
      <c r="M2252" s="1">
        <v>83372600000</v>
      </c>
      <c r="N2252" s="1">
        <v>85068200000</v>
      </c>
      <c r="O2252" s="1">
        <v>86069100000</v>
      </c>
      <c r="P2252" s="1">
        <v>87293300000</v>
      </c>
      <c r="Q2252" s="1">
        <v>87776300000</v>
      </c>
      <c r="R2252" s="1">
        <v>88623600000</v>
      </c>
      <c r="S2252" s="1">
        <v>84258000000</v>
      </c>
      <c r="T2252" s="1">
        <v>80059400000</v>
      </c>
      <c r="U2252" s="1">
        <v>75718100000</v>
      </c>
      <c r="V2252" s="1">
        <v>71786500000</v>
      </c>
      <c r="W2252" s="1">
        <v>67644300000</v>
      </c>
      <c r="X2252" s="1">
        <v>63599400000</v>
      </c>
      <c r="Y2252" s="1">
        <v>59499600000</v>
      </c>
      <c r="Z2252" s="1">
        <v>55672500000</v>
      </c>
      <c r="AA2252" s="1">
        <v>51975000000</v>
      </c>
      <c r="AB2252" s="1">
        <v>48540000000</v>
      </c>
      <c r="AC2252" s="1">
        <v>45200300000</v>
      </c>
      <c r="AD2252" s="1">
        <v>42073000000</v>
      </c>
      <c r="AE2252" s="1">
        <v>39040900000</v>
      </c>
      <c r="AF2252" s="1">
        <v>36067900000</v>
      </c>
      <c r="AG2252" s="1">
        <v>33195900000</v>
      </c>
      <c r="AH2252" s="1">
        <v>30300600000</v>
      </c>
      <c r="AI2252" s="1">
        <v>27563800000</v>
      </c>
      <c r="AJ2252" s="1">
        <v>24923800000</v>
      </c>
      <c r="AK2252" s="1">
        <v>22359700000</v>
      </c>
      <c r="AL2252" s="1">
        <v>19947700000</v>
      </c>
      <c r="AM2252" s="1">
        <v>17719300000</v>
      </c>
      <c r="AN2252" s="1">
        <v>15524500000</v>
      </c>
      <c r="AO2252" s="1">
        <v>13433300000</v>
      </c>
      <c r="AP2252" s="1">
        <v>11417600000</v>
      </c>
    </row>
    <row r="2253" spans="2:42" x14ac:dyDescent="0.2">
      <c r="B2253" t="str">
        <f t="shared" si="88"/>
        <v>cement and other nonmetallic minerals 239</v>
      </c>
      <c r="C2253" t="str">
        <f t="shared" si="87"/>
        <v>textiles apparel and leather 13T15,BC</v>
      </c>
      <c r="D2253" t="s">
        <v>2810</v>
      </c>
      <c r="E2253" s="1">
        <v>6447120</v>
      </c>
      <c r="F2253" s="1">
        <v>6183560</v>
      </c>
      <c r="G2253" s="1">
        <v>5924590</v>
      </c>
      <c r="H2253" s="1">
        <v>5800010</v>
      </c>
      <c r="I2253" s="1">
        <v>5728660</v>
      </c>
      <c r="J2253" s="1">
        <v>5705320</v>
      </c>
      <c r="K2253" s="1">
        <v>6073990</v>
      </c>
      <c r="L2253" s="1">
        <v>6412560</v>
      </c>
      <c r="M2253" s="1">
        <v>6736260</v>
      </c>
      <c r="N2253" s="1">
        <v>6964680</v>
      </c>
      <c r="O2253" s="1">
        <v>7141880</v>
      </c>
      <c r="P2253" s="1">
        <v>7342680</v>
      </c>
      <c r="Q2253" s="1">
        <v>7480860</v>
      </c>
      <c r="R2253" s="1">
        <v>7547340</v>
      </c>
      <c r="S2253" s="1">
        <v>7174690</v>
      </c>
      <c r="T2253" s="1">
        <v>6815760</v>
      </c>
      <c r="U2253" s="1">
        <v>6445310</v>
      </c>
      <c r="V2253" s="1">
        <v>6109070</v>
      </c>
      <c r="W2253" s="1">
        <v>5754900</v>
      </c>
      <c r="X2253" s="1">
        <v>5409710</v>
      </c>
      <c r="Y2253" s="1">
        <v>5059650</v>
      </c>
      <c r="Z2253" s="1">
        <v>4733250</v>
      </c>
      <c r="AA2253" s="1">
        <v>4417550</v>
      </c>
      <c r="AB2253" s="1">
        <v>4124410</v>
      </c>
      <c r="AC2253" s="1">
        <v>3839700</v>
      </c>
      <c r="AD2253" s="1">
        <v>3573160</v>
      </c>
      <c r="AE2253" s="1">
        <v>3314570</v>
      </c>
      <c r="AF2253" s="1">
        <v>3061320</v>
      </c>
      <c r="AG2253" s="1">
        <v>2815660</v>
      </c>
      <c r="AH2253" s="1">
        <v>2569040</v>
      </c>
      <c r="AI2253" s="1">
        <v>2335880</v>
      </c>
      <c r="AJ2253" s="1">
        <v>2111200</v>
      </c>
      <c r="AK2253" s="1">
        <v>1893010</v>
      </c>
      <c r="AL2253" s="1">
        <v>1687980</v>
      </c>
      <c r="AM2253" s="1">
        <v>1498630</v>
      </c>
      <c r="AN2253" s="1">
        <v>1312220</v>
      </c>
      <c r="AO2253" s="1">
        <v>1134820</v>
      </c>
      <c r="AP2253">
        <v>963976</v>
      </c>
    </row>
    <row r="2254" spans="2:42" x14ac:dyDescent="0.2">
      <c r="B2254" t="str">
        <f t="shared" si="88"/>
        <v>cement and other nonmetallic minerals 239</v>
      </c>
      <c r="C2254" t="str">
        <f t="shared" si="87"/>
        <v>textiles apparel and leather 13T15,OC</v>
      </c>
      <c r="D2254" t="s">
        <v>2811</v>
      </c>
      <c r="E2254" s="1">
        <v>53388200</v>
      </c>
      <c r="F2254" s="1">
        <v>51205700</v>
      </c>
      <c r="G2254" s="1">
        <v>49061200</v>
      </c>
      <c r="H2254" s="1">
        <v>48029500</v>
      </c>
      <c r="I2254" s="1">
        <v>47438700</v>
      </c>
      <c r="J2254" s="1">
        <v>47245400</v>
      </c>
      <c r="K2254" s="1">
        <v>50298300</v>
      </c>
      <c r="L2254" s="1">
        <v>53102000</v>
      </c>
      <c r="M2254" s="1">
        <v>55782600</v>
      </c>
      <c r="N2254" s="1">
        <v>57674100</v>
      </c>
      <c r="O2254" s="1">
        <v>59141500</v>
      </c>
      <c r="P2254" s="1">
        <v>60804300</v>
      </c>
      <c r="Q2254" s="1">
        <v>61948500</v>
      </c>
      <c r="R2254" s="1">
        <v>62499100</v>
      </c>
      <c r="S2254" s="1">
        <v>59413200</v>
      </c>
      <c r="T2254" s="1">
        <v>56440900</v>
      </c>
      <c r="U2254" s="1">
        <v>53373300</v>
      </c>
      <c r="V2254" s="1">
        <v>50588800</v>
      </c>
      <c r="W2254" s="1">
        <v>47656000</v>
      </c>
      <c r="X2254" s="1">
        <v>44797500</v>
      </c>
      <c r="Y2254" s="1">
        <v>41898700</v>
      </c>
      <c r="Z2254" s="1">
        <v>39195700</v>
      </c>
      <c r="AA2254" s="1">
        <v>36581500</v>
      </c>
      <c r="AB2254" s="1">
        <v>34154000</v>
      </c>
      <c r="AC2254" s="1">
        <v>31796300</v>
      </c>
      <c r="AD2254" s="1">
        <v>29589100</v>
      </c>
      <c r="AE2254" s="1">
        <v>27447800</v>
      </c>
      <c r="AF2254" s="1">
        <v>25350600</v>
      </c>
      <c r="AG2254" s="1">
        <v>23316300</v>
      </c>
      <c r="AH2254" s="1">
        <v>21274100</v>
      </c>
      <c r="AI2254" s="1">
        <v>19343200</v>
      </c>
      <c r="AJ2254" s="1">
        <v>17482800</v>
      </c>
      <c r="AK2254" s="1">
        <v>15675900</v>
      </c>
      <c r="AL2254" s="1">
        <v>13978000</v>
      </c>
      <c r="AM2254" s="1">
        <v>12410100</v>
      </c>
      <c r="AN2254" s="1">
        <v>10866500</v>
      </c>
      <c r="AO2254" s="1">
        <v>9397410</v>
      </c>
      <c r="AP2254" s="1">
        <v>7982630</v>
      </c>
    </row>
    <row r="2255" spans="2:42" x14ac:dyDescent="0.2">
      <c r="B2255" t="str">
        <f t="shared" si="88"/>
        <v>cement and other nonmetallic minerals 239</v>
      </c>
      <c r="C2255" t="str">
        <f t="shared" si="87"/>
        <v>textiles apparel and leather 13T15,CH4</v>
      </c>
      <c r="D2255" t="s">
        <v>2812</v>
      </c>
      <c r="E2255" s="1">
        <v>69993900</v>
      </c>
      <c r="F2255" s="1">
        <v>67132500</v>
      </c>
      <c r="G2255" s="1">
        <v>64321000</v>
      </c>
      <c r="H2255" s="1">
        <v>62968500</v>
      </c>
      <c r="I2255" s="1">
        <v>62193800</v>
      </c>
      <c r="J2255" s="1">
        <v>61940400</v>
      </c>
      <c r="K2255" s="1">
        <v>65942900</v>
      </c>
      <c r="L2255" s="1">
        <v>69618700</v>
      </c>
      <c r="M2255" s="1">
        <v>73132900</v>
      </c>
      <c r="N2255" s="1">
        <v>75612800</v>
      </c>
      <c r="O2255" s="1">
        <v>77536600</v>
      </c>
      <c r="P2255" s="1">
        <v>79716600</v>
      </c>
      <c r="Q2255" s="1">
        <v>81216800</v>
      </c>
      <c r="R2255" s="1">
        <v>81938500</v>
      </c>
      <c r="S2255" s="1">
        <v>77892800</v>
      </c>
      <c r="T2255" s="1">
        <v>73996100</v>
      </c>
      <c r="U2255" s="1">
        <v>69974300</v>
      </c>
      <c r="V2255" s="1">
        <v>66323800</v>
      </c>
      <c r="W2255" s="1">
        <v>62478800</v>
      </c>
      <c r="X2255" s="1">
        <v>58731100</v>
      </c>
      <c r="Y2255" s="1">
        <v>54930700</v>
      </c>
      <c r="Z2255" s="1">
        <v>51387000</v>
      </c>
      <c r="AA2255" s="1">
        <v>47959600</v>
      </c>
      <c r="AB2255" s="1">
        <v>44777100</v>
      </c>
      <c r="AC2255" s="1">
        <v>41686200</v>
      </c>
      <c r="AD2255" s="1">
        <v>38792400</v>
      </c>
      <c r="AE2255" s="1">
        <v>35985000</v>
      </c>
      <c r="AF2255" s="1">
        <v>33235600</v>
      </c>
      <c r="AG2255" s="1">
        <v>30568500</v>
      </c>
      <c r="AH2255" s="1">
        <v>27891100</v>
      </c>
      <c r="AI2255" s="1">
        <v>25359700</v>
      </c>
      <c r="AJ2255" s="1">
        <v>22920500</v>
      </c>
      <c r="AK2255" s="1">
        <v>20551600</v>
      </c>
      <c r="AL2255" s="1">
        <v>18325700</v>
      </c>
      <c r="AM2255" s="1">
        <v>16270100</v>
      </c>
      <c r="AN2255" s="1">
        <v>14246300</v>
      </c>
      <c r="AO2255" s="1">
        <v>12320300</v>
      </c>
      <c r="AP2255" s="1">
        <v>10465500</v>
      </c>
    </row>
    <row r="2256" spans="2:42" x14ac:dyDescent="0.2">
      <c r="B2256" t="str">
        <f t="shared" si="88"/>
        <v>cement and other nonmetallic minerals 239</v>
      </c>
      <c r="C2256" t="str">
        <f t="shared" si="87"/>
        <v>textiles apparel and leather 13T15,N2O</v>
      </c>
      <c r="D2256" t="s">
        <v>2813</v>
      </c>
      <c r="E2256" s="1">
        <v>8503450</v>
      </c>
      <c r="F2256" s="1">
        <v>8155830</v>
      </c>
      <c r="G2256" s="1">
        <v>7814260</v>
      </c>
      <c r="H2256" s="1">
        <v>7649940</v>
      </c>
      <c r="I2256" s="1">
        <v>7555840</v>
      </c>
      <c r="J2256" s="1">
        <v>7525050</v>
      </c>
      <c r="K2256" s="1">
        <v>8011300</v>
      </c>
      <c r="L2256" s="1">
        <v>8457870</v>
      </c>
      <c r="M2256" s="1">
        <v>8884810</v>
      </c>
      <c r="N2256" s="1">
        <v>9186090</v>
      </c>
      <c r="O2256" s="1">
        <v>9419800</v>
      </c>
      <c r="P2256" s="1">
        <v>9684650</v>
      </c>
      <c r="Q2256" s="1">
        <v>9866900</v>
      </c>
      <c r="R2256" s="1">
        <v>9954590</v>
      </c>
      <c r="S2256" s="1">
        <v>9463080</v>
      </c>
      <c r="T2256" s="1">
        <v>8989670</v>
      </c>
      <c r="U2256" s="1">
        <v>8501070</v>
      </c>
      <c r="V2256" s="1">
        <v>8057580</v>
      </c>
      <c r="W2256" s="1">
        <v>7590450</v>
      </c>
      <c r="X2256" s="1">
        <v>7135150</v>
      </c>
      <c r="Y2256" s="1">
        <v>6673450</v>
      </c>
      <c r="Z2256" s="1">
        <v>6242930</v>
      </c>
      <c r="AA2256" s="1">
        <v>5826540</v>
      </c>
      <c r="AB2256" s="1">
        <v>5439900</v>
      </c>
      <c r="AC2256" s="1">
        <v>5064390</v>
      </c>
      <c r="AD2256" s="1">
        <v>4712820</v>
      </c>
      <c r="AE2256" s="1">
        <v>4371770</v>
      </c>
      <c r="AF2256" s="1">
        <v>4037740</v>
      </c>
      <c r="AG2256" s="1">
        <v>3713720</v>
      </c>
      <c r="AH2256" s="1">
        <v>3388450</v>
      </c>
      <c r="AI2256" s="1">
        <v>3080910</v>
      </c>
      <c r="AJ2256" s="1">
        <v>2784580</v>
      </c>
      <c r="AK2256" s="1">
        <v>2496790</v>
      </c>
      <c r="AL2256" s="1">
        <v>2226360</v>
      </c>
      <c r="AM2256" s="1">
        <v>1976630</v>
      </c>
      <c r="AN2256" s="1">
        <v>1730760</v>
      </c>
      <c r="AO2256" s="1">
        <v>1496780</v>
      </c>
      <c r="AP2256" s="1">
        <v>1271440</v>
      </c>
    </row>
    <row r="2257" spans="2:42" x14ac:dyDescent="0.2">
      <c r="B2257" t="str">
        <f t="shared" si="88"/>
        <v>cement and other nonmetallic minerals 239</v>
      </c>
      <c r="C2257" t="str">
        <f t="shared" si="87"/>
        <v>textiles apparel and leather 13T15,F gases</v>
      </c>
      <c r="D2257" t="s">
        <v>2814</v>
      </c>
      <c r="E2257" s="1">
        <v>7398910</v>
      </c>
      <c r="F2257" s="1">
        <v>7096450</v>
      </c>
      <c r="G2257" s="1">
        <v>6799240</v>
      </c>
      <c r="H2257" s="1">
        <v>6656270</v>
      </c>
      <c r="I2257" s="1">
        <v>6574390</v>
      </c>
      <c r="J2257" s="1">
        <v>6547600</v>
      </c>
      <c r="K2257" s="1">
        <v>6970690</v>
      </c>
      <c r="L2257" s="1">
        <v>7359250</v>
      </c>
      <c r="M2257" s="1">
        <v>7730740</v>
      </c>
      <c r="N2257" s="1">
        <v>7992880</v>
      </c>
      <c r="O2257" s="1">
        <v>8196240</v>
      </c>
      <c r="P2257" s="1">
        <v>8426680</v>
      </c>
      <c r="Q2257" s="1">
        <v>8585260</v>
      </c>
      <c r="R2257" s="1">
        <v>8661560</v>
      </c>
      <c r="S2257" s="1">
        <v>8233890</v>
      </c>
      <c r="T2257" s="1">
        <v>7821980</v>
      </c>
      <c r="U2257" s="1">
        <v>7396840</v>
      </c>
      <c r="V2257" s="1">
        <v>7010950</v>
      </c>
      <c r="W2257" s="1">
        <v>6604510</v>
      </c>
      <c r="X2257" s="1">
        <v>6208340</v>
      </c>
      <c r="Y2257" s="1">
        <v>5806610</v>
      </c>
      <c r="Z2257" s="1">
        <v>5432020</v>
      </c>
      <c r="AA2257" s="1">
        <v>5069720</v>
      </c>
      <c r="AB2257" s="1">
        <v>4733300</v>
      </c>
      <c r="AC2257" s="1">
        <v>4406560</v>
      </c>
      <c r="AD2257" s="1">
        <v>4100660</v>
      </c>
      <c r="AE2257" s="1">
        <v>3803900</v>
      </c>
      <c r="AF2257" s="1">
        <v>3513270</v>
      </c>
      <c r="AG2257" s="1">
        <v>3231340</v>
      </c>
      <c r="AH2257" s="1">
        <v>2948310</v>
      </c>
      <c r="AI2257" s="1">
        <v>2680720</v>
      </c>
      <c r="AJ2257" s="1">
        <v>2422880</v>
      </c>
      <c r="AK2257" s="1">
        <v>2172470</v>
      </c>
      <c r="AL2257" s="1">
        <v>1937180</v>
      </c>
      <c r="AM2257" s="1">
        <v>1719880</v>
      </c>
      <c r="AN2257" s="1">
        <v>1505950</v>
      </c>
      <c r="AO2257" s="1">
        <v>1302360</v>
      </c>
      <c r="AP2257" s="1">
        <v>1106290</v>
      </c>
    </row>
    <row r="2258" spans="2:42" x14ac:dyDescent="0.2">
      <c r="B2258" t="str">
        <f t="shared" si="88"/>
        <v>cement and other nonmetallic minerals 239</v>
      </c>
      <c r="C2258" t="str">
        <f t="shared" si="87"/>
        <v>wood products 16,CO2</v>
      </c>
      <c r="D2258" t="s">
        <v>2815</v>
      </c>
      <c r="E2258" s="1">
        <v>27537000</v>
      </c>
      <c r="F2258" s="1">
        <v>26411300</v>
      </c>
      <c r="G2258" s="1">
        <v>25305200</v>
      </c>
      <c r="H2258" s="1">
        <v>24773100</v>
      </c>
      <c r="I2258" s="1">
        <v>24468300</v>
      </c>
      <c r="J2258" s="1">
        <v>24368600</v>
      </c>
      <c r="K2258" s="1">
        <v>25943300</v>
      </c>
      <c r="L2258" s="1">
        <v>27389400</v>
      </c>
      <c r="M2258" s="1">
        <v>28772000</v>
      </c>
      <c r="N2258" s="1">
        <v>29747700</v>
      </c>
      <c r="O2258" s="1">
        <v>30504500</v>
      </c>
      <c r="P2258" s="1">
        <v>31362200</v>
      </c>
      <c r="Q2258" s="1">
        <v>31952400</v>
      </c>
      <c r="R2258" s="1">
        <v>32236300</v>
      </c>
      <c r="S2258" s="1">
        <v>30644600</v>
      </c>
      <c r="T2258" s="1">
        <v>29111600</v>
      </c>
      <c r="U2258" s="1">
        <v>27529300</v>
      </c>
      <c r="V2258" s="1">
        <v>26093200</v>
      </c>
      <c r="W2258" s="1">
        <v>24580400</v>
      </c>
      <c r="X2258" s="1">
        <v>23106000</v>
      </c>
      <c r="Y2258" s="1">
        <v>21610900</v>
      </c>
      <c r="Z2258" s="1">
        <v>20216700</v>
      </c>
      <c r="AA2258" s="1">
        <v>18868300</v>
      </c>
      <c r="AB2258" s="1">
        <v>17616200</v>
      </c>
      <c r="AC2258" s="1">
        <v>16400200</v>
      </c>
      <c r="AD2258" s="1">
        <v>15261700</v>
      </c>
      <c r="AE2258" s="1">
        <v>14157300</v>
      </c>
      <c r="AF2258" s="1">
        <v>13075600</v>
      </c>
      <c r="AG2258" s="1">
        <v>12026300</v>
      </c>
      <c r="AH2258" s="1">
        <v>10972900</v>
      </c>
      <c r="AI2258" s="1">
        <v>9977030</v>
      </c>
      <c r="AJ2258" s="1">
        <v>9017410</v>
      </c>
      <c r="AK2258" s="1">
        <v>8085440</v>
      </c>
      <c r="AL2258" s="1">
        <v>7209720</v>
      </c>
      <c r="AM2258" s="1">
        <v>6400980</v>
      </c>
      <c r="AN2258" s="1">
        <v>5604800</v>
      </c>
      <c r="AO2258" s="1">
        <v>4847080</v>
      </c>
      <c r="AP2258" s="1">
        <v>4117350</v>
      </c>
    </row>
    <row r="2259" spans="2:42" x14ac:dyDescent="0.2">
      <c r="B2259" t="str">
        <f t="shared" si="88"/>
        <v>cement and other nonmetallic minerals 239</v>
      </c>
      <c r="C2259" t="str">
        <f t="shared" si="87"/>
        <v>wood products 16,VOC</v>
      </c>
      <c r="D2259" t="s">
        <v>2816</v>
      </c>
      <c r="E2259" s="1">
        <v>1072620</v>
      </c>
      <c r="F2259" s="1">
        <v>1028770</v>
      </c>
      <c r="G2259">
        <v>985686</v>
      </c>
      <c r="H2259">
        <v>964959</v>
      </c>
      <c r="I2259">
        <v>953089</v>
      </c>
      <c r="J2259">
        <v>949205</v>
      </c>
      <c r="K2259" s="1">
        <v>1010540</v>
      </c>
      <c r="L2259" s="1">
        <v>1066870</v>
      </c>
      <c r="M2259" s="1">
        <v>1120720</v>
      </c>
      <c r="N2259" s="1">
        <v>1158730</v>
      </c>
      <c r="O2259" s="1">
        <v>1188210</v>
      </c>
      <c r="P2259" s="1">
        <v>1221620</v>
      </c>
      <c r="Q2259" s="1">
        <v>1244610</v>
      </c>
      <c r="R2259" s="1">
        <v>1255670</v>
      </c>
      <c r="S2259" s="1">
        <v>1193670</v>
      </c>
      <c r="T2259" s="1">
        <v>1133950</v>
      </c>
      <c r="U2259" s="1">
        <v>1072320</v>
      </c>
      <c r="V2259" s="1">
        <v>1016380</v>
      </c>
      <c r="W2259">
        <v>957455</v>
      </c>
      <c r="X2259">
        <v>900024</v>
      </c>
      <c r="Y2259">
        <v>841784</v>
      </c>
      <c r="Z2259">
        <v>787480</v>
      </c>
      <c r="AA2259">
        <v>734957</v>
      </c>
      <c r="AB2259">
        <v>686186</v>
      </c>
      <c r="AC2259">
        <v>638819</v>
      </c>
      <c r="AD2259">
        <v>594473</v>
      </c>
      <c r="AE2259">
        <v>551452</v>
      </c>
      <c r="AF2259">
        <v>509319</v>
      </c>
      <c r="AG2259">
        <v>468447</v>
      </c>
      <c r="AH2259">
        <v>427417</v>
      </c>
      <c r="AI2259">
        <v>388624</v>
      </c>
      <c r="AJ2259">
        <v>351245</v>
      </c>
      <c r="AK2259">
        <v>314943</v>
      </c>
      <c r="AL2259">
        <v>280832</v>
      </c>
      <c r="AM2259">
        <v>249330</v>
      </c>
      <c r="AN2259">
        <v>218317</v>
      </c>
      <c r="AO2259">
        <v>188803</v>
      </c>
      <c r="AP2259">
        <v>160379</v>
      </c>
    </row>
    <row r="2260" spans="2:42" x14ac:dyDescent="0.2">
      <c r="B2260" t="str">
        <f t="shared" si="88"/>
        <v>cement and other nonmetallic minerals 239</v>
      </c>
      <c r="C2260" t="str">
        <f t="shared" si="87"/>
        <v>wood products 16,CO</v>
      </c>
      <c r="D2260" t="s">
        <v>2817</v>
      </c>
      <c r="E2260" s="1">
        <v>2172600</v>
      </c>
      <c r="F2260" s="1">
        <v>2083780</v>
      </c>
      <c r="G2260" s="1">
        <v>1996510</v>
      </c>
      <c r="H2260" s="1">
        <v>1954530</v>
      </c>
      <c r="I2260" s="1">
        <v>1930490</v>
      </c>
      <c r="J2260" s="1">
        <v>1922620</v>
      </c>
      <c r="K2260" s="1">
        <v>2046860</v>
      </c>
      <c r="L2260" s="1">
        <v>2160950</v>
      </c>
      <c r="M2260" s="1">
        <v>2270030</v>
      </c>
      <c r="N2260" s="1">
        <v>2347010</v>
      </c>
      <c r="O2260" s="1">
        <v>2406720</v>
      </c>
      <c r="P2260" s="1">
        <v>2474390</v>
      </c>
      <c r="Q2260" s="1">
        <v>2520950</v>
      </c>
      <c r="R2260" s="1">
        <v>2543360</v>
      </c>
      <c r="S2260" s="1">
        <v>2417780</v>
      </c>
      <c r="T2260" s="1">
        <v>2296830</v>
      </c>
      <c r="U2260" s="1">
        <v>2171990</v>
      </c>
      <c r="V2260" s="1">
        <v>2058680</v>
      </c>
      <c r="W2260" s="1">
        <v>1939330</v>
      </c>
      <c r="X2260" s="1">
        <v>1823000</v>
      </c>
      <c r="Y2260" s="1">
        <v>1705040</v>
      </c>
      <c r="Z2260" s="1">
        <v>1595040</v>
      </c>
      <c r="AA2260" s="1">
        <v>1488660</v>
      </c>
      <c r="AB2260" s="1">
        <v>1389870</v>
      </c>
      <c r="AC2260" s="1">
        <v>1293930</v>
      </c>
      <c r="AD2260" s="1">
        <v>1204110</v>
      </c>
      <c r="AE2260" s="1">
        <v>1116970</v>
      </c>
      <c r="AF2260" s="1">
        <v>1031630</v>
      </c>
      <c r="AG2260">
        <v>948841</v>
      </c>
      <c r="AH2260">
        <v>865735</v>
      </c>
      <c r="AI2260">
        <v>787160</v>
      </c>
      <c r="AJ2260">
        <v>711449</v>
      </c>
      <c r="AK2260">
        <v>637919</v>
      </c>
      <c r="AL2260">
        <v>568827</v>
      </c>
      <c r="AM2260">
        <v>505020</v>
      </c>
      <c r="AN2260">
        <v>442203</v>
      </c>
      <c r="AO2260">
        <v>382421</v>
      </c>
      <c r="AP2260">
        <v>324848</v>
      </c>
    </row>
    <row r="2261" spans="2:42" x14ac:dyDescent="0.2">
      <c r="B2261" t="str">
        <f t="shared" si="88"/>
        <v>cement and other nonmetallic minerals 239</v>
      </c>
      <c r="C2261" t="str">
        <f t="shared" si="87"/>
        <v>wood products 16,NOx</v>
      </c>
      <c r="D2261" t="s">
        <v>2818</v>
      </c>
      <c r="E2261" s="1">
        <v>3419620</v>
      </c>
      <c r="F2261" s="1">
        <v>3279820</v>
      </c>
      <c r="G2261" s="1">
        <v>3142460</v>
      </c>
      <c r="H2261" s="1">
        <v>3076380</v>
      </c>
      <c r="I2261" s="1">
        <v>3038540</v>
      </c>
      <c r="J2261" s="1">
        <v>3026160</v>
      </c>
      <c r="K2261" s="1">
        <v>3221700</v>
      </c>
      <c r="L2261" s="1">
        <v>3401290</v>
      </c>
      <c r="M2261" s="1">
        <v>3572980</v>
      </c>
      <c r="N2261" s="1">
        <v>3694140</v>
      </c>
      <c r="O2261" s="1">
        <v>3788120</v>
      </c>
      <c r="P2261" s="1">
        <v>3894630</v>
      </c>
      <c r="Q2261" s="1">
        <v>3967920</v>
      </c>
      <c r="R2261" s="1">
        <v>4003190</v>
      </c>
      <c r="S2261" s="1">
        <v>3805530</v>
      </c>
      <c r="T2261" s="1">
        <v>3615150</v>
      </c>
      <c r="U2261" s="1">
        <v>3418660</v>
      </c>
      <c r="V2261" s="1">
        <v>3240310</v>
      </c>
      <c r="W2261" s="1">
        <v>3052460</v>
      </c>
      <c r="X2261" s="1">
        <v>2869360</v>
      </c>
      <c r="Y2261" s="1">
        <v>2683690</v>
      </c>
      <c r="Z2261" s="1">
        <v>2510560</v>
      </c>
      <c r="AA2261" s="1">
        <v>2343110</v>
      </c>
      <c r="AB2261" s="1">
        <v>2187630</v>
      </c>
      <c r="AC2261" s="1">
        <v>2036620</v>
      </c>
      <c r="AD2261" s="1">
        <v>1895240</v>
      </c>
      <c r="AE2261" s="1">
        <v>1758080</v>
      </c>
      <c r="AF2261" s="1">
        <v>1623760</v>
      </c>
      <c r="AG2261" s="1">
        <v>1493450</v>
      </c>
      <c r="AH2261" s="1">
        <v>1362650</v>
      </c>
      <c r="AI2261" s="1">
        <v>1238970</v>
      </c>
      <c r="AJ2261" s="1">
        <v>1119800</v>
      </c>
      <c r="AK2261" s="1">
        <v>1004070</v>
      </c>
      <c r="AL2261">
        <v>895320</v>
      </c>
      <c r="AM2261">
        <v>794890</v>
      </c>
      <c r="AN2261">
        <v>696017</v>
      </c>
      <c r="AO2261">
        <v>601922</v>
      </c>
      <c r="AP2261">
        <v>511303</v>
      </c>
    </row>
    <row r="2262" spans="2:42" x14ac:dyDescent="0.2">
      <c r="B2262" t="str">
        <f t="shared" si="88"/>
        <v>cement and other nonmetallic minerals 239</v>
      </c>
      <c r="C2262" t="str">
        <f t="shared" si="87"/>
        <v>wood products 16,PM10</v>
      </c>
      <c r="D2262" t="s">
        <v>2819</v>
      </c>
      <c r="E2262">
        <v>683924</v>
      </c>
      <c r="F2262">
        <v>655965</v>
      </c>
      <c r="G2262">
        <v>628492</v>
      </c>
      <c r="H2262">
        <v>615277</v>
      </c>
      <c r="I2262">
        <v>607708</v>
      </c>
      <c r="J2262">
        <v>605232</v>
      </c>
      <c r="K2262">
        <v>644341</v>
      </c>
      <c r="L2262">
        <v>680258</v>
      </c>
      <c r="M2262">
        <v>714596</v>
      </c>
      <c r="N2262">
        <v>738827</v>
      </c>
      <c r="O2262">
        <v>757625</v>
      </c>
      <c r="P2262">
        <v>778926</v>
      </c>
      <c r="Q2262">
        <v>793585</v>
      </c>
      <c r="R2262">
        <v>800637</v>
      </c>
      <c r="S2262">
        <v>761106</v>
      </c>
      <c r="T2262">
        <v>723030</v>
      </c>
      <c r="U2262">
        <v>683732</v>
      </c>
      <c r="V2262">
        <v>648062</v>
      </c>
      <c r="W2262">
        <v>610492</v>
      </c>
      <c r="X2262">
        <v>573873</v>
      </c>
      <c r="Y2262">
        <v>536738</v>
      </c>
      <c r="Z2262">
        <v>502112</v>
      </c>
      <c r="AA2262">
        <v>468623</v>
      </c>
      <c r="AB2262">
        <v>437526</v>
      </c>
      <c r="AC2262">
        <v>407323</v>
      </c>
      <c r="AD2262">
        <v>379048</v>
      </c>
      <c r="AE2262">
        <v>351617</v>
      </c>
      <c r="AF2262">
        <v>324752</v>
      </c>
      <c r="AG2262">
        <v>298691</v>
      </c>
      <c r="AH2262">
        <v>272529</v>
      </c>
      <c r="AI2262">
        <v>247794</v>
      </c>
      <c r="AJ2262">
        <v>223961</v>
      </c>
      <c r="AK2262">
        <v>200814</v>
      </c>
      <c r="AL2262">
        <v>179064</v>
      </c>
      <c r="AM2262">
        <v>158978</v>
      </c>
      <c r="AN2262">
        <v>139203</v>
      </c>
      <c r="AO2262">
        <v>120384</v>
      </c>
      <c r="AP2262">
        <v>102261</v>
      </c>
    </row>
    <row r="2263" spans="2:42" x14ac:dyDescent="0.2">
      <c r="B2263" t="str">
        <f t="shared" si="88"/>
        <v>cement and other nonmetallic minerals 239</v>
      </c>
      <c r="C2263" t="str">
        <f t="shared" si="87"/>
        <v>wood products 16,PM25</v>
      </c>
      <c r="D2263" t="s">
        <v>2820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</row>
    <row r="2264" spans="2:42" x14ac:dyDescent="0.2">
      <c r="B2264" t="str">
        <f t="shared" si="88"/>
        <v>iron and steel 241</v>
      </c>
      <c r="C2264" t="str">
        <f t="shared" si="87"/>
        <v>wood products 16,SOx</v>
      </c>
      <c r="D2264" t="s">
        <v>2821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</row>
    <row r="2265" spans="2:42" x14ac:dyDescent="0.2">
      <c r="B2265" t="str">
        <f t="shared" si="88"/>
        <v>iron and steel 241</v>
      </c>
      <c r="C2265" t="str">
        <f t="shared" si="87"/>
        <v>wood products 16,BC</v>
      </c>
      <c r="D2265" t="s">
        <v>2822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</row>
    <row r="2266" spans="2:42" x14ac:dyDescent="0.2">
      <c r="B2266" t="str">
        <f t="shared" si="88"/>
        <v>iron and steel 241</v>
      </c>
      <c r="C2266" t="str">
        <f t="shared" si="87"/>
        <v>wood products 16,OC</v>
      </c>
      <c r="D2266" t="s">
        <v>2823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</row>
    <row r="2267" spans="2:42" x14ac:dyDescent="0.2">
      <c r="B2267" t="str">
        <f t="shared" si="88"/>
        <v>iron and steel 241</v>
      </c>
      <c r="C2267" t="str">
        <f t="shared" si="87"/>
        <v>wood products 16,CH4</v>
      </c>
      <c r="D2267" t="s">
        <v>2824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</row>
    <row r="2268" spans="2:42" x14ac:dyDescent="0.2">
      <c r="B2268" t="str">
        <f t="shared" si="88"/>
        <v>iron and steel 241</v>
      </c>
      <c r="C2268" t="str">
        <f t="shared" si="87"/>
        <v>wood products 16,N2O</v>
      </c>
      <c r="D2268" t="s">
        <v>2825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</row>
    <row r="2269" spans="2:42" x14ac:dyDescent="0.2">
      <c r="B2269" t="str">
        <f t="shared" si="88"/>
        <v>iron and steel 241</v>
      </c>
      <c r="C2269" t="str">
        <f t="shared" si="87"/>
        <v>wood products 16,F gases</v>
      </c>
      <c r="D2269" t="s">
        <v>2826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</row>
    <row r="2270" spans="2:42" x14ac:dyDescent="0.2">
      <c r="B2270" t="str">
        <f t="shared" si="88"/>
        <v>iron and steel 241</v>
      </c>
      <c r="C2270" t="str">
        <f t="shared" si="87"/>
        <v>pulp paper and printing 17T18,CO2</v>
      </c>
      <c r="D2270" t="s">
        <v>2827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</row>
    <row r="2271" spans="2:42" x14ac:dyDescent="0.2">
      <c r="B2271" t="str">
        <f t="shared" si="88"/>
        <v>iron and steel 241</v>
      </c>
      <c r="C2271" t="str">
        <f t="shared" si="87"/>
        <v>pulp paper and printing 17T18,VOC</v>
      </c>
      <c r="D2271" t="s">
        <v>2828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</row>
    <row r="2272" spans="2:42" x14ac:dyDescent="0.2">
      <c r="B2272" t="str">
        <f t="shared" si="88"/>
        <v>iron and steel 241</v>
      </c>
      <c r="C2272" t="str">
        <f t="shared" si="87"/>
        <v>pulp paper and printing 17T18,CO</v>
      </c>
      <c r="D2272" t="s">
        <v>2829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</row>
    <row r="2273" spans="2:42" x14ac:dyDescent="0.2">
      <c r="B2273" t="str">
        <f t="shared" si="88"/>
        <v>iron and steel 241</v>
      </c>
      <c r="C2273" t="str">
        <f t="shared" si="87"/>
        <v>pulp paper and printing 17T18,NOx</v>
      </c>
      <c r="D2273" t="s">
        <v>2830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</row>
    <row r="2274" spans="2:42" x14ac:dyDescent="0.2">
      <c r="B2274" t="str">
        <f t="shared" si="88"/>
        <v>iron and steel 241</v>
      </c>
      <c r="C2274" t="str">
        <f t="shared" si="87"/>
        <v>pulp paper and printing 17T18,PM10</v>
      </c>
      <c r="D2274" t="s">
        <v>2831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</row>
    <row r="2275" spans="2:42" x14ac:dyDescent="0.2">
      <c r="B2275" t="str">
        <f t="shared" si="88"/>
        <v>iron and steel 241</v>
      </c>
      <c r="C2275" t="str">
        <f t="shared" si="87"/>
        <v>pulp paper and printing 17T18,PM25</v>
      </c>
      <c r="D2275" t="s">
        <v>2832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</row>
    <row r="2276" spans="2:42" x14ac:dyDescent="0.2">
      <c r="B2276" t="str">
        <f t="shared" si="88"/>
        <v>other metals 242</v>
      </c>
      <c r="C2276" t="str">
        <f t="shared" si="87"/>
        <v>pulp paper and printing 17T18,SOx</v>
      </c>
      <c r="D2276" t="s">
        <v>2833</v>
      </c>
      <c r="E2276" s="1">
        <v>9126180000</v>
      </c>
      <c r="F2276" s="1">
        <v>8920840000</v>
      </c>
      <c r="G2276" s="1">
        <v>8859190000</v>
      </c>
      <c r="H2276" s="1">
        <v>8639330000</v>
      </c>
      <c r="I2276" s="1">
        <v>8365940000</v>
      </c>
      <c r="J2276" s="1">
        <v>8157620000</v>
      </c>
      <c r="K2276" s="1">
        <v>7887730000</v>
      </c>
      <c r="L2276" s="1">
        <v>7678320000</v>
      </c>
      <c r="M2276" s="1">
        <v>7357460000</v>
      </c>
      <c r="N2276" s="1">
        <v>7043460000</v>
      </c>
      <c r="O2276" s="1">
        <v>6739190000</v>
      </c>
      <c r="P2276" s="1">
        <v>6439010000</v>
      </c>
      <c r="Q2276" s="1">
        <v>6142030000</v>
      </c>
      <c r="R2276" s="1">
        <v>5759380000</v>
      </c>
      <c r="S2276" s="1">
        <v>5431890000</v>
      </c>
      <c r="T2276" s="1">
        <v>5073650000</v>
      </c>
      <c r="U2276" s="1">
        <v>4726940000</v>
      </c>
      <c r="V2276" s="1">
        <v>4430200000</v>
      </c>
      <c r="W2276" s="1">
        <v>4141610000</v>
      </c>
      <c r="X2276" s="1">
        <v>3861370000</v>
      </c>
      <c r="Y2276" s="1">
        <v>3587860000</v>
      </c>
      <c r="Z2276" s="1">
        <v>3323980000</v>
      </c>
      <c r="AA2276" s="1">
        <v>3097310000</v>
      </c>
      <c r="AB2276" s="1">
        <v>2848080000</v>
      </c>
      <c r="AC2276" s="1">
        <v>2633200000</v>
      </c>
      <c r="AD2276" s="1">
        <v>2422420000</v>
      </c>
      <c r="AE2276" s="1">
        <v>2216860000</v>
      </c>
      <c r="AF2276" s="1">
        <v>1996150000</v>
      </c>
      <c r="AG2276" s="1">
        <v>1805450000</v>
      </c>
      <c r="AH2276" s="1">
        <v>1610640000</v>
      </c>
      <c r="AI2276" s="1">
        <v>1422630000</v>
      </c>
      <c r="AJ2276" s="1">
        <v>1240210000</v>
      </c>
      <c r="AK2276" s="1">
        <v>1061530000</v>
      </c>
      <c r="AL2276" s="1">
        <v>893940000</v>
      </c>
      <c r="AM2276" s="1">
        <v>729536000</v>
      </c>
      <c r="AN2276" s="1">
        <v>567785000</v>
      </c>
      <c r="AO2276" s="1">
        <v>409056000</v>
      </c>
      <c r="AP2276" s="1">
        <v>253602000</v>
      </c>
    </row>
    <row r="2277" spans="2:42" x14ac:dyDescent="0.2">
      <c r="B2277" t="str">
        <f t="shared" si="88"/>
        <v>other metals 242</v>
      </c>
      <c r="C2277" t="str">
        <f t="shared" si="87"/>
        <v>pulp paper and printing 17T18,BC</v>
      </c>
      <c r="D2277" t="s">
        <v>2834</v>
      </c>
      <c r="E2277">
        <v>692483</v>
      </c>
      <c r="F2277">
        <v>676902</v>
      </c>
      <c r="G2277">
        <v>672224</v>
      </c>
      <c r="H2277">
        <v>655542</v>
      </c>
      <c r="I2277">
        <v>634797</v>
      </c>
      <c r="J2277">
        <v>618990</v>
      </c>
      <c r="K2277">
        <v>598511</v>
      </c>
      <c r="L2277">
        <v>582621</v>
      </c>
      <c r="M2277">
        <v>558275</v>
      </c>
      <c r="N2277">
        <v>534449</v>
      </c>
      <c r="O2277">
        <v>511361</v>
      </c>
      <c r="P2277">
        <v>488584</v>
      </c>
      <c r="Q2277">
        <v>466050</v>
      </c>
      <c r="R2277">
        <v>437015</v>
      </c>
      <c r="S2277">
        <v>412165</v>
      </c>
      <c r="T2277">
        <v>384982</v>
      </c>
      <c r="U2277">
        <v>358674</v>
      </c>
      <c r="V2277">
        <v>336158</v>
      </c>
      <c r="W2277">
        <v>314260</v>
      </c>
      <c r="X2277">
        <v>292996</v>
      </c>
      <c r="Y2277">
        <v>272242</v>
      </c>
      <c r="Z2277">
        <v>252219</v>
      </c>
      <c r="AA2277">
        <v>235020</v>
      </c>
      <c r="AB2277">
        <v>216109</v>
      </c>
      <c r="AC2277">
        <v>199804</v>
      </c>
      <c r="AD2277">
        <v>183810</v>
      </c>
      <c r="AE2277">
        <v>168212</v>
      </c>
      <c r="AF2277">
        <v>151466</v>
      </c>
      <c r="AG2277">
        <v>136995</v>
      </c>
      <c r="AH2277">
        <v>122213</v>
      </c>
      <c r="AI2277">
        <v>107947</v>
      </c>
      <c r="AJ2277">
        <v>94105.4</v>
      </c>
      <c r="AK2277">
        <v>80547.7</v>
      </c>
      <c r="AL2277">
        <v>67831</v>
      </c>
      <c r="AM2277">
        <v>55356.3</v>
      </c>
      <c r="AN2277">
        <v>43082.8</v>
      </c>
      <c r="AO2277">
        <v>31038.7</v>
      </c>
      <c r="AP2277">
        <v>19243</v>
      </c>
    </row>
    <row r="2278" spans="2:42" x14ac:dyDescent="0.2">
      <c r="B2278" t="str">
        <f t="shared" si="88"/>
        <v>other metals 242</v>
      </c>
      <c r="C2278" t="str">
        <f t="shared" si="87"/>
        <v>pulp paper and printing 17T18,OC</v>
      </c>
      <c r="D2278" t="s">
        <v>2835</v>
      </c>
      <c r="E2278" s="1">
        <v>5734410</v>
      </c>
      <c r="F2278" s="1">
        <v>5605390</v>
      </c>
      <c r="G2278" s="1">
        <v>5566640</v>
      </c>
      <c r="H2278" s="1">
        <v>5428500</v>
      </c>
      <c r="I2278" s="1">
        <v>5256720</v>
      </c>
      <c r="J2278" s="1">
        <v>5125820</v>
      </c>
      <c r="K2278" s="1">
        <v>4956230</v>
      </c>
      <c r="L2278" s="1">
        <v>4824650</v>
      </c>
      <c r="M2278" s="1">
        <v>4623040</v>
      </c>
      <c r="N2278" s="1">
        <v>4425740</v>
      </c>
      <c r="O2278" s="1">
        <v>4234550</v>
      </c>
      <c r="P2278" s="1">
        <v>4045930</v>
      </c>
      <c r="Q2278" s="1">
        <v>3859330</v>
      </c>
      <c r="R2278" s="1">
        <v>3618890</v>
      </c>
      <c r="S2278" s="1">
        <v>3413110</v>
      </c>
      <c r="T2278" s="1">
        <v>3188010</v>
      </c>
      <c r="U2278" s="1">
        <v>2970160</v>
      </c>
      <c r="V2278" s="1">
        <v>2783700</v>
      </c>
      <c r="W2278" s="1">
        <v>2602370</v>
      </c>
      <c r="X2278" s="1">
        <v>2426280</v>
      </c>
      <c r="Y2278" s="1">
        <v>2254420</v>
      </c>
      <c r="Z2278" s="1">
        <v>2088610</v>
      </c>
      <c r="AA2278" s="1">
        <v>1946190</v>
      </c>
      <c r="AB2278" s="1">
        <v>1789580</v>
      </c>
      <c r="AC2278" s="1">
        <v>1654560</v>
      </c>
      <c r="AD2278" s="1">
        <v>1522120</v>
      </c>
      <c r="AE2278" s="1">
        <v>1392950</v>
      </c>
      <c r="AF2278" s="1">
        <v>1254280</v>
      </c>
      <c r="AG2278" s="1">
        <v>1134450</v>
      </c>
      <c r="AH2278" s="1">
        <v>1012040</v>
      </c>
      <c r="AI2278">
        <v>893907</v>
      </c>
      <c r="AJ2278">
        <v>779281</v>
      </c>
      <c r="AK2278">
        <v>667011</v>
      </c>
      <c r="AL2278">
        <v>561704</v>
      </c>
      <c r="AM2278">
        <v>458402</v>
      </c>
      <c r="AN2278">
        <v>356766</v>
      </c>
      <c r="AO2278">
        <v>257029</v>
      </c>
      <c r="AP2278">
        <v>159350</v>
      </c>
    </row>
    <row r="2279" spans="2:42" x14ac:dyDescent="0.2">
      <c r="B2279" t="str">
        <f t="shared" si="88"/>
        <v>other metals 242</v>
      </c>
      <c r="C2279" t="str">
        <f t="shared" si="87"/>
        <v>pulp paper and printing 17T18,CH4</v>
      </c>
      <c r="D2279" t="s">
        <v>2836</v>
      </c>
      <c r="E2279" s="1">
        <v>7518020</v>
      </c>
      <c r="F2279" s="1">
        <v>7348860</v>
      </c>
      <c r="G2279" s="1">
        <v>7298070</v>
      </c>
      <c r="H2279" s="1">
        <v>7116960</v>
      </c>
      <c r="I2279" s="1">
        <v>6891750</v>
      </c>
      <c r="J2279" s="1">
        <v>6720130</v>
      </c>
      <c r="K2279" s="1">
        <v>6497800</v>
      </c>
      <c r="L2279" s="1">
        <v>6325290</v>
      </c>
      <c r="M2279" s="1">
        <v>6060970</v>
      </c>
      <c r="N2279" s="1">
        <v>5802300</v>
      </c>
      <c r="O2279" s="1">
        <v>5551650</v>
      </c>
      <c r="P2279" s="1">
        <v>5304360</v>
      </c>
      <c r="Q2279" s="1">
        <v>5059720</v>
      </c>
      <c r="R2279" s="1">
        <v>4744500</v>
      </c>
      <c r="S2279" s="1">
        <v>4474710</v>
      </c>
      <c r="T2279" s="1">
        <v>4179600</v>
      </c>
      <c r="U2279" s="1">
        <v>3893980</v>
      </c>
      <c r="V2279" s="1">
        <v>3649540</v>
      </c>
      <c r="W2279" s="1">
        <v>3411800</v>
      </c>
      <c r="X2279" s="1">
        <v>3180950</v>
      </c>
      <c r="Y2279" s="1">
        <v>2955620</v>
      </c>
      <c r="Z2279" s="1">
        <v>2738240</v>
      </c>
      <c r="AA2279" s="1">
        <v>2551520</v>
      </c>
      <c r="AB2279" s="1">
        <v>2346210</v>
      </c>
      <c r="AC2279" s="1">
        <v>2169190</v>
      </c>
      <c r="AD2279" s="1">
        <v>1995560</v>
      </c>
      <c r="AE2279" s="1">
        <v>1826210</v>
      </c>
      <c r="AF2279" s="1">
        <v>1644400</v>
      </c>
      <c r="AG2279" s="1">
        <v>1487300</v>
      </c>
      <c r="AH2279" s="1">
        <v>1326820</v>
      </c>
      <c r="AI2279" s="1">
        <v>1171940</v>
      </c>
      <c r="AJ2279" s="1">
        <v>1021670</v>
      </c>
      <c r="AK2279">
        <v>874476</v>
      </c>
      <c r="AL2279">
        <v>736415</v>
      </c>
      <c r="AM2279">
        <v>600982</v>
      </c>
      <c r="AN2279">
        <v>467733</v>
      </c>
      <c r="AO2279">
        <v>336975</v>
      </c>
      <c r="AP2279">
        <v>208913</v>
      </c>
    </row>
    <row r="2280" spans="2:42" x14ac:dyDescent="0.2">
      <c r="B2280" t="str">
        <f t="shared" si="88"/>
        <v>other metals 242</v>
      </c>
      <c r="C2280" t="str">
        <f t="shared" si="87"/>
        <v>pulp paper and printing 17T18,N2O</v>
      </c>
      <c r="D2280" t="s">
        <v>2837</v>
      </c>
      <c r="E2280">
        <v>913353</v>
      </c>
      <c r="F2280">
        <v>892802</v>
      </c>
      <c r="G2280">
        <v>886632</v>
      </c>
      <c r="H2280">
        <v>864629</v>
      </c>
      <c r="I2280">
        <v>837268</v>
      </c>
      <c r="J2280">
        <v>816419</v>
      </c>
      <c r="K2280">
        <v>789408</v>
      </c>
      <c r="L2280">
        <v>768450</v>
      </c>
      <c r="M2280">
        <v>736338</v>
      </c>
      <c r="N2280">
        <v>704913</v>
      </c>
      <c r="O2280">
        <v>674462</v>
      </c>
      <c r="P2280">
        <v>644419</v>
      </c>
      <c r="Q2280">
        <v>614698</v>
      </c>
      <c r="R2280">
        <v>576402</v>
      </c>
      <c r="S2280">
        <v>543626</v>
      </c>
      <c r="T2280">
        <v>507773</v>
      </c>
      <c r="U2280">
        <v>473074</v>
      </c>
      <c r="V2280">
        <v>443377</v>
      </c>
      <c r="W2280">
        <v>414494</v>
      </c>
      <c r="X2280">
        <v>386448</v>
      </c>
      <c r="Y2280">
        <v>359074</v>
      </c>
      <c r="Z2280">
        <v>332665</v>
      </c>
      <c r="AA2280">
        <v>309980</v>
      </c>
      <c r="AB2280">
        <v>285037</v>
      </c>
      <c r="AC2280">
        <v>263532</v>
      </c>
      <c r="AD2280">
        <v>242437</v>
      </c>
      <c r="AE2280">
        <v>221864</v>
      </c>
      <c r="AF2280">
        <v>199776</v>
      </c>
      <c r="AG2280">
        <v>180690</v>
      </c>
      <c r="AH2280">
        <v>161194</v>
      </c>
      <c r="AI2280">
        <v>142378</v>
      </c>
      <c r="AJ2280">
        <v>124121</v>
      </c>
      <c r="AK2280">
        <v>106239</v>
      </c>
      <c r="AL2280">
        <v>89465.9</v>
      </c>
      <c r="AM2280">
        <v>73012.399999999994</v>
      </c>
      <c r="AN2280">
        <v>56824.2</v>
      </c>
      <c r="AO2280">
        <v>40938.5</v>
      </c>
      <c r="AP2280">
        <v>25380.6</v>
      </c>
    </row>
    <row r="2281" spans="2:42" x14ac:dyDescent="0.2">
      <c r="B2281" t="str">
        <f t="shared" si="88"/>
        <v>other metals 242</v>
      </c>
      <c r="C2281" t="str">
        <f t="shared" si="87"/>
        <v>pulp paper and printing 17T18,F gases</v>
      </c>
      <c r="D2281" t="s">
        <v>2838</v>
      </c>
      <c r="E2281">
        <v>794715</v>
      </c>
      <c r="F2281">
        <v>776834</v>
      </c>
      <c r="G2281">
        <v>771465</v>
      </c>
      <c r="H2281">
        <v>752320</v>
      </c>
      <c r="I2281">
        <v>728513</v>
      </c>
      <c r="J2281">
        <v>710372</v>
      </c>
      <c r="K2281">
        <v>686870</v>
      </c>
      <c r="L2281">
        <v>668634</v>
      </c>
      <c r="M2281">
        <v>640693</v>
      </c>
      <c r="N2281">
        <v>613350</v>
      </c>
      <c r="O2281">
        <v>586854</v>
      </c>
      <c r="P2281">
        <v>560714</v>
      </c>
      <c r="Q2281">
        <v>534853</v>
      </c>
      <c r="R2281">
        <v>501532</v>
      </c>
      <c r="S2281">
        <v>473013</v>
      </c>
      <c r="T2281">
        <v>441817</v>
      </c>
      <c r="U2281">
        <v>411625</v>
      </c>
      <c r="V2281">
        <v>385785</v>
      </c>
      <c r="W2281">
        <v>360654</v>
      </c>
      <c r="X2281">
        <v>336251</v>
      </c>
      <c r="Y2281">
        <v>312433</v>
      </c>
      <c r="Z2281">
        <v>289454</v>
      </c>
      <c r="AA2281">
        <v>269716</v>
      </c>
      <c r="AB2281">
        <v>248013</v>
      </c>
      <c r="AC2281">
        <v>229301</v>
      </c>
      <c r="AD2281">
        <v>210946</v>
      </c>
      <c r="AE2281">
        <v>193045</v>
      </c>
      <c r="AF2281">
        <v>173827</v>
      </c>
      <c r="AG2281">
        <v>157220</v>
      </c>
      <c r="AH2281">
        <v>140256</v>
      </c>
      <c r="AI2281">
        <v>123884</v>
      </c>
      <c r="AJ2281">
        <v>107998</v>
      </c>
      <c r="AK2281">
        <v>92439.1</v>
      </c>
      <c r="AL2281">
        <v>77844.899999999994</v>
      </c>
      <c r="AM2281">
        <v>63528.6</v>
      </c>
      <c r="AN2281">
        <v>49443.1</v>
      </c>
      <c r="AO2281">
        <v>35620.9</v>
      </c>
      <c r="AP2281">
        <v>22083.8</v>
      </c>
    </row>
    <row r="2282" spans="2:42" x14ac:dyDescent="0.2">
      <c r="B2282" t="str">
        <f t="shared" si="88"/>
        <v>other metals 242</v>
      </c>
      <c r="C2282" t="str">
        <f t="shared" si="87"/>
        <v>refined petroleum and coke 19,CO2</v>
      </c>
      <c r="D2282" t="s">
        <v>2839</v>
      </c>
      <c r="E2282" s="1">
        <v>2957740</v>
      </c>
      <c r="F2282" s="1">
        <v>2891200</v>
      </c>
      <c r="G2282" s="1">
        <v>2871210</v>
      </c>
      <c r="H2282" s="1">
        <v>2799960</v>
      </c>
      <c r="I2282" s="1">
        <v>2711360</v>
      </c>
      <c r="J2282" s="1">
        <v>2643840</v>
      </c>
      <c r="K2282" s="1">
        <v>2556370</v>
      </c>
      <c r="L2282" s="1">
        <v>2488500</v>
      </c>
      <c r="M2282" s="1">
        <v>2384510</v>
      </c>
      <c r="N2282" s="1">
        <v>2282750</v>
      </c>
      <c r="O2282" s="1">
        <v>2184130</v>
      </c>
      <c r="P2282" s="1">
        <v>2086850</v>
      </c>
      <c r="Q2282" s="1">
        <v>1990600</v>
      </c>
      <c r="R2282" s="1">
        <v>1866580</v>
      </c>
      <c r="S2282" s="1">
        <v>1760450</v>
      </c>
      <c r="T2282" s="1">
        <v>1644340</v>
      </c>
      <c r="U2282" s="1">
        <v>1531970</v>
      </c>
      <c r="V2282" s="1">
        <v>1435800</v>
      </c>
      <c r="W2282" s="1">
        <v>1342270</v>
      </c>
      <c r="X2282" s="1">
        <v>1251450</v>
      </c>
      <c r="Y2282" s="1">
        <v>1162800</v>
      </c>
      <c r="Z2282" s="1">
        <v>1077280</v>
      </c>
      <c r="AA2282" s="1">
        <v>1003820</v>
      </c>
      <c r="AB2282">
        <v>923048</v>
      </c>
      <c r="AC2282">
        <v>853405</v>
      </c>
      <c r="AD2282">
        <v>785093</v>
      </c>
      <c r="AE2282">
        <v>718470</v>
      </c>
      <c r="AF2282">
        <v>646942</v>
      </c>
      <c r="AG2282">
        <v>585135</v>
      </c>
      <c r="AH2282">
        <v>522000</v>
      </c>
      <c r="AI2282">
        <v>461067</v>
      </c>
      <c r="AJ2282">
        <v>401944</v>
      </c>
      <c r="AK2282">
        <v>344037</v>
      </c>
      <c r="AL2282">
        <v>289721</v>
      </c>
      <c r="AM2282">
        <v>236439</v>
      </c>
      <c r="AN2282">
        <v>184016</v>
      </c>
      <c r="AO2282">
        <v>132573</v>
      </c>
      <c r="AP2282">
        <v>82190.899999999994</v>
      </c>
    </row>
    <row r="2283" spans="2:42" x14ac:dyDescent="0.2">
      <c r="B2283" t="str">
        <f t="shared" si="88"/>
        <v>other metals 242</v>
      </c>
      <c r="C2283" t="str">
        <f t="shared" si="87"/>
        <v>refined petroleum and coke 19,VOC</v>
      </c>
      <c r="D2283" t="s">
        <v>2840</v>
      </c>
      <c r="E2283">
        <v>115210</v>
      </c>
      <c r="F2283">
        <v>112618</v>
      </c>
      <c r="G2283">
        <v>111839</v>
      </c>
      <c r="H2283">
        <v>109064</v>
      </c>
      <c r="I2283">
        <v>105612</v>
      </c>
      <c r="J2283">
        <v>102983</v>
      </c>
      <c r="K2283">
        <v>99575.4</v>
      </c>
      <c r="L2283">
        <v>96931.8</v>
      </c>
      <c r="M2283">
        <v>92881.3</v>
      </c>
      <c r="N2283">
        <v>88917.3</v>
      </c>
      <c r="O2283">
        <v>85076.2</v>
      </c>
      <c r="P2283">
        <v>81286.600000000006</v>
      </c>
      <c r="Q2283">
        <v>77537.600000000006</v>
      </c>
      <c r="R2283">
        <v>72707</v>
      </c>
      <c r="S2283">
        <v>68572.7</v>
      </c>
      <c r="T2283">
        <v>64050.2</v>
      </c>
      <c r="U2283">
        <v>59673.3</v>
      </c>
      <c r="V2283">
        <v>55927.3</v>
      </c>
      <c r="W2283">
        <v>52284</v>
      </c>
      <c r="X2283">
        <v>48746.400000000001</v>
      </c>
      <c r="Y2283">
        <v>45293.4</v>
      </c>
      <c r="Z2283">
        <v>41962.2</v>
      </c>
      <c r="AA2283">
        <v>39100.800000000003</v>
      </c>
      <c r="AB2283">
        <v>35954.5</v>
      </c>
      <c r="AC2283">
        <v>33241.699999999997</v>
      </c>
      <c r="AD2283">
        <v>30580.9</v>
      </c>
      <c r="AE2283">
        <v>27985.8</v>
      </c>
      <c r="AF2283">
        <v>25199.599999999999</v>
      </c>
      <c r="AG2283">
        <v>22792.1</v>
      </c>
      <c r="AH2283">
        <v>20332.900000000001</v>
      </c>
      <c r="AI2283">
        <v>17959.400000000001</v>
      </c>
      <c r="AJ2283">
        <v>15656.5</v>
      </c>
      <c r="AK2283">
        <v>13400.9</v>
      </c>
      <c r="AL2283">
        <v>11285.2</v>
      </c>
      <c r="AM2283">
        <v>9209.74</v>
      </c>
      <c r="AN2283">
        <v>7167.77</v>
      </c>
      <c r="AO2283">
        <v>5163.96</v>
      </c>
      <c r="AP2283">
        <v>3201.49</v>
      </c>
    </row>
    <row r="2284" spans="2:42" x14ac:dyDescent="0.2">
      <c r="B2284" t="str">
        <f t="shared" si="88"/>
        <v>other metals 242</v>
      </c>
      <c r="C2284" t="str">
        <f t="shared" si="87"/>
        <v>refined petroleum and coke 19,CO</v>
      </c>
      <c r="D2284" t="s">
        <v>2841</v>
      </c>
      <c r="E2284">
        <v>233358</v>
      </c>
      <c r="F2284">
        <v>228107</v>
      </c>
      <c r="G2284">
        <v>226531</v>
      </c>
      <c r="H2284">
        <v>220909</v>
      </c>
      <c r="I2284">
        <v>213919</v>
      </c>
      <c r="J2284">
        <v>208592</v>
      </c>
      <c r="K2284">
        <v>201691</v>
      </c>
      <c r="L2284">
        <v>196336</v>
      </c>
      <c r="M2284">
        <v>188132</v>
      </c>
      <c r="N2284">
        <v>180102</v>
      </c>
      <c r="O2284">
        <v>172322</v>
      </c>
      <c r="P2284">
        <v>164646</v>
      </c>
      <c r="Q2284">
        <v>157053</v>
      </c>
      <c r="R2284">
        <v>147268</v>
      </c>
      <c r="S2284">
        <v>138894</v>
      </c>
      <c r="T2284">
        <v>129734</v>
      </c>
      <c r="U2284">
        <v>120869</v>
      </c>
      <c r="V2284">
        <v>113281</v>
      </c>
      <c r="W2284">
        <v>105902</v>
      </c>
      <c r="X2284">
        <v>98736</v>
      </c>
      <c r="Y2284">
        <v>91742</v>
      </c>
      <c r="Z2284">
        <v>84994.6</v>
      </c>
      <c r="AA2284">
        <v>79198.8</v>
      </c>
      <c r="AB2284">
        <v>72825.899999999994</v>
      </c>
      <c r="AC2284">
        <v>67331.3</v>
      </c>
      <c r="AD2284">
        <v>61941.7</v>
      </c>
      <c r="AE2284">
        <v>56685.3</v>
      </c>
      <c r="AF2284">
        <v>51042</v>
      </c>
      <c r="AG2284">
        <v>46165.5</v>
      </c>
      <c r="AH2284">
        <v>41184.300000000003</v>
      </c>
      <c r="AI2284">
        <v>36376.9</v>
      </c>
      <c r="AJ2284">
        <v>31712.3</v>
      </c>
      <c r="AK2284">
        <v>27143.599999999999</v>
      </c>
      <c r="AL2284">
        <v>22858.2</v>
      </c>
      <c r="AM2284">
        <v>18654.400000000001</v>
      </c>
      <c r="AN2284">
        <v>14518.3</v>
      </c>
      <c r="AO2284">
        <v>10459.6</v>
      </c>
      <c r="AP2284">
        <v>6484.63</v>
      </c>
    </row>
    <row r="2285" spans="2:42" x14ac:dyDescent="0.2">
      <c r="B2285" t="str">
        <f t="shared" si="88"/>
        <v>other metals 242</v>
      </c>
      <c r="C2285" t="str">
        <f t="shared" si="87"/>
        <v>refined petroleum and coke 19,NOx</v>
      </c>
      <c r="D2285" t="s">
        <v>2842</v>
      </c>
      <c r="E2285">
        <v>367300</v>
      </c>
      <c r="F2285">
        <v>359036</v>
      </c>
      <c r="G2285">
        <v>356554</v>
      </c>
      <c r="H2285">
        <v>347706</v>
      </c>
      <c r="I2285">
        <v>336703</v>
      </c>
      <c r="J2285">
        <v>328318</v>
      </c>
      <c r="K2285">
        <v>317456</v>
      </c>
      <c r="L2285">
        <v>309028</v>
      </c>
      <c r="M2285">
        <v>296115</v>
      </c>
      <c r="N2285">
        <v>283477</v>
      </c>
      <c r="O2285">
        <v>271231</v>
      </c>
      <c r="P2285">
        <v>259150</v>
      </c>
      <c r="Q2285">
        <v>247197</v>
      </c>
      <c r="R2285">
        <v>231797</v>
      </c>
      <c r="S2285">
        <v>218616</v>
      </c>
      <c r="T2285">
        <v>204198</v>
      </c>
      <c r="U2285">
        <v>190244</v>
      </c>
      <c r="V2285">
        <v>178302</v>
      </c>
      <c r="W2285">
        <v>166687</v>
      </c>
      <c r="X2285">
        <v>155408</v>
      </c>
      <c r="Y2285">
        <v>144400</v>
      </c>
      <c r="Z2285">
        <v>133780</v>
      </c>
      <c r="AA2285">
        <v>124657</v>
      </c>
      <c r="AB2285">
        <v>114626</v>
      </c>
      <c r="AC2285">
        <v>105978</v>
      </c>
      <c r="AD2285">
        <v>97494.8</v>
      </c>
      <c r="AE2285">
        <v>89221.4</v>
      </c>
      <c r="AF2285">
        <v>80338.899999999994</v>
      </c>
      <c r="AG2285">
        <v>72663.5</v>
      </c>
      <c r="AH2285">
        <v>64823.199999999997</v>
      </c>
      <c r="AI2285">
        <v>57256.4</v>
      </c>
      <c r="AJ2285">
        <v>49914.400000000001</v>
      </c>
      <c r="AK2285">
        <v>42723.3</v>
      </c>
      <c r="AL2285">
        <v>35978.199999999997</v>
      </c>
      <c r="AM2285">
        <v>29361.5</v>
      </c>
      <c r="AN2285">
        <v>22851.5</v>
      </c>
      <c r="AO2285">
        <v>16463.2</v>
      </c>
      <c r="AP2285">
        <v>10206.700000000001</v>
      </c>
    </row>
    <row r="2286" spans="2:42" x14ac:dyDescent="0.2">
      <c r="B2286" t="str">
        <f t="shared" si="88"/>
        <v>other metals 242</v>
      </c>
      <c r="C2286" t="str">
        <f t="shared" si="87"/>
        <v>refined petroleum and coke 19,PM10</v>
      </c>
      <c r="D2286" t="s">
        <v>2843</v>
      </c>
      <c r="E2286">
        <v>73460</v>
      </c>
      <c r="F2286">
        <v>71807.199999999997</v>
      </c>
      <c r="G2286">
        <v>71310.899999999994</v>
      </c>
      <c r="H2286">
        <v>69541.2</v>
      </c>
      <c r="I2286">
        <v>67340.600000000006</v>
      </c>
      <c r="J2286">
        <v>65663.7</v>
      </c>
      <c r="K2286">
        <v>63491.199999999997</v>
      </c>
      <c r="L2286">
        <v>61805.599999999999</v>
      </c>
      <c r="M2286">
        <v>59222.9</v>
      </c>
      <c r="N2286">
        <v>56695.4</v>
      </c>
      <c r="O2286">
        <v>54246.2</v>
      </c>
      <c r="P2286">
        <v>51829.9</v>
      </c>
      <c r="Q2286">
        <v>49439.5</v>
      </c>
      <c r="R2286">
        <v>46359.4</v>
      </c>
      <c r="S2286">
        <v>43723.3</v>
      </c>
      <c r="T2286">
        <v>40839.699999999997</v>
      </c>
      <c r="U2286">
        <v>38048.9</v>
      </c>
      <c r="V2286">
        <v>35660.300000000003</v>
      </c>
      <c r="W2286">
        <v>33337.300000000003</v>
      </c>
      <c r="X2286">
        <v>31081.599999999999</v>
      </c>
      <c r="Y2286">
        <v>28880</v>
      </c>
      <c r="Z2286">
        <v>26755.9</v>
      </c>
      <c r="AA2286">
        <v>24931.4</v>
      </c>
      <c r="AB2286">
        <v>22925.3</v>
      </c>
      <c r="AC2286">
        <v>21195.599999999999</v>
      </c>
      <c r="AD2286">
        <v>19499</v>
      </c>
      <c r="AE2286">
        <v>17844.3</v>
      </c>
      <c r="AF2286">
        <v>16067.8</v>
      </c>
      <c r="AG2286">
        <v>14532.7</v>
      </c>
      <c r="AH2286">
        <v>12964.6</v>
      </c>
      <c r="AI2286">
        <v>11451.3</v>
      </c>
      <c r="AJ2286">
        <v>9982.89</v>
      </c>
      <c r="AK2286">
        <v>8544.67</v>
      </c>
      <c r="AL2286">
        <v>7195.65</v>
      </c>
      <c r="AM2286">
        <v>5872.31</v>
      </c>
      <c r="AN2286">
        <v>4570.3100000000004</v>
      </c>
      <c r="AO2286">
        <v>3292.64</v>
      </c>
      <c r="AP2286">
        <v>2041.33</v>
      </c>
    </row>
    <row r="2287" spans="2:42" x14ac:dyDescent="0.2">
      <c r="B2287" t="str">
        <f t="shared" si="88"/>
        <v>other metals 242</v>
      </c>
      <c r="C2287" t="str">
        <f t="shared" si="87"/>
        <v>refined petroleum and coke 19,PM25</v>
      </c>
      <c r="D2287" t="s">
        <v>2844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</row>
    <row r="2288" spans="2:42" x14ac:dyDescent="0.2">
      <c r="B2288" t="str">
        <f t="shared" si="88"/>
        <v>metal products except machinery and vehicles 25</v>
      </c>
      <c r="C2288" t="str">
        <f t="shared" si="87"/>
        <v>refined petroleum and coke 19,SOx</v>
      </c>
      <c r="D2288" t="s">
        <v>2845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</row>
    <row r="2289" spans="2:42" x14ac:dyDescent="0.2">
      <c r="B2289" t="str">
        <f t="shared" si="88"/>
        <v>metal products except machinery and vehicles 25</v>
      </c>
      <c r="C2289" t="str">
        <f t="shared" si="87"/>
        <v>refined petroleum and coke 19,BC</v>
      </c>
      <c r="D2289" t="s">
        <v>2846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</row>
    <row r="2290" spans="2:42" x14ac:dyDescent="0.2">
      <c r="B2290" t="str">
        <f t="shared" si="88"/>
        <v>metal products except machinery and vehicles 25</v>
      </c>
      <c r="C2290" t="str">
        <f t="shared" si="87"/>
        <v>refined petroleum and coke 19,OC</v>
      </c>
      <c r="D2290" t="s">
        <v>2847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</row>
    <row r="2291" spans="2:42" x14ac:dyDescent="0.2">
      <c r="B2291" t="str">
        <f t="shared" si="88"/>
        <v>metal products except machinery and vehicles 25</v>
      </c>
      <c r="C2291" t="str">
        <f t="shared" si="87"/>
        <v>refined petroleum and coke 19,CH4</v>
      </c>
      <c r="D2291" t="s">
        <v>2848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</row>
    <row r="2292" spans="2:42" x14ac:dyDescent="0.2">
      <c r="B2292" t="str">
        <f t="shared" si="88"/>
        <v>metal products except machinery and vehicles 25</v>
      </c>
      <c r="C2292" t="str">
        <f t="shared" ref="C2292:C2355" si="89">MID(D2214, FIND(",", D2214) + 1, FIND("]", D2214) - FIND(",", D2214) - 1)</f>
        <v>refined petroleum and coke 19,N2O</v>
      </c>
      <c r="D2292" t="s">
        <v>2849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</row>
    <row r="2293" spans="2:42" x14ac:dyDescent="0.2">
      <c r="B2293" t="str">
        <f t="shared" ref="B2293:B2356" si="90">TRIM(MID(D2293, FIND(",",D2293) + 1, FIND(",", D2293, FIND(",", D2293) + 1) - FIND(",", D2293) - 1))</f>
        <v>metal products except machinery and vehicles 25</v>
      </c>
      <c r="C2293" t="str">
        <f t="shared" si="89"/>
        <v>refined petroleum and coke 19,F gases</v>
      </c>
      <c r="D2293" t="s">
        <v>2850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</row>
    <row r="2294" spans="2:42" x14ac:dyDescent="0.2">
      <c r="B2294" t="str">
        <f t="shared" si="90"/>
        <v>metal products except machinery and vehicles 25</v>
      </c>
      <c r="C2294" t="str">
        <f t="shared" si="89"/>
        <v>chemicals 20,CO2</v>
      </c>
      <c r="D2294" t="s">
        <v>2851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</row>
    <row r="2295" spans="2:42" x14ac:dyDescent="0.2">
      <c r="B2295" t="str">
        <f t="shared" si="90"/>
        <v>metal products except machinery and vehicles 25</v>
      </c>
      <c r="C2295" t="str">
        <f t="shared" si="89"/>
        <v>chemicals 20,VOC</v>
      </c>
      <c r="D2295" t="s">
        <v>2852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</row>
    <row r="2296" spans="2:42" x14ac:dyDescent="0.2">
      <c r="B2296" t="str">
        <f t="shared" si="90"/>
        <v>metal products except machinery and vehicles 25</v>
      </c>
      <c r="C2296" t="str">
        <f t="shared" si="89"/>
        <v>chemicals 20,CO</v>
      </c>
      <c r="D2296" t="s">
        <v>2853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</row>
    <row r="2297" spans="2:42" x14ac:dyDescent="0.2">
      <c r="B2297" t="str">
        <f t="shared" si="90"/>
        <v>metal products except machinery and vehicles 25</v>
      </c>
      <c r="C2297" t="str">
        <f t="shared" si="89"/>
        <v>chemicals 20,NOx</v>
      </c>
      <c r="D2297" t="s">
        <v>2854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</row>
    <row r="2298" spans="2:42" x14ac:dyDescent="0.2">
      <c r="B2298" t="str">
        <f t="shared" si="90"/>
        <v>metal products except machinery and vehicles 25</v>
      </c>
      <c r="C2298" t="str">
        <f t="shared" si="89"/>
        <v>chemicals 20,PM10</v>
      </c>
      <c r="D2298" t="s">
        <v>2855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</row>
    <row r="2299" spans="2:42" x14ac:dyDescent="0.2">
      <c r="B2299" t="str">
        <f t="shared" si="90"/>
        <v>metal products except machinery and vehicles 25</v>
      </c>
      <c r="C2299" t="str">
        <f t="shared" si="89"/>
        <v>chemicals 20,PM25</v>
      </c>
      <c r="D2299" t="s">
        <v>2856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</row>
    <row r="2300" spans="2:42" x14ac:dyDescent="0.2">
      <c r="B2300" t="str">
        <f t="shared" si="90"/>
        <v>computers and electronics 26</v>
      </c>
      <c r="C2300" t="str">
        <f t="shared" si="89"/>
        <v>chemicals 20,SOx</v>
      </c>
      <c r="D2300" t="s">
        <v>2857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</row>
    <row r="2301" spans="2:42" x14ac:dyDescent="0.2">
      <c r="B2301" t="str">
        <f t="shared" si="90"/>
        <v>computers and electronics 26</v>
      </c>
      <c r="C2301" t="str">
        <f t="shared" si="89"/>
        <v>chemicals 20,BC</v>
      </c>
      <c r="D2301" t="s">
        <v>2858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</row>
    <row r="2302" spans="2:42" x14ac:dyDescent="0.2">
      <c r="B2302" t="str">
        <f t="shared" si="90"/>
        <v>computers and electronics 26</v>
      </c>
      <c r="C2302" t="str">
        <f t="shared" si="89"/>
        <v>chemicals 20,OC</v>
      </c>
      <c r="D2302" t="s">
        <v>2859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</row>
    <row r="2303" spans="2:42" x14ac:dyDescent="0.2">
      <c r="B2303" t="str">
        <f t="shared" si="90"/>
        <v>computers and electronics 26</v>
      </c>
      <c r="C2303" t="str">
        <f t="shared" si="89"/>
        <v>chemicals 20,CH4</v>
      </c>
      <c r="D2303" t="s">
        <v>2860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</row>
    <row r="2304" spans="2:42" x14ac:dyDescent="0.2">
      <c r="B2304" t="str">
        <f t="shared" si="90"/>
        <v>computers and electronics 26</v>
      </c>
      <c r="C2304" t="str">
        <f t="shared" si="89"/>
        <v>chemicals 20,N2O</v>
      </c>
      <c r="D2304" t="s">
        <v>2861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</row>
    <row r="2305" spans="2:42" x14ac:dyDescent="0.2">
      <c r="B2305" t="str">
        <f t="shared" si="90"/>
        <v>computers and electronics 26</v>
      </c>
      <c r="C2305" t="str">
        <f t="shared" si="89"/>
        <v>chemicals 20,F gases</v>
      </c>
      <c r="D2305" t="s">
        <v>2862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</row>
    <row r="2306" spans="2:42" x14ac:dyDescent="0.2">
      <c r="B2306" t="str">
        <f t="shared" si="90"/>
        <v>computers and electronics 26</v>
      </c>
      <c r="C2306" t="str">
        <f t="shared" si="89"/>
        <v>rubber and plastic products 22,CO2</v>
      </c>
      <c r="D2306" t="s">
        <v>2863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</row>
    <row r="2307" spans="2:42" x14ac:dyDescent="0.2">
      <c r="B2307" t="str">
        <f t="shared" si="90"/>
        <v>computers and electronics 26</v>
      </c>
      <c r="C2307" t="str">
        <f t="shared" si="89"/>
        <v>rubber and plastic products 22,VOC</v>
      </c>
      <c r="D2307" t="s">
        <v>2864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</row>
    <row r="2308" spans="2:42" x14ac:dyDescent="0.2">
      <c r="B2308" t="str">
        <f t="shared" si="90"/>
        <v>computers and electronics 26</v>
      </c>
      <c r="C2308" t="str">
        <f t="shared" si="89"/>
        <v>rubber and plastic products 22,CO</v>
      </c>
      <c r="D2308" t="s">
        <v>2865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</row>
    <row r="2309" spans="2:42" x14ac:dyDescent="0.2">
      <c r="B2309" t="str">
        <f t="shared" si="90"/>
        <v>computers and electronics 26</v>
      </c>
      <c r="C2309" t="str">
        <f t="shared" si="89"/>
        <v>rubber and plastic products 22,NOx</v>
      </c>
      <c r="D2309" t="s">
        <v>2866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</row>
    <row r="2310" spans="2:42" x14ac:dyDescent="0.2">
      <c r="B2310" t="str">
        <f t="shared" si="90"/>
        <v>computers and electronics 26</v>
      </c>
      <c r="C2310" t="str">
        <f t="shared" si="89"/>
        <v>rubber and plastic products 22,PM10</v>
      </c>
      <c r="D2310" t="s">
        <v>2867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</row>
    <row r="2311" spans="2:42" x14ac:dyDescent="0.2">
      <c r="B2311" t="str">
        <f t="shared" si="90"/>
        <v>computers and electronics 26</v>
      </c>
      <c r="C2311" t="str">
        <f t="shared" si="89"/>
        <v>rubber and plastic products 22,PM25</v>
      </c>
      <c r="D2311" t="s">
        <v>2868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</row>
    <row r="2312" spans="2:42" x14ac:dyDescent="0.2">
      <c r="B2312" t="str">
        <f t="shared" si="90"/>
        <v>appliances and electrical equipment 27</v>
      </c>
      <c r="C2312" t="str">
        <f t="shared" si="89"/>
        <v>rubber and plastic products 22,SOx</v>
      </c>
      <c r="D2312" t="s">
        <v>2869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</row>
    <row r="2313" spans="2:42" x14ac:dyDescent="0.2">
      <c r="B2313" t="str">
        <f t="shared" si="90"/>
        <v>appliances and electrical equipment 27</v>
      </c>
      <c r="C2313" t="str">
        <f t="shared" si="89"/>
        <v>rubber and plastic products 22,BC</v>
      </c>
      <c r="D2313" t="s">
        <v>2870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</row>
    <row r="2314" spans="2:42" x14ac:dyDescent="0.2">
      <c r="B2314" t="str">
        <f t="shared" si="90"/>
        <v>appliances and electrical equipment 27</v>
      </c>
      <c r="C2314" t="str">
        <f t="shared" si="89"/>
        <v>rubber and plastic products 22,OC</v>
      </c>
      <c r="D2314" t="s">
        <v>2871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</row>
    <row r="2315" spans="2:42" x14ac:dyDescent="0.2">
      <c r="B2315" t="str">
        <f t="shared" si="90"/>
        <v>appliances and electrical equipment 27</v>
      </c>
      <c r="C2315" t="str">
        <f t="shared" si="89"/>
        <v>rubber and plastic products 22,CH4</v>
      </c>
      <c r="D2315" t="s">
        <v>2872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</row>
    <row r="2316" spans="2:42" x14ac:dyDescent="0.2">
      <c r="B2316" t="str">
        <f t="shared" si="90"/>
        <v>appliances and electrical equipment 27</v>
      </c>
      <c r="C2316" t="str">
        <f t="shared" si="89"/>
        <v>rubber and plastic products 22,N2O</v>
      </c>
      <c r="D2316" t="s">
        <v>2873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</row>
    <row r="2317" spans="2:42" x14ac:dyDescent="0.2">
      <c r="B2317" t="str">
        <f t="shared" si="90"/>
        <v>appliances and electrical equipment 27</v>
      </c>
      <c r="C2317" t="str">
        <f t="shared" si="89"/>
        <v>rubber and plastic products 22,F gases</v>
      </c>
      <c r="D2317" t="s">
        <v>2874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</row>
    <row r="2318" spans="2:42" x14ac:dyDescent="0.2">
      <c r="B2318" t="str">
        <f t="shared" si="90"/>
        <v>appliances and electrical equipment 27</v>
      </c>
      <c r="C2318" t="str">
        <f t="shared" si="89"/>
        <v>glass and glass products 231,CO2</v>
      </c>
      <c r="D2318" t="s">
        <v>2875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</row>
    <row r="2319" spans="2:42" x14ac:dyDescent="0.2">
      <c r="B2319" t="str">
        <f t="shared" si="90"/>
        <v>appliances and electrical equipment 27</v>
      </c>
      <c r="C2319" t="str">
        <f t="shared" si="89"/>
        <v>glass and glass products 231,VOC</v>
      </c>
      <c r="D2319" t="s">
        <v>2876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</row>
    <row r="2320" spans="2:42" x14ac:dyDescent="0.2">
      <c r="B2320" t="str">
        <f t="shared" si="90"/>
        <v>appliances and electrical equipment 27</v>
      </c>
      <c r="C2320" t="str">
        <f t="shared" si="89"/>
        <v>glass and glass products 231,CO</v>
      </c>
      <c r="D2320" t="s">
        <v>2877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</row>
    <row r="2321" spans="2:42" x14ac:dyDescent="0.2">
      <c r="B2321" t="str">
        <f t="shared" si="90"/>
        <v>appliances and electrical equipment 27</v>
      </c>
      <c r="C2321" t="str">
        <f t="shared" si="89"/>
        <v>glass and glass products 231,NOx</v>
      </c>
      <c r="D2321" t="s">
        <v>2878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</row>
    <row r="2322" spans="2:42" x14ac:dyDescent="0.2">
      <c r="B2322" t="str">
        <f t="shared" si="90"/>
        <v>appliances and electrical equipment 27</v>
      </c>
      <c r="C2322" t="str">
        <f t="shared" si="89"/>
        <v>glass and glass products 231,PM10</v>
      </c>
      <c r="D2322" t="s">
        <v>2879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</row>
    <row r="2323" spans="2:42" x14ac:dyDescent="0.2">
      <c r="B2323" t="str">
        <f t="shared" si="90"/>
        <v>appliances and electrical equipment 27</v>
      </c>
      <c r="C2323" t="str">
        <f t="shared" si="89"/>
        <v>glass and glass products 231,PM25</v>
      </c>
      <c r="D2323" t="s">
        <v>2880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</row>
    <row r="2324" spans="2:42" x14ac:dyDescent="0.2">
      <c r="B2324" t="str">
        <f t="shared" si="90"/>
        <v>other machinery 28</v>
      </c>
      <c r="C2324" t="str">
        <f t="shared" si="89"/>
        <v>glass and glass products 231,SOx</v>
      </c>
      <c r="D2324" t="s">
        <v>2881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</row>
    <row r="2325" spans="2:42" x14ac:dyDescent="0.2">
      <c r="B2325" t="str">
        <f t="shared" si="90"/>
        <v>other machinery 28</v>
      </c>
      <c r="C2325" t="str">
        <f t="shared" si="89"/>
        <v>glass and glass products 231,BC</v>
      </c>
      <c r="D2325" t="s">
        <v>2882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</row>
    <row r="2326" spans="2:42" x14ac:dyDescent="0.2">
      <c r="B2326" t="str">
        <f t="shared" si="90"/>
        <v>other machinery 28</v>
      </c>
      <c r="C2326" t="str">
        <f t="shared" si="89"/>
        <v>glass and glass products 231,OC</v>
      </c>
      <c r="D2326" t="s">
        <v>2883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</row>
    <row r="2327" spans="2:42" x14ac:dyDescent="0.2">
      <c r="B2327" t="str">
        <f t="shared" si="90"/>
        <v>other machinery 28</v>
      </c>
      <c r="C2327" t="str">
        <f t="shared" si="89"/>
        <v>glass and glass products 231,CH4</v>
      </c>
      <c r="D2327" t="s">
        <v>2884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</row>
    <row r="2328" spans="2:42" x14ac:dyDescent="0.2">
      <c r="B2328" t="str">
        <f t="shared" si="90"/>
        <v>other machinery 28</v>
      </c>
      <c r="C2328" t="str">
        <f t="shared" si="89"/>
        <v>glass and glass products 231,N2O</v>
      </c>
      <c r="D2328" t="s">
        <v>2885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</row>
    <row r="2329" spans="2:42" x14ac:dyDescent="0.2">
      <c r="B2329" t="str">
        <f t="shared" si="90"/>
        <v>other machinery 28</v>
      </c>
      <c r="C2329" t="str">
        <f t="shared" si="89"/>
        <v>glass and glass products 231,F gases</v>
      </c>
      <c r="D2329" t="s">
        <v>2886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</row>
    <row r="2330" spans="2:42" x14ac:dyDescent="0.2">
      <c r="B2330" t="str">
        <f t="shared" si="90"/>
        <v>other machinery 28</v>
      </c>
      <c r="C2330" t="str">
        <f t="shared" si="89"/>
        <v>cement and other nonmetallic minerals 239,CO2</v>
      </c>
      <c r="D2330" t="s">
        <v>2887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</row>
    <row r="2331" spans="2:42" x14ac:dyDescent="0.2">
      <c r="B2331" t="str">
        <f t="shared" si="90"/>
        <v>other machinery 28</v>
      </c>
      <c r="C2331" t="str">
        <f t="shared" si="89"/>
        <v>cement and other nonmetallic minerals 239,VOC</v>
      </c>
      <c r="D2331" t="s">
        <v>2888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</row>
    <row r="2332" spans="2:42" x14ac:dyDescent="0.2">
      <c r="B2332" t="str">
        <f t="shared" si="90"/>
        <v>other machinery 28</v>
      </c>
      <c r="C2332" t="str">
        <f t="shared" si="89"/>
        <v>cement and other nonmetallic minerals 239,CO</v>
      </c>
      <c r="D2332" t="s">
        <v>2889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</row>
    <row r="2333" spans="2:42" x14ac:dyDescent="0.2">
      <c r="B2333" t="str">
        <f t="shared" si="90"/>
        <v>other machinery 28</v>
      </c>
      <c r="C2333" t="str">
        <f t="shared" si="89"/>
        <v>cement and other nonmetallic minerals 239,NOx</v>
      </c>
      <c r="D2333" t="s">
        <v>2890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</row>
    <row r="2334" spans="2:42" x14ac:dyDescent="0.2">
      <c r="B2334" t="str">
        <f t="shared" si="90"/>
        <v>other machinery 28</v>
      </c>
      <c r="C2334" t="str">
        <f t="shared" si="89"/>
        <v>cement and other nonmetallic minerals 239,PM10</v>
      </c>
      <c r="D2334" t="s">
        <v>2891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</row>
    <row r="2335" spans="2:42" x14ac:dyDescent="0.2">
      <c r="B2335" t="str">
        <f t="shared" si="90"/>
        <v>other machinery 28</v>
      </c>
      <c r="C2335" t="str">
        <f t="shared" si="89"/>
        <v>cement and other nonmetallic minerals 239,PM25</v>
      </c>
      <c r="D2335" t="s">
        <v>2892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</row>
    <row r="2336" spans="2:42" x14ac:dyDescent="0.2">
      <c r="B2336" t="str">
        <f t="shared" si="90"/>
        <v>road vehicles 29</v>
      </c>
      <c r="C2336" t="str">
        <f t="shared" si="89"/>
        <v>cement and other nonmetallic minerals 239,SOx</v>
      </c>
      <c r="D2336" t="s">
        <v>2893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</row>
    <row r="2337" spans="2:42" x14ac:dyDescent="0.2">
      <c r="B2337" t="str">
        <f t="shared" si="90"/>
        <v>road vehicles 29</v>
      </c>
      <c r="C2337" t="str">
        <f t="shared" si="89"/>
        <v>cement and other nonmetallic minerals 239,BC</v>
      </c>
      <c r="D2337" t="s">
        <v>2894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</row>
    <row r="2338" spans="2:42" x14ac:dyDescent="0.2">
      <c r="B2338" t="str">
        <f t="shared" si="90"/>
        <v>road vehicles 29</v>
      </c>
      <c r="C2338" t="str">
        <f t="shared" si="89"/>
        <v>cement and other nonmetallic minerals 239,OC</v>
      </c>
      <c r="D2338" t="s">
        <v>2895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</row>
    <row r="2339" spans="2:42" x14ac:dyDescent="0.2">
      <c r="B2339" t="str">
        <f t="shared" si="90"/>
        <v>road vehicles 29</v>
      </c>
      <c r="C2339" t="str">
        <f t="shared" si="89"/>
        <v>cement and other nonmetallic minerals 239,CH4</v>
      </c>
      <c r="D2339" t="s">
        <v>2896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</row>
    <row r="2340" spans="2:42" x14ac:dyDescent="0.2">
      <c r="B2340" t="str">
        <f t="shared" si="90"/>
        <v>road vehicles 29</v>
      </c>
      <c r="C2340" t="str">
        <f t="shared" si="89"/>
        <v>cement and other nonmetallic minerals 239,N2O</v>
      </c>
      <c r="D2340" t="s">
        <v>2897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</row>
    <row r="2341" spans="2:42" x14ac:dyDescent="0.2">
      <c r="B2341" t="str">
        <f t="shared" si="90"/>
        <v>road vehicles 29</v>
      </c>
      <c r="C2341" t="str">
        <f t="shared" si="89"/>
        <v>cement and other nonmetallic minerals 239,F gases</v>
      </c>
      <c r="D2341" t="s">
        <v>2898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</row>
    <row r="2342" spans="2:42" x14ac:dyDescent="0.2">
      <c r="B2342" t="str">
        <f t="shared" si="90"/>
        <v>road vehicles 29</v>
      </c>
      <c r="C2342" t="str">
        <f t="shared" si="89"/>
        <v>iron and steel 241,CO2</v>
      </c>
      <c r="D2342" t="s">
        <v>2899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</row>
    <row r="2343" spans="2:42" x14ac:dyDescent="0.2">
      <c r="B2343" t="str">
        <f t="shared" si="90"/>
        <v>road vehicles 29</v>
      </c>
      <c r="C2343" t="str">
        <f t="shared" si="89"/>
        <v>iron and steel 241,VOC</v>
      </c>
      <c r="D2343" t="s">
        <v>2900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</row>
    <row r="2344" spans="2:42" x14ac:dyDescent="0.2">
      <c r="B2344" t="str">
        <f t="shared" si="90"/>
        <v>road vehicles 29</v>
      </c>
      <c r="C2344" t="str">
        <f t="shared" si="89"/>
        <v>iron and steel 241,CO</v>
      </c>
      <c r="D2344" t="s">
        <v>2901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</row>
    <row r="2345" spans="2:42" x14ac:dyDescent="0.2">
      <c r="B2345" t="str">
        <f t="shared" si="90"/>
        <v>road vehicles 29</v>
      </c>
      <c r="C2345" t="str">
        <f t="shared" si="89"/>
        <v>iron and steel 241,NOx</v>
      </c>
      <c r="D2345" t="s">
        <v>2902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</row>
    <row r="2346" spans="2:42" x14ac:dyDescent="0.2">
      <c r="B2346" t="str">
        <f t="shared" si="90"/>
        <v>road vehicles 29</v>
      </c>
      <c r="C2346" t="str">
        <f t="shared" si="89"/>
        <v>iron and steel 241,PM10</v>
      </c>
      <c r="D2346" t="s">
        <v>2903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</row>
    <row r="2347" spans="2:42" x14ac:dyDescent="0.2">
      <c r="B2347" t="str">
        <f t="shared" si="90"/>
        <v>road vehicles 29</v>
      </c>
      <c r="C2347" t="str">
        <f t="shared" si="89"/>
        <v>iron and steel 241,PM25</v>
      </c>
      <c r="D2347" t="s">
        <v>2904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</row>
    <row r="2348" spans="2:42" x14ac:dyDescent="0.2">
      <c r="B2348" t="str">
        <f t="shared" si="90"/>
        <v>nonroad vehicles 30</v>
      </c>
      <c r="C2348" t="str">
        <f t="shared" si="89"/>
        <v>iron and steel 241,SOx</v>
      </c>
      <c r="D2348" t="s">
        <v>2905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</row>
    <row r="2349" spans="2:42" x14ac:dyDescent="0.2">
      <c r="B2349" t="str">
        <f t="shared" si="90"/>
        <v>nonroad vehicles 30</v>
      </c>
      <c r="C2349" t="str">
        <f t="shared" si="89"/>
        <v>iron and steel 241,BC</v>
      </c>
      <c r="D2349" t="s">
        <v>2906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</row>
    <row r="2350" spans="2:42" x14ac:dyDescent="0.2">
      <c r="B2350" t="str">
        <f t="shared" si="90"/>
        <v>nonroad vehicles 30</v>
      </c>
      <c r="C2350" t="str">
        <f t="shared" si="89"/>
        <v>iron and steel 241,OC</v>
      </c>
      <c r="D2350" t="s">
        <v>2907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</row>
    <row r="2351" spans="2:42" x14ac:dyDescent="0.2">
      <c r="B2351" t="str">
        <f t="shared" si="90"/>
        <v>nonroad vehicles 30</v>
      </c>
      <c r="C2351" t="str">
        <f t="shared" si="89"/>
        <v>iron and steel 241,CH4</v>
      </c>
      <c r="D2351" t="s">
        <v>2908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</row>
    <row r="2352" spans="2:42" x14ac:dyDescent="0.2">
      <c r="B2352" t="str">
        <f t="shared" si="90"/>
        <v>nonroad vehicles 30</v>
      </c>
      <c r="C2352" t="str">
        <f t="shared" si="89"/>
        <v>iron and steel 241,N2O</v>
      </c>
      <c r="D2352" t="s">
        <v>2909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</row>
    <row r="2353" spans="2:42" x14ac:dyDescent="0.2">
      <c r="B2353" t="str">
        <f t="shared" si="90"/>
        <v>nonroad vehicles 30</v>
      </c>
      <c r="C2353" t="str">
        <f t="shared" si="89"/>
        <v>iron and steel 241,F gases</v>
      </c>
      <c r="D2353" t="s">
        <v>2910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</row>
    <row r="2354" spans="2:42" x14ac:dyDescent="0.2">
      <c r="B2354" t="str">
        <f t="shared" si="90"/>
        <v>nonroad vehicles 30</v>
      </c>
      <c r="C2354" t="str">
        <f t="shared" si="89"/>
        <v>other metals 242,CO2</v>
      </c>
      <c r="D2354" t="s">
        <v>2911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</row>
    <row r="2355" spans="2:42" x14ac:dyDescent="0.2">
      <c r="B2355" t="str">
        <f t="shared" si="90"/>
        <v>nonroad vehicles 30</v>
      </c>
      <c r="C2355" t="str">
        <f t="shared" si="89"/>
        <v>other metals 242,VOC</v>
      </c>
      <c r="D2355" t="s">
        <v>2912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</row>
    <row r="2356" spans="2:42" x14ac:dyDescent="0.2">
      <c r="B2356" t="str">
        <f t="shared" si="90"/>
        <v>nonroad vehicles 30</v>
      </c>
      <c r="C2356" t="str">
        <f t="shared" ref="C2356:C2419" si="91">MID(D2278, FIND(",", D2278) + 1, FIND("]", D2278) - FIND(",", D2278) - 1)</f>
        <v>other metals 242,CO</v>
      </c>
      <c r="D2356" t="s">
        <v>2913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</row>
    <row r="2357" spans="2:42" x14ac:dyDescent="0.2">
      <c r="B2357" t="str">
        <f t="shared" ref="B2357:B2420" si="92">TRIM(MID(D2357, FIND(",",D2357) + 1, FIND(",", D2357, FIND(",", D2357) + 1) - FIND(",", D2357) - 1))</f>
        <v>nonroad vehicles 30</v>
      </c>
      <c r="C2357" t="str">
        <f t="shared" si="91"/>
        <v>other metals 242,NOx</v>
      </c>
      <c r="D2357" t="s">
        <v>2914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</row>
    <row r="2358" spans="2:42" x14ac:dyDescent="0.2">
      <c r="B2358" t="str">
        <f t="shared" si="92"/>
        <v>nonroad vehicles 30</v>
      </c>
      <c r="C2358" t="str">
        <f t="shared" si="91"/>
        <v>other metals 242,PM10</v>
      </c>
      <c r="D2358" t="s">
        <v>2915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</row>
    <row r="2359" spans="2:42" x14ac:dyDescent="0.2">
      <c r="B2359" t="str">
        <f t="shared" si="92"/>
        <v>nonroad vehicles 30</v>
      </c>
      <c r="C2359" t="str">
        <f t="shared" si="91"/>
        <v>other metals 242,PM25</v>
      </c>
      <c r="D2359" t="s">
        <v>2916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</row>
    <row r="2360" spans="2:42" x14ac:dyDescent="0.2">
      <c r="B2360" t="str">
        <f t="shared" si="92"/>
        <v>other manufacturing 31T33</v>
      </c>
      <c r="C2360" t="str">
        <f t="shared" si="91"/>
        <v>other metals 242,SOx</v>
      </c>
      <c r="D2360" t="s">
        <v>2917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</row>
    <row r="2361" spans="2:42" x14ac:dyDescent="0.2">
      <c r="B2361" t="str">
        <f t="shared" si="92"/>
        <v>other manufacturing 31T33</v>
      </c>
      <c r="C2361" t="str">
        <f t="shared" si="91"/>
        <v>other metals 242,BC</v>
      </c>
      <c r="D2361" t="s">
        <v>2918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</row>
    <row r="2362" spans="2:42" x14ac:dyDescent="0.2">
      <c r="B2362" t="str">
        <f t="shared" si="92"/>
        <v>other manufacturing 31T33</v>
      </c>
      <c r="C2362" t="str">
        <f t="shared" si="91"/>
        <v>other metals 242,OC</v>
      </c>
      <c r="D2362" t="s">
        <v>2919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</row>
    <row r="2363" spans="2:42" x14ac:dyDescent="0.2">
      <c r="B2363" t="str">
        <f t="shared" si="92"/>
        <v>other manufacturing 31T33</v>
      </c>
      <c r="C2363" t="str">
        <f t="shared" si="91"/>
        <v>other metals 242,CH4</v>
      </c>
      <c r="D2363" t="s">
        <v>2920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</row>
    <row r="2364" spans="2:42" x14ac:dyDescent="0.2">
      <c r="B2364" t="str">
        <f t="shared" si="92"/>
        <v>other manufacturing 31T33</v>
      </c>
      <c r="C2364" t="str">
        <f t="shared" si="91"/>
        <v>other metals 242,N2O</v>
      </c>
      <c r="D2364" t="s">
        <v>2921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</row>
    <row r="2365" spans="2:42" x14ac:dyDescent="0.2">
      <c r="B2365" t="str">
        <f t="shared" si="92"/>
        <v>other manufacturing 31T33</v>
      </c>
      <c r="C2365" t="str">
        <f t="shared" si="91"/>
        <v>other metals 242,F gases</v>
      </c>
      <c r="D2365" t="s">
        <v>2922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</row>
    <row r="2366" spans="2:42" x14ac:dyDescent="0.2">
      <c r="B2366" t="str">
        <f t="shared" si="92"/>
        <v>other manufacturing 31T33</v>
      </c>
      <c r="C2366" t="str">
        <f t="shared" si="91"/>
        <v>metal products except machinery and vehicles 25,CO2</v>
      </c>
      <c r="D2366" t="s">
        <v>2923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</row>
    <row r="2367" spans="2:42" x14ac:dyDescent="0.2">
      <c r="B2367" t="str">
        <f t="shared" si="92"/>
        <v>other manufacturing 31T33</v>
      </c>
      <c r="C2367" t="str">
        <f t="shared" si="91"/>
        <v>metal products except machinery and vehicles 25,VOC</v>
      </c>
      <c r="D2367" t="s">
        <v>2924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</row>
    <row r="2368" spans="2:42" x14ac:dyDescent="0.2">
      <c r="B2368" t="str">
        <f t="shared" si="92"/>
        <v>other manufacturing 31T33</v>
      </c>
      <c r="C2368" t="str">
        <f t="shared" si="91"/>
        <v>metal products except machinery and vehicles 25,CO</v>
      </c>
      <c r="D2368" t="s">
        <v>2925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</row>
    <row r="2369" spans="2:42" x14ac:dyDescent="0.2">
      <c r="B2369" t="str">
        <f t="shared" si="92"/>
        <v>other manufacturing 31T33</v>
      </c>
      <c r="C2369" t="str">
        <f t="shared" si="91"/>
        <v>metal products except machinery and vehicles 25,NOx</v>
      </c>
      <c r="D2369" t="s">
        <v>2926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</row>
    <row r="2370" spans="2:42" x14ac:dyDescent="0.2">
      <c r="B2370" t="str">
        <f t="shared" si="92"/>
        <v>other manufacturing 31T33</v>
      </c>
      <c r="C2370" t="str">
        <f t="shared" si="91"/>
        <v>metal products except machinery and vehicles 25,PM10</v>
      </c>
      <c r="D2370" t="s">
        <v>2927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</row>
    <row r="2371" spans="2:42" x14ac:dyDescent="0.2">
      <c r="B2371" t="str">
        <f t="shared" si="92"/>
        <v>other manufacturing 31T33</v>
      </c>
      <c r="C2371" t="str">
        <f t="shared" si="91"/>
        <v>metal products except machinery and vehicles 25,PM25</v>
      </c>
      <c r="D2371" t="s">
        <v>2928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</row>
    <row r="2372" spans="2:42" x14ac:dyDescent="0.2">
      <c r="B2372" t="str">
        <f t="shared" si="92"/>
        <v>energy pipelines and gas processing 352T353</v>
      </c>
      <c r="C2372" t="str">
        <f t="shared" si="91"/>
        <v>metal products except machinery and vehicles 25,SOx</v>
      </c>
      <c r="D2372" t="s">
        <v>2929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</row>
    <row r="2373" spans="2:42" x14ac:dyDescent="0.2">
      <c r="B2373" t="str">
        <f t="shared" si="92"/>
        <v>energy pipelines and gas processing 352T353</v>
      </c>
      <c r="C2373" t="str">
        <f t="shared" si="91"/>
        <v>metal products except machinery and vehicles 25,BC</v>
      </c>
      <c r="D2373" t="s">
        <v>2930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</row>
    <row r="2374" spans="2:42" x14ac:dyDescent="0.2">
      <c r="B2374" t="str">
        <f t="shared" si="92"/>
        <v>energy pipelines and gas processing 352T353</v>
      </c>
      <c r="C2374" t="str">
        <f t="shared" si="91"/>
        <v>metal products except machinery and vehicles 25,OC</v>
      </c>
      <c r="D2374" t="s">
        <v>2931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</row>
    <row r="2375" spans="2:42" x14ac:dyDescent="0.2">
      <c r="B2375" t="str">
        <f t="shared" si="92"/>
        <v>energy pipelines and gas processing 352T353</v>
      </c>
      <c r="C2375" t="str">
        <f t="shared" si="91"/>
        <v>metal products except machinery and vehicles 25,CH4</v>
      </c>
      <c r="D2375" t="s">
        <v>2932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</row>
    <row r="2376" spans="2:42" x14ac:dyDescent="0.2">
      <c r="B2376" t="str">
        <f t="shared" si="92"/>
        <v>energy pipelines and gas processing 352T353</v>
      </c>
      <c r="C2376" t="str">
        <f t="shared" si="91"/>
        <v>metal products except machinery and vehicles 25,N2O</v>
      </c>
      <c r="D2376" t="s">
        <v>2933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</row>
    <row r="2377" spans="2:42" x14ac:dyDescent="0.2">
      <c r="B2377" t="str">
        <f t="shared" si="92"/>
        <v>energy pipelines and gas processing 352T353</v>
      </c>
      <c r="C2377" t="str">
        <f t="shared" si="91"/>
        <v>metal products except machinery and vehicles 25,F gases</v>
      </c>
      <c r="D2377" t="s">
        <v>2934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</row>
    <row r="2378" spans="2:42" x14ac:dyDescent="0.2">
      <c r="B2378" t="str">
        <f t="shared" si="92"/>
        <v>energy pipelines and gas processing 352T353</v>
      </c>
      <c r="C2378" t="str">
        <f t="shared" si="91"/>
        <v>computers and electronics 26,CO2</v>
      </c>
      <c r="D2378" t="s">
        <v>2935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</row>
    <row r="2379" spans="2:42" x14ac:dyDescent="0.2">
      <c r="B2379" t="str">
        <f t="shared" si="92"/>
        <v>energy pipelines and gas processing 352T353</v>
      </c>
      <c r="C2379" t="str">
        <f t="shared" si="91"/>
        <v>computers and electronics 26,VOC</v>
      </c>
      <c r="D2379" t="s">
        <v>2936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</row>
    <row r="2380" spans="2:42" x14ac:dyDescent="0.2">
      <c r="B2380" t="str">
        <f t="shared" si="92"/>
        <v>energy pipelines and gas processing 352T353</v>
      </c>
      <c r="C2380" t="str">
        <f t="shared" si="91"/>
        <v>computers and electronics 26,CO</v>
      </c>
      <c r="D2380" t="s">
        <v>2937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</row>
    <row r="2381" spans="2:42" x14ac:dyDescent="0.2">
      <c r="B2381" t="str">
        <f t="shared" si="92"/>
        <v>energy pipelines and gas processing 352T353</v>
      </c>
      <c r="C2381" t="str">
        <f t="shared" si="91"/>
        <v>computers and electronics 26,NOx</v>
      </c>
      <c r="D2381" t="s">
        <v>2938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</row>
    <row r="2382" spans="2:42" x14ac:dyDescent="0.2">
      <c r="B2382" t="str">
        <f t="shared" si="92"/>
        <v>energy pipelines and gas processing 352T353</v>
      </c>
      <c r="C2382" t="str">
        <f t="shared" si="91"/>
        <v>computers and electronics 26,PM10</v>
      </c>
      <c r="D2382" t="s">
        <v>2939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</row>
    <row r="2383" spans="2:42" x14ac:dyDescent="0.2">
      <c r="B2383" t="str">
        <f t="shared" si="92"/>
        <v>energy pipelines and gas processing 352T353</v>
      </c>
      <c r="C2383" t="str">
        <f t="shared" si="91"/>
        <v>computers and electronics 26,PM25</v>
      </c>
      <c r="D2383" t="s">
        <v>2940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</row>
    <row r="2384" spans="2:42" x14ac:dyDescent="0.2">
      <c r="B2384" t="str">
        <f t="shared" si="92"/>
        <v>water and waste 36T39</v>
      </c>
      <c r="C2384" t="str">
        <f t="shared" si="91"/>
        <v>computers and electronics 26,SOx</v>
      </c>
      <c r="D2384" t="s">
        <v>2941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</row>
    <row r="2385" spans="2:42" x14ac:dyDescent="0.2">
      <c r="B2385" t="str">
        <f t="shared" si="92"/>
        <v>water and waste 36T39</v>
      </c>
      <c r="C2385" t="str">
        <f t="shared" si="91"/>
        <v>computers and electronics 26,BC</v>
      </c>
      <c r="D2385" t="s">
        <v>2942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</row>
    <row r="2386" spans="2:42" x14ac:dyDescent="0.2">
      <c r="B2386" t="str">
        <f t="shared" si="92"/>
        <v>water and waste 36T39</v>
      </c>
      <c r="C2386" t="str">
        <f t="shared" si="91"/>
        <v>computers and electronics 26,OC</v>
      </c>
      <c r="D2386" t="s">
        <v>2943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</row>
    <row r="2387" spans="2:42" x14ac:dyDescent="0.2">
      <c r="B2387" t="str">
        <f t="shared" si="92"/>
        <v>water and waste 36T39</v>
      </c>
      <c r="C2387" t="str">
        <f t="shared" si="91"/>
        <v>computers and electronics 26,CH4</v>
      </c>
      <c r="D2387" t="s">
        <v>2944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</row>
    <row r="2388" spans="2:42" x14ac:dyDescent="0.2">
      <c r="B2388" t="str">
        <f t="shared" si="92"/>
        <v>water and waste 36T39</v>
      </c>
      <c r="C2388" t="str">
        <f t="shared" si="91"/>
        <v>computers and electronics 26,N2O</v>
      </c>
      <c r="D2388" t="s">
        <v>2945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</row>
    <row r="2389" spans="2:42" x14ac:dyDescent="0.2">
      <c r="B2389" t="str">
        <f t="shared" si="92"/>
        <v>water and waste 36T39</v>
      </c>
      <c r="C2389" t="str">
        <f t="shared" si="91"/>
        <v>computers and electronics 26,F gases</v>
      </c>
      <c r="D2389" t="s">
        <v>2946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</row>
    <row r="2390" spans="2:42" x14ac:dyDescent="0.2">
      <c r="B2390" t="str">
        <f t="shared" si="92"/>
        <v>water and waste 36T39</v>
      </c>
      <c r="C2390" t="str">
        <f t="shared" si="91"/>
        <v>appliances and electrical equipment 27,CO2</v>
      </c>
      <c r="D2390" t="s">
        <v>2947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</row>
    <row r="2391" spans="2:42" x14ac:dyDescent="0.2">
      <c r="B2391" t="str">
        <f t="shared" si="92"/>
        <v>water and waste 36T39</v>
      </c>
      <c r="C2391" t="str">
        <f t="shared" si="91"/>
        <v>appliances and electrical equipment 27,VOC</v>
      </c>
      <c r="D2391" t="s">
        <v>2948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</row>
    <row r="2392" spans="2:42" x14ac:dyDescent="0.2">
      <c r="B2392" t="str">
        <f t="shared" si="92"/>
        <v>water and waste 36T39</v>
      </c>
      <c r="C2392" t="str">
        <f t="shared" si="91"/>
        <v>appliances and electrical equipment 27,CO</v>
      </c>
      <c r="D2392" t="s">
        <v>2949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</row>
    <row r="2393" spans="2:42" x14ac:dyDescent="0.2">
      <c r="B2393" t="str">
        <f t="shared" si="92"/>
        <v>water and waste 36T39</v>
      </c>
      <c r="C2393" t="str">
        <f t="shared" si="91"/>
        <v>appliances and electrical equipment 27,NOx</v>
      </c>
      <c r="D2393" t="s">
        <v>2950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</row>
    <row r="2394" spans="2:42" x14ac:dyDescent="0.2">
      <c r="B2394" t="str">
        <f t="shared" si="92"/>
        <v>water and waste 36T39</v>
      </c>
      <c r="C2394" t="str">
        <f t="shared" si="91"/>
        <v>appliances and electrical equipment 27,PM10</v>
      </c>
      <c r="D2394" t="s">
        <v>2951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</row>
    <row r="2395" spans="2:42" x14ac:dyDescent="0.2">
      <c r="B2395" t="str">
        <f t="shared" si="92"/>
        <v>water and waste 36T39</v>
      </c>
      <c r="C2395" t="str">
        <f t="shared" si="91"/>
        <v>appliances and electrical equipment 27,PM25</v>
      </c>
      <c r="D2395" t="s">
        <v>2952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</row>
    <row r="2396" spans="2:42" x14ac:dyDescent="0.2">
      <c r="B2396" t="str">
        <f t="shared" si="92"/>
        <v>construction 41T43</v>
      </c>
      <c r="C2396" t="str">
        <f t="shared" si="91"/>
        <v>appliances and electrical equipment 27,SOx</v>
      </c>
      <c r="D2396" t="s">
        <v>2953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</row>
    <row r="2397" spans="2:42" x14ac:dyDescent="0.2">
      <c r="B2397" t="str">
        <f t="shared" si="92"/>
        <v>construction 41T43</v>
      </c>
      <c r="C2397" t="str">
        <f t="shared" si="91"/>
        <v>appliances and electrical equipment 27,BC</v>
      </c>
      <c r="D2397" t="s">
        <v>2954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</row>
    <row r="2398" spans="2:42" x14ac:dyDescent="0.2">
      <c r="B2398" t="str">
        <f t="shared" si="92"/>
        <v>construction 41T43</v>
      </c>
      <c r="C2398" t="str">
        <f t="shared" si="91"/>
        <v>appliances and electrical equipment 27,OC</v>
      </c>
      <c r="D2398" t="s">
        <v>2955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</row>
    <row r="2399" spans="2:42" x14ac:dyDescent="0.2">
      <c r="B2399" t="str">
        <f t="shared" si="92"/>
        <v>construction 41T43</v>
      </c>
      <c r="C2399" t="str">
        <f t="shared" si="91"/>
        <v>appliances and electrical equipment 27,CH4</v>
      </c>
      <c r="D2399" t="s">
        <v>2956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</row>
    <row r="2400" spans="2:42" x14ac:dyDescent="0.2">
      <c r="B2400" t="str">
        <f t="shared" si="92"/>
        <v>construction 41T43</v>
      </c>
      <c r="C2400" t="str">
        <f t="shared" si="91"/>
        <v>appliances and electrical equipment 27,N2O</v>
      </c>
      <c r="D2400" t="s">
        <v>2957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</row>
    <row r="2401" spans="2:42" x14ac:dyDescent="0.2">
      <c r="B2401" t="str">
        <f t="shared" si="92"/>
        <v>construction 41T43</v>
      </c>
      <c r="C2401" t="str">
        <f t="shared" si="91"/>
        <v>appliances and electrical equipment 27,F gases</v>
      </c>
      <c r="D2401" t="s">
        <v>2958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</row>
    <row r="2402" spans="2:42" x14ac:dyDescent="0.2">
      <c r="B2402" t="str">
        <f t="shared" si="92"/>
        <v>construction 41T43</v>
      </c>
      <c r="C2402" t="str">
        <f t="shared" si="91"/>
        <v>other machinery 28,CO2</v>
      </c>
      <c r="D2402" t="s">
        <v>2959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</row>
    <row r="2403" spans="2:42" x14ac:dyDescent="0.2">
      <c r="B2403" t="str">
        <f t="shared" si="92"/>
        <v>construction 41T43</v>
      </c>
      <c r="C2403" t="str">
        <f t="shared" si="91"/>
        <v>other machinery 28,VOC</v>
      </c>
      <c r="D2403" t="s">
        <v>2960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</row>
    <row r="2404" spans="2:42" x14ac:dyDescent="0.2">
      <c r="B2404" t="str">
        <f t="shared" si="92"/>
        <v>construction 41T43</v>
      </c>
      <c r="C2404" t="str">
        <f t="shared" si="91"/>
        <v>other machinery 28,CO</v>
      </c>
      <c r="D2404" t="s">
        <v>2961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</row>
    <row r="2405" spans="2:42" x14ac:dyDescent="0.2">
      <c r="B2405" t="str">
        <f t="shared" si="92"/>
        <v>construction 41T43</v>
      </c>
      <c r="C2405" t="str">
        <f t="shared" si="91"/>
        <v>other machinery 28,NOx</v>
      </c>
      <c r="D2405" t="s">
        <v>2962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</row>
    <row r="2406" spans="2:42" x14ac:dyDescent="0.2">
      <c r="B2406" t="str">
        <f t="shared" si="92"/>
        <v>construction 41T43</v>
      </c>
      <c r="C2406" t="str">
        <f t="shared" si="91"/>
        <v>other machinery 28,PM10</v>
      </c>
      <c r="D2406" t="s">
        <v>2963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</row>
    <row r="2407" spans="2:42" x14ac:dyDescent="0.2">
      <c r="B2407" t="str">
        <f t="shared" si="92"/>
        <v>construction 41T43</v>
      </c>
      <c r="C2407" t="str">
        <f t="shared" si="91"/>
        <v>other machinery 28,PM25</v>
      </c>
      <c r="D2407" t="s">
        <v>2964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</row>
    <row r="2408" spans="2:42" x14ac:dyDescent="0.2">
      <c r="B2408" t="str">
        <f t="shared" si="92"/>
        <v>agriculture and forestry 01T03</v>
      </c>
      <c r="C2408" t="str">
        <f t="shared" si="91"/>
        <v>other machinery 28,SOx</v>
      </c>
      <c r="D2408" t="s">
        <v>2965</v>
      </c>
      <c r="E2408" s="1">
        <v>28074800000</v>
      </c>
      <c r="F2408" s="1">
        <v>28666300000</v>
      </c>
      <c r="G2408" s="1">
        <v>28349400000</v>
      </c>
      <c r="H2408" s="1">
        <v>29349800000</v>
      </c>
      <c r="I2408" s="1">
        <v>29463000000</v>
      </c>
      <c r="J2408" s="1">
        <v>29518200000</v>
      </c>
      <c r="K2408" s="1">
        <v>29392200000</v>
      </c>
      <c r="L2408" s="1">
        <v>29749000000</v>
      </c>
      <c r="M2408" s="1">
        <v>28873700000</v>
      </c>
      <c r="N2408" s="1">
        <v>28488100000</v>
      </c>
      <c r="O2408" s="1">
        <v>28007700000</v>
      </c>
      <c r="P2408" s="1">
        <v>27435500000</v>
      </c>
      <c r="Q2408" s="1">
        <v>26581000000</v>
      </c>
      <c r="R2408" s="1">
        <v>26042800000</v>
      </c>
      <c r="S2408" s="1">
        <v>25188500000</v>
      </c>
      <c r="T2408" s="1">
        <v>24312800000</v>
      </c>
      <c r="U2408" s="1">
        <v>23376000000</v>
      </c>
      <c r="V2408" s="1">
        <v>22423200000</v>
      </c>
      <c r="W2408" s="1">
        <v>21379400000</v>
      </c>
      <c r="X2408" s="1">
        <v>20327100000</v>
      </c>
      <c r="Y2408" s="1">
        <v>19267400000</v>
      </c>
      <c r="Z2408" s="1">
        <v>18168000000</v>
      </c>
      <c r="AA2408" s="1">
        <v>17094100000</v>
      </c>
      <c r="AB2408" s="1">
        <v>15984300000</v>
      </c>
      <c r="AC2408" s="1">
        <v>14870300000</v>
      </c>
      <c r="AD2408" s="1">
        <v>13752300000</v>
      </c>
      <c r="AE2408" s="1">
        <v>12652100000</v>
      </c>
      <c r="AF2408" s="1">
        <v>11543500000</v>
      </c>
      <c r="AG2408" s="1">
        <v>10426400000</v>
      </c>
      <c r="AH2408" s="1">
        <v>9316930000</v>
      </c>
      <c r="AI2408" s="1">
        <v>8209450000</v>
      </c>
      <c r="AJ2408" s="1">
        <v>7097670000</v>
      </c>
      <c r="AK2408" s="1">
        <v>5975390000</v>
      </c>
      <c r="AL2408" s="1">
        <v>4844790000</v>
      </c>
      <c r="AM2408" s="1">
        <v>3681950000</v>
      </c>
      <c r="AN2408" s="1">
        <v>2494870000</v>
      </c>
      <c r="AO2408" s="1">
        <v>1271530000</v>
      </c>
      <c r="AP2408">
        <v>0</v>
      </c>
    </row>
    <row r="2409" spans="2:42" x14ac:dyDescent="0.2">
      <c r="B2409" t="str">
        <f t="shared" si="92"/>
        <v>agriculture and forestry 01T03</v>
      </c>
      <c r="C2409" t="str">
        <f t="shared" si="91"/>
        <v>other machinery 28,BC</v>
      </c>
      <c r="D2409" t="s">
        <v>2966</v>
      </c>
      <c r="E2409">
        <v>798132</v>
      </c>
      <c r="F2409">
        <v>814949</v>
      </c>
      <c r="G2409">
        <v>805940</v>
      </c>
      <c r="H2409">
        <v>834378</v>
      </c>
      <c r="I2409">
        <v>837596</v>
      </c>
      <c r="J2409">
        <v>839165</v>
      </c>
      <c r="K2409">
        <v>835584</v>
      </c>
      <c r="L2409">
        <v>845728</v>
      </c>
      <c r="M2409">
        <v>820842</v>
      </c>
      <c r="N2409">
        <v>809880</v>
      </c>
      <c r="O2409">
        <v>796225</v>
      </c>
      <c r="P2409">
        <v>779958</v>
      </c>
      <c r="Q2409">
        <v>755664</v>
      </c>
      <c r="R2409">
        <v>740364</v>
      </c>
      <c r="S2409">
        <v>716079</v>
      </c>
      <c r="T2409">
        <v>691184</v>
      </c>
      <c r="U2409">
        <v>664549</v>
      </c>
      <c r="V2409">
        <v>637463</v>
      </c>
      <c r="W2409">
        <v>607789</v>
      </c>
      <c r="X2409">
        <v>577875</v>
      </c>
      <c r="Y2409">
        <v>547749</v>
      </c>
      <c r="Z2409">
        <v>516495</v>
      </c>
      <c r="AA2409">
        <v>485964</v>
      </c>
      <c r="AB2409">
        <v>454413</v>
      </c>
      <c r="AC2409">
        <v>422744</v>
      </c>
      <c r="AD2409">
        <v>390961</v>
      </c>
      <c r="AE2409">
        <v>359684</v>
      </c>
      <c r="AF2409">
        <v>328169</v>
      </c>
      <c r="AG2409">
        <v>296411</v>
      </c>
      <c r="AH2409">
        <v>264869</v>
      </c>
      <c r="AI2409">
        <v>233384</v>
      </c>
      <c r="AJ2409">
        <v>201778</v>
      </c>
      <c r="AK2409">
        <v>169873</v>
      </c>
      <c r="AL2409">
        <v>137731</v>
      </c>
      <c r="AM2409">
        <v>104673</v>
      </c>
      <c r="AN2409">
        <v>70926</v>
      </c>
      <c r="AO2409">
        <v>36147.9</v>
      </c>
      <c r="AP2409">
        <v>0</v>
      </c>
    </row>
    <row r="2410" spans="2:42" x14ac:dyDescent="0.2">
      <c r="B2410" t="str">
        <f t="shared" si="92"/>
        <v>agriculture and forestry 01T03</v>
      </c>
      <c r="C2410" t="str">
        <f t="shared" si="91"/>
        <v>other machinery 28,OC</v>
      </c>
      <c r="D2410" t="s">
        <v>2967</v>
      </c>
      <c r="E2410" s="1">
        <v>3685990</v>
      </c>
      <c r="F2410" s="1">
        <v>3763650</v>
      </c>
      <c r="G2410" s="1">
        <v>3722040</v>
      </c>
      <c r="H2410" s="1">
        <v>3853380</v>
      </c>
      <c r="I2410" s="1">
        <v>3868240</v>
      </c>
      <c r="J2410" s="1">
        <v>3875490</v>
      </c>
      <c r="K2410" s="1">
        <v>3858950</v>
      </c>
      <c r="L2410" s="1">
        <v>3905800</v>
      </c>
      <c r="M2410" s="1">
        <v>3790870</v>
      </c>
      <c r="N2410" s="1">
        <v>3740240</v>
      </c>
      <c r="O2410" s="1">
        <v>3677180</v>
      </c>
      <c r="P2410" s="1">
        <v>3602060</v>
      </c>
      <c r="Q2410" s="1">
        <v>3489860</v>
      </c>
      <c r="R2410" s="1">
        <v>3419200</v>
      </c>
      <c r="S2410" s="1">
        <v>3307040</v>
      </c>
      <c r="T2410" s="1">
        <v>3192070</v>
      </c>
      <c r="U2410" s="1">
        <v>3069070</v>
      </c>
      <c r="V2410" s="1">
        <v>2943980</v>
      </c>
      <c r="W2410" s="1">
        <v>2806930</v>
      </c>
      <c r="X2410" s="1">
        <v>2668780</v>
      </c>
      <c r="Y2410" s="1">
        <v>2529650</v>
      </c>
      <c r="Z2410" s="1">
        <v>2385310</v>
      </c>
      <c r="AA2410" s="1">
        <v>2244310</v>
      </c>
      <c r="AB2410" s="1">
        <v>2098600</v>
      </c>
      <c r="AC2410" s="1">
        <v>1952340</v>
      </c>
      <c r="AD2410" s="1">
        <v>1805560</v>
      </c>
      <c r="AE2410" s="1">
        <v>1661120</v>
      </c>
      <c r="AF2410" s="1">
        <v>1515570</v>
      </c>
      <c r="AG2410" s="1">
        <v>1368910</v>
      </c>
      <c r="AH2410" s="1">
        <v>1223230</v>
      </c>
      <c r="AI2410" s="1">
        <v>1077830</v>
      </c>
      <c r="AJ2410">
        <v>931865</v>
      </c>
      <c r="AK2410">
        <v>784519</v>
      </c>
      <c r="AL2410">
        <v>636080</v>
      </c>
      <c r="AM2410">
        <v>483410</v>
      </c>
      <c r="AN2410">
        <v>327555</v>
      </c>
      <c r="AO2410">
        <v>166941</v>
      </c>
      <c r="AP2410">
        <v>0</v>
      </c>
    </row>
    <row r="2411" spans="2:42" x14ac:dyDescent="0.2">
      <c r="B2411" t="str">
        <f t="shared" si="92"/>
        <v>agriculture and forestry 01T03</v>
      </c>
      <c r="C2411" t="str">
        <f t="shared" si="91"/>
        <v>other machinery 28,CH4</v>
      </c>
      <c r="D2411" t="s">
        <v>2968</v>
      </c>
      <c r="E2411" s="1">
        <v>12615300</v>
      </c>
      <c r="F2411" s="1">
        <v>12881200</v>
      </c>
      <c r="G2411" s="1">
        <v>12738800</v>
      </c>
      <c r="H2411" s="1">
        <v>13188300</v>
      </c>
      <c r="I2411" s="1">
        <v>13239100</v>
      </c>
      <c r="J2411" s="1">
        <v>13263900</v>
      </c>
      <c r="K2411" s="1">
        <v>13207300</v>
      </c>
      <c r="L2411" s="1">
        <v>13367700</v>
      </c>
      <c r="M2411" s="1">
        <v>12974300</v>
      </c>
      <c r="N2411" s="1">
        <v>12801000</v>
      </c>
      <c r="O2411" s="1">
        <v>12585200</v>
      </c>
      <c r="P2411" s="1">
        <v>12328100</v>
      </c>
      <c r="Q2411" s="1">
        <v>11944100</v>
      </c>
      <c r="R2411" s="1">
        <v>11702300</v>
      </c>
      <c r="S2411" s="1">
        <v>11318400</v>
      </c>
      <c r="T2411" s="1">
        <v>10924900</v>
      </c>
      <c r="U2411" s="1">
        <v>10503900</v>
      </c>
      <c r="V2411" s="1">
        <v>10075800</v>
      </c>
      <c r="W2411" s="1">
        <v>9606760</v>
      </c>
      <c r="X2411" s="1">
        <v>9133950</v>
      </c>
      <c r="Y2411" s="1">
        <v>8657780</v>
      </c>
      <c r="Z2411" s="1">
        <v>8163760</v>
      </c>
      <c r="AA2411" s="1">
        <v>7681190</v>
      </c>
      <c r="AB2411" s="1">
        <v>7182500</v>
      </c>
      <c r="AC2411" s="1">
        <v>6681920</v>
      </c>
      <c r="AD2411" s="1">
        <v>6179560</v>
      </c>
      <c r="AE2411" s="1">
        <v>5685200</v>
      </c>
      <c r="AF2411" s="1">
        <v>5187060</v>
      </c>
      <c r="AG2411" s="1">
        <v>4685100</v>
      </c>
      <c r="AH2411" s="1">
        <v>4186540</v>
      </c>
      <c r="AI2411" s="1">
        <v>3688890</v>
      </c>
      <c r="AJ2411" s="1">
        <v>3189320</v>
      </c>
      <c r="AK2411" s="1">
        <v>2685030</v>
      </c>
      <c r="AL2411" s="1">
        <v>2176990</v>
      </c>
      <c r="AM2411" s="1">
        <v>1654480</v>
      </c>
      <c r="AN2411" s="1">
        <v>1121060</v>
      </c>
      <c r="AO2411">
        <v>571357</v>
      </c>
      <c r="AP2411">
        <v>0</v>
      </c>
    </row>
    <row r="2412" spans="2:42" x14ac:dyDescent="0.2">
      <c r="B2412" t="str">
        <f t="shared" si="92"/>
        <v>agriculture and forestry 01T03</v>
      </c>
      <c r="C2412" t="str">
        <f t="shared" si="91"/>
        <v>other machinery 28,N2O</v>
      </c>
      <c r="D2412" t="s">
        <v>2969</v>
      </c>
      <c r="E2412">
        <v>995889</v>
      </c>
      <c r="F2412" s="1">
        <v>1016870</v>
      </c>
      <c r="G2412" s="1">
        <v>1005630</v>
      </c>
      <c r="H2412" s="1">
        <v>1041120</v>
      </c>
      <c r="I2412" s="1">
        <v>1045130</v>
      </c>
      <c r="J2412" s="1">
        <v>1047090</v>
      </c>
      <c r="K2412" s="1">
        <v>1042620</v>
      </c>
      <c r="L2412" s="1">
        <v>1055280</v>
      </c>
      <c r="M2412" s="1">
        <v>1024230</v>
      </c>
      <c r="N2412" s="1">
        <v>1010550</v>
      </c>
      <c r="O2412">
        <v>993510</v>
      </c>
      <c r="P2412">
        <v>973212</v>
      </c>
      <c r="Q2412">
        <v>942899</v>
      </c>
      <c r="R2412">
        <v>923808</v>
      </c>
      <c r="S2412">
        <v>893505</v>
      </c>
      <c r="T2412">
        <v>862442</v>
      </c>
      <c r="U2412">
        <v>829208</v>
      </c>
      <c r="V2412">
        <v>795411</v>
      </c>
      <c r="W2412">
        <v>758384</v>
      </c>
      <c r="X2412">
        <v>721058</v>
      </c>
      <c r="Y2412">
        <v>683468</v>
      </c>
      <c r="Z2412">
        <v>644470</v>
      </c>
      <c r="AA2412">
        <v>606374</v>
      </c>
      <c r="AB2412">
        <v>567006</v>
      </c>
      <c r="AC2412">
        <v>527489</v>
      </c>
      <c r="AD2412">
        <v>487831</v>
      </c>
      <c r="AE2412">
        <v>448805</v>
      </c>
      <c r="AF2412">
        <v>409481</v>
      </c>
      <c r="AG2412">
        <v>369854</v>
      </c>
      <c r="AH2412">
        <v>330497</v>
      </c>
      <c r="AI2412">
        <v>291211</v>
      </c>
      <c r="AJ2412">
        <v>251774</v>
      </c>
      <c r="AK2412">
        <v>211963</v>
      </c>
      <c r="AL2412">
        <v>171858</v>
      </c>
      <c r="AM2412">
        <v>130609</v>
      </c>
      <c r="AN2412">
        <v>88499.6</v>
      </c>
      <c r="AO2412">
        <v>45104.5</v>
      </c>
      <c r="AP2412">
        <v>0</v>
      </c>
    </row>
    <row r="2413" spans="2:42" x14ac:dyDescent="0.2">
      <c r="B2413" t="str">
        <f t="shared" si="92"/>
        <v>agriculture and forestry 01T03</v>
      </c>
      <c r="C2413" t="str">
        <f t="shared" si="91"/>
        <v>other machinery 28,F gases</v>
      </c>
      <c r="D2413" t="s">
        <v>2970</v>
      </c>
      <c r="E2413">
        <v>885609</v>
      </c>
      <c r="F2413">
        <v>904268</v>
      </c>
      <c r="G2413">
        <v>894272</v>
      </c>
      <c r="H2413">
        <v>925828</v>
      </c>
      <c r="I2413">
        <v>929398</v>
      </c>
      <c r="J2413">
        <v>931139</v>
      </c>
      <c r="K2413">
        <v>927166</v>
      </c>
      <c r="L2413">
        <v>938422</v>
      </c>
      <c r="M2413">
        <v>910808</v>
      </c>
      <c r="N2413">
        <v>898645</v>
      </c>
      <c r="O2413">
        <v>883493</v>
      </c>
      <c r="P2413">
        <v>865443</v>
      </c>
      <c r="Q2413">
        <v>838487</v>
      </c>
      <c r="R2413">
        <v>821509</v>
      </c>
      <c r="S2413">
        <v>794562</v>
      </c>
      <c r="T2413">
        <v>766939</v>
      </c>
      <c r="U2413">
        <v>737385</v>
      </c>
      <c r="V2413">
        <v>707331</v>
      </c>
      <c r="W2413">
        <v>674404</v>
      </c>
      <c r="X2413">
        <v>641211</v>
      </c>
      <c r="Y2413">
        <v>607784</v>
      </c>
      <c r="Z2413">
        <v>573104</v>
      </c>
      <c r="AA2413">
        <v>539227</v>
      </c>
      <c r="AB2413">
        <v>504218</v>
      </c>
      <c r="AC2413">
        <v>469077</v>
      </c>
      <c r="AD2413">
        <v>433811</v>
      </c>
      <c r="AE2413">
        <v>399106</v>
      </c>
      <c r="AF2413">
        <v>364137</v>
      </c>
      <c r="AG2413">
        <v>328898</v>
      </c>
      <c r="AH2413">
        <v>293899</v>
      </c>
      <c r="AI2413">
        <v>258964</v>
      </c>
      <c r="AJ2413">
        <v>223893</v>
      </c>
      <c r="AK2413">
        <v>188491</v>
      </c>
      <c r="AL2413">
        <v>152827</v>
      </c>
      <c r="AM2413">
        <v>116146</v>
      </c>
      <c r="AN2413">
        <v>78699.600000000006</v>
      </c>
      <c r="AO2413">
        <v>40109.800000000003</v>
      </c>
      <c r="AP2413">
        <v>0</v>
      </c>
    </row>
    <row r="2414" spans="2:42" x14ac:dyDescent="0.2">
      <c r="B2414" t="str">
        <f t="shared" si="92"/>
        <v>agriculture and forestry 01T03</v>
      </c>
      <c r="C2414" t="str">
        <f t="shared" si="91"/>
        <v>road vehicles 29,CO2</v>
      </c>
      <c r="D2414" t="s">
        <v>2971</v>
      </c>
      <c r="E2414" s="1">
        <v>2681870</v>
      </c>
      <c r="F2414" s="1">
        <v>2738380</v>
      </c>
      <c r="G2414" s="1">
        <v>2708110</v>
      </c>
      <c r="H2414" s="1">
        <v>2803670</v>
      </c>
      <c r="I2414" s="1">
        <v>2814480</v>
      </c>
      <c r="J2414" s="1">
        <v>2819750</v>
      </c>
      <c r="K2414" s="1">
        <v>2807720</v>
      </c>
      <c r="L2414" s="1">
        <v>2841810</v>
      </c>
      <c r="M2414" s="1">
        <v>2758180</v>
      </c>
      <c r="N2414" s="1">
        <v>2721350</v>
      </c>
      <c r="O2414" s="1">
        <v>2675470</v>
      </c>
      <c r="P2414" s="1">
        <v>2620810</v>
      </c>
      <c r="Q2414" s="1">
        <v>2539170</v>
      </c>
      <c r="R2414" s="1">
        <v>2487760</v>
      </c>
      <c r="S2414" s="1">
        <v>2406160</v>
      </c>
      <c r="T2414" s="1">
        <v>2322510</v>
      </c>
      <c r="U2414" s="1">
        <v>2233010</v>
      </c>
      <c r="V2414" s="1">
        <v>2142000</v>
      </c>
      <c r="W2414" s="1">
        <v>2042280</v>
      </c>
      <c r="X2414" s="1">
        <v>1941770</v>
      </c>
      <c r="Y2414" s="1">
        <v>1840540</v>
      </c>
      <c r="Z2414" s="1">
        <v>1735520</v>
      </c>
      <c r="AA2414" s="1">
        <v>1632930</v>
      </c>
      <c r="AB2414" s="1">
        <v>1526910</v>
      </c>
      <c r="AC2414" s="1">
        <v>1420500</v>
      </c>
      <c r="AD2414" s="1">
        <v>1313700</v>
      </c>
      <c r="AE2414" s="1">
        <v>1208610</v>
      </c>
      <c r="AF2414" s="1">
        <v>1102710</v>
      </c>
      <c r="AG2414">
        <v>995996</v>
      </c>
      <c r="AH2414">
        <v>890008</v>
      </c>
      <c r="AI2414">
        <v>784215</v>
      </c>
      <c r="AJ2414">
        <v>678012</v>
      </c>
      <c r="AK2414">
        <v>570805</v>
      </c>
      <c r="AL2414">
        <v>462803</v>
      </c>
      <c r="AM2414">
        <v>351722</v>
      </c>
      <c r="AN2414">
        <v>238324</v>
      </c>
      <c r="AO2414">
        <v>121464</v>
      </c>
      <c r="AP2414">
        <v>0</v>
      </c>
    </row>
    <row r="2415" spans="2:42" x14ac:dyDescent="0.2">
      <c r="B2415" t="str">
        <f t="shared" si="92"/>
        <v>agriculture and forestry 01T03</v>
      </c>
      <c r="C2415" t="str">
        <f t="shared" si="91"/>
        <v>road vehicles 29,VOC</v>
      </c>
      <c r="D2415" t="s">
        <v>2972</v>
      </c>
      <c r="E2415">
        <v>207103</v>
      </c>
      <c r="F2415">
        <v>211467</v>
      </c>
      <c r="G2415">
        <v>209129</v>
      </c>
      <c r="H2415">
        <v>216508</v>
      </c>
      <c r="I2415">
        <v>217343</v>
      </c>
      <c r="J2415">
        <v>217751</v>
      </c>
      <c r="K2415">
        <v>216821</v>
      </c>
      <c r="L2415">
        <v>219454</v>
      </c>
      <c r="M2415">
        <v>212996</v>
      </c>
      <c r="N2415">
        <v>210152</v>
      </c>
      <c r="O2415">
        <v>206608</v>
      </c>
      <c r="P2415">
        <v>202387</v>
      </c>
      <c r="Q2415">
        <v>196083</v>
      </c>
      <c r="R2415">
        <v>192113</v>
      </c>
      <c r="S2415">
        <v>185812</v>
      </c>
      <c r="T2415">
        <v>179352</v>
      </c>
      <c r="U2415">
        <v>172440</v>
      </c>
      <c r="V2415">
        <v>165412</v>
      </c>
      <c r="W2415">
        <v>157712</v>
      </c>
      <c r="X2415">
        <v>149950</v>
      </c>
      <c r="Y2415">
        <v>142133</v>
      </c>
      <c r="Z2415">
        <v>134023</v>
      </c>
      <c r="AA2415">
        <v>126100</v>
      </c>
      <c r="AB2415">
        <v>117913</v>
      </c>
      <c r="AC2415">
        <v>109696</v>
      </c>
      <c r="AD2415">
        <v>101448</v>
      </c>
      <c r="AE2415">
        <v>93332.6</v>
      </c>
      <c r="AF2415">
        <v>85154.8</v>
      </c>
      <c r="AG2415">
        <v>76914.100000000006</v>
      </c>
      <c r="AH2415">
        <v>68729.399999999994</v>
      </c>
      <c r="AI2415">
        <v>60559.7</v>
      </c>
      <c r="AJ2415">
        <v>52358.3</v>
      </c>
      <c r="AK2415">
        <v>44079.5</v>
      </c>
      <c r="AL2415">
        <v>35739.199999999997</v>
      </c>
      <c r="AM2415">
        <v>27161.200000000001</v>
      </c>
      <c r="AN2415">
        <v>18404.2</v>
      </c>
      <c r="AO2415">
        <v>9379.84</v>
      </c>
      <c r="AP2415">
        <v>0</v>
      </c>
    </row>
    <row r="2416" spans="2:42" x14ac:dyDescent="0.2">
      <c r="B2416" t="str">
        <f t="shared" si="92"/>
        <v>agriculture and forestry 01T03</v>
      </c>
      <c r="C2416" t="str">
        <f t="shared" si="91"/>
        <v>road vehicles 29,CO</v>
      </c>
      <c r="D2416" t="s">
        <v>2973</v>
      </c>
      <c r="E2416">
        <v>176823</v>
      </c>
      <c r="F2416">
        <v>180548</v>
      </c>
      <c r="G2416">
        <v>178552</v>
      </c>
      <c r="H2416">
        <v>184853</v>
      </c>
      <c r="I2416">
        <v>185566</v>
      </c>
      <c r="J2416">
        <v>185913</v>
      </c>
      <c r="K2416">
        <v>185120</v>
      </c>
      <c r="L2416">
        <v>187367</v>
      </c>
      <c r="M2416">
        <v>181854</v>
      </c>
      <c r="N2416">
        <v>179425</v>
      </c>
      <c r="O2416">
        <v>176400</v>
      </c>
      <c r="P2416">
        <v>172796</v>
      </c>
      <c r="Q2416">
        <v>167414</v>
      </c>
      <c r="R2416">
        <v>164024</v>
      </c>
      <c r="S2416">
        <v>158644</v>
      </c>
      <c r="T2416">
        <v>153129</v>
      </c>
      <c r="U2416">
        <v>147228</v>
      </c>
      <c r="V2416">
        <v>141227</v>
      </c>
      <c r="W2416">
        <v>134653</v>
      </c>
      <c r="X2416">
        <v>128026</v>
      </c>
      <c r="Y2416">
        <v>121351</v>
      </c>
      <c r="Z2416">
        <v>114427</v>
      </c>
      <c r="AA2416">
        <v>107663</v>
      </c>
      <c r="AB2416">
        <v>100673</v>
      </c>
      <c r="AC2416">
        <v>93657</v>
      </c>
      <c r="AD2416">
        <v>86615.7</v>
      </c>
      <c r="AE2416">
        <v>79686.5</v>
      </c>
      <c r="AF2416">
        <v>72704.3</v>
      </c>
      <c r="AG2416">
        <v>65668.600000000006</v>
      </c>
      <c r="AH2416">
        <v>58680.5</v>
      </c>
      <c r="AI2416">
        <v>51705.3</v>
      </c>
      <c r="AJ2416">
        <v>44703.1</v>
      </c>
      <c r="AK2416">
        <v>37634.6</v>
      </c>
      <c r="AL2416">
        <v>30513.8</v>
      </c>
      <c r="AM2416">
        <v>23189.9</v>
      </c>
      <c r="AN2416">
        <v>15713.3</v>
      </c>
      <c r="AO2416">
        <v>8008.42</v>
      </c>
      <c r="AP2416">
        <v>0</v>
      </c>
    </row>
    <row r="2417" spans="2:42" x14ac:dyDescent="0.2">
      <c r="B2417" t="str">
        <f t="shared" si="92"/>
        <v>agriculture and forestry 01T03</v>
      </c>
      <c r="C2417" t="str">
        <f t="shared" si="91"/>
        <v>road vehicles 29,NOx</v>
      </c>
      <c r="D2417" t="s">
        <v>2974</v>
      </c>
      <c r="E2417" s="1">
        <v>1121500</v>
      </c>
      <c r="F2417" s="1">
        <v>1145130</v>
      </c>
      <c r="G2417" s="1">
        <v>1132470</v>
      </c>
      <c r="H2417" s="1">
        <v>1172430</v>
      </c>
      <c r="I2417" s="1">
        <v>1176950</v>
      </c>
      <c r="J2417" s="1">
        <v>1179150</v>
      </c>
      <c r="K2417" s="1">
        <v>1174120</v>
      </c>
      <c r="L2417" s="1">
        <v>1188380</v>
      </c>
      <c r="M2417" s="1">
        <v>1153410</v>
      </c>
      <c r="N2417" s="1">
        <v>1138010</v>
      </c>
      <c r="O2417" s="1">
        <v>1118820</v>
      </c>
      <c r="P2417" s="1">
        <v>1095960</v>
      </c>
      <c r="Q2417" s="1">
        <v>1061820</v>
      </c>
      <c r="R2417" s="1">
        <v>1040320</v>
      </c>
      <c r="S2417" s="1">
        <v>1006200</v>
      </c>
      <c r="T2417">
        <v>971218</v>
      </c>
      <c r="U2417">
        <v>933793</v>
      </c>
      <c r="V2417">
        <v>895733</v>
      </c>
      <c r="W2417">
        <v>854036</v>
      </c>
      <c r="X2417">
        <v>812003</v>
      </c>
      <c r="Y2417">
        <v>769671</v>
      </c>
      <c r="Z2417">
        <v>725754</v>
      </c>
      <c r="AA2417">
        <v>682854</v>
      </c>
      <c r="AB2417">
        <v>638520</v>
      </c>
      <c r="AC2417">
        <v>594019</v>
      </c>
      <c r="AD2417">
        <v>549360</v>
      </c>
      <c r="AE2417">
        <v>505411</v>
      </c>
      <c r="AF2417">
        <v>461127</v>
      </c>
      <c r="AG2417">
        <v>416503</v>
      </c>
      <c r="AH2417">
        <v>372181</v>
      </c>
      <c r="AI2417">
        <v>327941</v>
      </c>
      <c r="AJ2417">
        <v>283529</v>
      </c>
      <c r="AK2417">
        <v>238697</v>
      </c>
      <c r="AL2417">
        <v>193533</v>
      </c>
      <c r="AM2417">
        <v>147082</v>
      </c>
      <c r="AN2417">
        <v>99661.8</v>
      </c>
      <c r="AO2417">
        <v>50793.4</v>
      </c>
      <c r="AP2417">
        <v>0</v>
      </c>
    </row>
    <row r="2418" spans="2:42" x14ac:dyDescent="0.2">
      <c r="B2418" t="str">
        <f t="shared" si="92"/>
        <v>agriculture and forestry 01T03</v>
      </c>
      <c r="C2418" t="str">
        <f t="shared" si="91"/>
        <v>road vehicles 29,PM10</v>
      </c>
      <c r="D2418" t="s">
        <v>2975</v>
      </c>
      <c r="E2418">
        <v>224299</v>
      </c>
      <c r="F2418">
        <v>229025</v>
      </c>
      <c r="G2418">
        <v>226494</v>
      </c>
      <c r="H2418">
        <v>234486</v>
      </c>
      <c r="I2418">
        <v>235390</v>
      </c>
      <c r="J2418">
        <v>235831</v>
      </c>
      <c r="K2418">
        <v>234825</v>
      </c>
      <c r="L2418">
        <v>237675</v>
      </c>
      <c r="M2418">
        <v>230682</v>
      </c>
      <c r="N2418">
        <v>227601</v>
      </c>
      <c r="O2418">
        <v>223764</v>
      </c>
      <c r="P2418">
        <v>219192</v>
      </c>
      <c r="Q2418">
        <v>212365</v>
      </c>
      <c r="R2418">
        <v>208065</v>
      </c>
      <c r="S2418">
        <v>201240</v>
      </c>
      <c r="T2418">
        <v>194244</v>
      </c>
      <c r="U2418">
        <v>186759</v>
      </c>
      <c r="V2418">
        <v>179147</v>
      </c>
      <c r="W2418">
        <v>170807</v>
      </c>
      <c r="X2418">
        <v>162401</v>
      </c>
      <c r="Y2418">
        <v>153934</v>
      </c>
      <c r="Z2418">
        <v>145151</v>
      </c>
      <c r="AA2418">
        <v>136571</v>
      </c>
      <c r="AB2418">
        <v>127704</v>
      </c>
      <c r="AC2418">
        <v>118804</v>
      </c>
      <c r="AD2418">
        <v>109872</v>
      </c>
      <c r="AE2418">
        <v>101082</v>
      </c>
      <c r="AF2418">
        <v>92225.4</v>
      </c>
      <c r="AG2418">
        <v>83300.5</v>
      </c>
      <c r="AH2418">
        <v>74436.2</v>
      </c>
      <c r="AI2418">
        <v>65588.100000000006</v>
      </c>
      <c r="AJ2418">
        <v>56705.8</v>
      </c>
      <c r="AK2418">
        <v>47739.5</v>
      </c>
      <c r="AL2418">
        <v>38706.699999999997</v>
      </c>
      <c r="AM2418">
        <v>29416.400000000001</v>
      </c>
      <c r="AN2418">
        <v>19932.400000000001</v>
      </c>
      <c r="AO2418">
        <v>10158.700000000001</v>
      </c>
      <c r="AP2418">
        <v>0</v>
      </c>
    </row>
    <row r="2419" spans="2:42" x14ac:dyDescent="0.2">
      <c r="B2419" t="str">
        <f t="shared" si="92"/>
        <v>agriculture and forestry 01T03</v>
      </c>
      <c r="C2419" t="str">
        <f t="shared" si="91"/>
        <v>road vehicles 29,PM25</v>
      </c>
      <c r="D2419" t="s">
        <v>2976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</row>
    <row r="2420" spans="2:42" x14ac:dyDescent="0.2">
      <c r="B2420" t="str">
        <f t="shared" si="92"/>
        <v>coal mining 05</v>
      </c>
      <c r="C2420" t="str">
        <f t="shared" ref="C2420:C2483" si="93">MID(D2342, FIND(",", D2342) + 1, FIND("]", D2342) - FIND(",", D2342) - 1)</f>
        <v>road vehicles 29,SOx</v>
      </c>
      <c r="D2420" t="s">
        <v>2977</v>
      </c>
      <c r="E2420" s="1">
        <v>31078600000</v>
      </c>
      <c r="F2420" s="1">
        <v>30374100000</v>
      </c>
      <c r="G2420" s="1">
        <v>29050900000</v>
      </c>
      <c r="H2420" s="1">
        <v>27538800000</v>
      </c>
      <c r="I2420" s="1">
        <v>26222900000</v>
      </c>
      <c r="J2420" s="1">
        <v>24965200000</v>
      </c>
      <c r="K2420" s="1">
        <v>23682700000</v>
      </c>
      <c r="L2420" s="1">
        <v>22405000000</v>
      </c>
      <c r="M2420" s="1">
        <v>20746000000</v>
      </c>
      <c r="N2420" s="1">
        <v>19194800000</v>
      </c>
      <c r="O2420" s="1">
        <v>17707000000</v>
      </c>
      <c r="P2420" s="1">
        <v>16174400000</v>
      </c>
      <c r="Q2420" s="1">
        <v>14860600000</v>
      </c>
      <c r="R2420" s="1">
        <v>13548000000</v>
      </c>
      <c r="S2420" s="1">
        <v>12357300000</v>
      </c>
      <c r="T2420" s="1">
        <v>11214300000</v>
      </c>
      <c r="U2420" s="1">
        <v>10151200000</v>
      </c>
      <c r="V2420" s="1">
        <v>9158120000</v>
      </c>
      <c r="W2420" s="1">
        <v>8199600000</v>
      </c>
      <c r="X2420" s="1">
        <v>7271010000</v>
      </c>
      <c r="Y2420" s="1">
        <v>6443100000</v>
      </c>
      <c r="Z2420" s="1">
        <v>5644000000</v>
      </c>
      <c r="AA2420" s="1">
        <v>4924250000</v>
      </c>
      <c r="AB2420" s="1">
        <v>4211120000</v>
      </c>
      <c r="AC2420" s="1">
        <v>3556940000</v>
      </c>
      <c r="AD2420" s="1">
        <v>2976240000</v>
      </c>
      <c r="AE2420" s="1">
        <v>2434150000</v>
      </c>
      <c r="AF2420" s="1">
        <v>1965770000</v>
      </c>
      <c r="AG2420" s="1">
        <v>1575140000</v>
      </c>
      <c r="AH2420" s="1">
        <v>1238950000</v>
      </c>
      <c r="AI2420" s="1">
        <v>947592000</v>
      </c>
      <c r="AJ2420" s="1">
        <v>698296000</v>
      </c>
      <c r="AK2420" s="1">
        <v>492806000</v>
      </c>
      <c r="AL2420" s="1">
        <v>334847000</v>
      </c>
      <c r="AM2420" s="1">
        <v>209531000</v>
      </c>
      <c r="AN2420" s="1">
        <v>114593000</v>
      </c>
      <c r="AO2420" s="1">
        <v>47633200</v>
      </c>
      <c r="AP2420" s="1">
        <v>4878640</v>
      </c>
    </row>
    <row r="2421" spans="2:42" x14ac:dyDescent="0.2">
      <c r="B2421" t="str">
        <f t="shared" ref="B2421:B2484" si="94">TRIM(MID(D2421, FIND(",",D2421) + 1, FIND(",", D2421, FIND(",", D2421) + 1) - FIND(",", D2421) - 1))</f>
        <v>coal mining 05</v>
      </c>
      <c r="C2421" t="str">
        <f t="shared" si="93"/>
        <v>road vehicles 29,BC</v>
      </c>
      <c r="D2421" t="s">
        <v>2978</v>
      </c>
      <c r="E2421">
        <v>883526</v>
      </c>
      <c r="F2421">
        <v>863497</v>
      </c>
      <c r="G2421">
        <v>825882</v>
      </c>
      <c r="H2421">
        <v>782894</v>
      </c>
      <c r="I2421">
        <v>745484</v>
      </c>
      <c r="J2421">
        <v>709730</v>
      </c>
      <c r="K2421">
        <v>673270</v>
      </c>
      <c r="L2421">
        <v>636945</v>
      </c>
      <c r="M2421">
        <v>589783</v>
      </c>
      <c r="N2421">
        <v>545685</v>
      </c>
      <c r="O2421">
        <v>503389</v>
      </c>
      <c r="P2421">
        <v>459819</v>
      </c>
      <c r="Q2421">
        <v>422470</v>
      </c>
      <c r="R2421">
        <v>385154</v>
      </c>
      <c r="S2421">
        <v>351302</v>
      </c>
      <c r="T2421">
        <v>318808</v>
      </c>
      <c r="U2421">
        <v>288585</v>
      </c>
      <c r="V2421">
        <v>260354</v>
      </c>
      <c r="W2421">
        <v>233104</v>
      </c>
      <c r="X2421">
        <v>206706</v>
      </c>
      <c r="Y2421">
        <v>183169</v>
      </c>
      <c r="Z2421">
        <v>160452</v>
      </c>
      <c r="AA2421">
        <v>139990</v>
      </c>
      <c r="AB2421">
        <v>119717</v>
      </c>
      <c r="AC2421">
        <v>101119</v>
      </c>
      <c r="AD2421">
        <v>84610.9</v>
      </c>
      <c r="AE2421">
        <v>69200</v>
      </c>
      <c r="AF2421">
        <v>55884.4</v>
      </c>
      <c r="AG2421">
        <v>44779.1</v>
      </c>
      <c r="AH2421">
        <v>35221.9</v>
      </c>
      <c r="AI2421">
        <v>26938.9</v>
      </c>
      <c r="AJ2421">
        <v>19851.7</v>
      </c>
      <c r="AK2421">
        <v>14009.9</v>
      </c>
      <c r="AL2421">
        <v>9519.2800000000007</v>
      </c>
      <c r="AM2421">
        <v>5956.69</v>
      </c>
      <c r="AN2421">
        <v>3257.75</v>
      </c>
      <c r="AO2421">
        <v>1354.15</v>
      </c>
      <c r="AP2421">
        <v>138.69399999999999</v>
      </c>
    </row>
    <row r="2422" spans="2:42" x14ac:dyDescent="0.2">
      <c r="B2422" t="str">
        <f t="shared" si="94"/>
        <v>coal mining 05</v>
      </c>
      <c r="C2422" t="str">
        <f t="shared" si="93"/>
        <v>road vehicles 29,OC</v>
      </c>
      <c r="D2422" t="s">
        <v>2979</v>
      </c>
      <c r="E2422" s="1">
        <v>4080360</v>
      </c>
      <c r="F2422" s="1">
        <v>3987860</v>
      </c>
      <c r="G2422" s="1">
        <v>3814140</v>
      </c>
      <c r="H2422" s="1">
        <v>3615610</v>
      </c>
      <c r="I2422" s="1">
        <v>3442840</v>
      </c>
      <c r="J2422" s="1">
        <v>3277720</v>
      </c>
      <c r="K2422" s="1">
        <v>3109340</v>
      </c>
      <c r="L2422" s="1">
        <v>2941580</v>
      </c>
      <c r="M2422" s="1">
        <v>2723770</v>
      </c>
      <c r="N2422" s="1">
        <v>2520120</v>
      </c>
      <c r="O2422" s="1">
        <v>2324780</v>
      </c>
      <c r="P2422" s="1">
        <v>2123570</v>
      </c>
      <c r="Q2422" s="1">
        <v>1951080</v>
      </c>
      <c r="R2422" s="1">
        <v>1778740</v>
      </c>
      <c r="S2422" s="1">
        <v>1622410</v>
      </c>
      <c r="T2422" s="1">
        <v>1472340</v>
      </c>
      <c r="U2422" s="1">
        <v>1332760</v>
      </c>
      <c r="V2422" s="1">
        <v>1202380</v>
      </c>
      <c r="W2422" s="1">
        <v>1076540</v>
      </c>
      <c r="X2422">
        <v>954623</v>
      </c>
      <c r="Y2422">
        <v>845924</v>
      </c>
      <c r="Z2422">
        <v>741010</v>
      </c>
      <c r="AA2422">
        <v>646512</v>
      </c>
      <c r="AB2422">
        <v>552885</v>
      </c>
      <c r="AC2422">
        <v>466997</v>
      </c>
      <c r="AD2422">
        <v>390756</v>
      </c>
      <c r="AE2422">
        <v>319584</v>
      </c>
      <c r="AF2422">
        <v>258089</v>
      </c>
      <c r="AG2422">
        <v>206802</v>
      </c>
      <c r="AH2422">
        <v>162664</v>
      </c>
      <c r="AI2422">
        <v>124411</v>
      </c>
      <c r="AJ2422">
        <v>91680.4</v>
      </c>
      <c r="AK2422">
        <v>64701.3</v>
      </c>
      <c r="AL2422">
        <v>43962.6</v>
      </c>
      <c r="AM2422">
        <v>27509.599999999999</v>
      </c>
      <c r="AN2422">
        <v>15045.1</v>
      </c>
      <c r="AO2422">
        <v>6253.84</v>
      </c>
      <c r="AP2422">
        <v>640.524</v>
      </c>
    </row>
    <row r="2423" spans="2:42" x14ac:dyDescent="0.2">
      <c r="B2423" t="str">
        <f t="shared" si="94"/>
        <v>coal mining 05</v>
      </c>
      <c r="C2423" t="str">
        <f t="shared" si="93"/>
        <v>road vehicles 29,CH4</v>
      </c>
      <c r="D2423" t="s">
        <v>2980</v>
      </c>
      <c r="E2423" s="1">
        <v>13965100</v>
      </c>
      <c r="F2423" s="1">
        <v>13648500</v>
      </c>
      <c r="G2423" s="1">
        <v>13054000</v>
      </c>
      <c r="H2423" s="1">
        <v>12374500</v>
      </c>
      <c r="I2423" s="1">
        <v>11783200</v>
      </c>
      <c r="J2423" s="1">
        <v>11218100</v>
      </c>
      <c r="K2423" s="1">
        <v>10641800</v>
      </c>
      <c r="L2423" s="1">
        <v>10067600</v>
      </c>
      <c r="M2423" s="1">
        <v>9322160</v>
      </c>
      <c r="N2423" s="1">
        <v>8625140</v>
      </c>
      <c r="O2423" s="1">
        <v>7956610</v>
      </c>
      <c r="P2423" s="1">
        <v>7267940</v>
      </c>
      <c r="Q2423" s="1">
        <v>6677590</v>
      </c>
      <c r="R2423" s="1">
        <v>6087770</v>
      </c>
      <c r="S2423" s="1">
        <v>5552710</v>
      </c>
      <c r="T2423" s="1">
        <v>5039120</v>
      </c>
      <c r="U2423" s="1">
        <v>4561400</v>
      </c>
      <c r="V2423" s="1">
        <v>4115180</v>
      </c>
      <c r="W2423" s="1">
        <v>3684470</v>
      </c>
      <c r="X2423" s="1">
        <v>3267210</v>
      </c>
      <c r="Y2423" s="1">
        <v>2895190</v>
      </c>
      <c r="Z2423" s="1">
        <v>2536120</v>
      </c>
      <c r="AA2423" s="1">
        <v>2212700</v>
      </c>
      <c r="AB2423" s="1">
        <v>1892260</v>
      </c>
      <c r="AC2423" s="1">
        <v>1598300</v>
      </c>
      <c r="AD2423" s="1">
        <v>1337370</v>
      </c>
      <c r="AE2423" s="1">
        <v>1093780</v>
      </c>
      <c r="AF2423">
        <v>883314</v>
      </c>
      <c r="AG2423">
        <v>707783</v>
      </c>
      <c r="AH2423">
        <v>556720</v>
      </c>
      <c r="AI2423">
        <v>425798</v>
      </c>
      <c r="AJ2423">
        <v>313778</v>
      </c>
      <c r="AK2423">
        <v>221441</v>
      </c>
      <c r="AL2423">
        <v>150463</v>
      </c>
      <c r="AM2423">
        <v>94152</v>
      </c>
      <c r="AN2423">
        <v>51492.2</v>
      </c>
      <c r="AO2423">
        <v>21403.9</v>
      </c>
      <c r="AP2423">
        <v>2192.1999999999998</v>
      </c>
    </row>
    <row r="2424" spans="2:42" x14ac:dyDescent="0.2">
      <c r="B2424" t="str">
        <f t="shared" si="94"/>
        <v>coal mining 05</v>
      </c>
      <c r="C2424" t="str">
        <f t="shared" si="93"/>
        <v>road vehicles 29,N2O</v>
      </c>
      <c r="D2424" t="s">
        <v>2981</v>
      </c>
      <c r="E2424" s="1">
        <v>1102440</v>
      </c>
      <c r="F2424" s="1">
        <v>1077450</v>
      </c>
      <c r="G2424" s="1">
        <v>1030520</v>
      </c>
      <c r="H2424">
        <v>976875</v>
      </c>
      <c r="I2424">
        <v>930196</v>
      </c>
      <c r="J2424">
        <v>885584</v>
      </c>
      <c r="K2424">
        <v>840089</v>
      </c>
      <c r="L2424">
        <v>794765</v>
      </c>
      <c r="M2424">
        <v>735916</v>
      </c>
      <c r="N2424">
        <v>680892</v>
      </c>
      <c r="O2424">
        <v>628116</v>
      </c>
      <c r="P2424">
        <v>573750</v>
      </c>
      <c r="Q2424">
        <v>527147</v>
      </c>
      <c r="R2424">
        <v>480585</v>
      </c>
      <c r="S2424">
        <v>438346</v>
      </c>
      <c r="T2424">
        <v>397801</v>
      </c>
      <c r="U2424">
        <v>360089</v>
      </c>
      <c r="V2424">
        <v>324863</v>
      </c>
      <c r="W2424">
        <v>290862</v>
      </c>
      <c r="X2424">
        <v>257922</v>
      </c>
      <c r="Y2424">
        <v>228554</v>
      </c>
      <c r="Z2424">
        <v>200208</v>
      </c>
      <c r="AA2424">
        <v>174676</v>
      </c>
      <c r="AB2424">
        <v>149380</v>
      </c>
      <c r="AC2424">
        <v>126174</v>
      </c>
      <c r="AD2424">
        <v>105575</v>
      </c>
      <c r="AE2424">
        <v>86346</v>
      </c>
      <c r="AF2424">
        <v>69731.199999999997</v>
      </c>
      <c r="AG2424">
        <v>55874.3</v>
      </c>
      <c r="AH2424">
        <v>43949</v>
      </c>
      <c r="AI2424">
        <v>33613.599999999999</v>
      </c>
      <c r="AJ2424">
        <v>24770.400000000001</v>
      </c>
      <c r="AK2424">
        <v>17481.2</v>
      </c>
      <c r="AL2424">
        <v>11877.9</v>
      </c>
      <c r="AM2424">
        <v>7432.61</v>
      </c>
      <c r="AN2424">
        <v>4064.94</v>
      </c>
      <c r="AO2424">
        <v>1689.68</v>
      </c>
      <c r="AP2424">
        <v>173.05799999999999</v>
      </c>
    </row>
    <row r="2425" spans="2:42" x14ac:dyDescent="0.2">
      <c r="B2425" t="str">
        <f t="shared" si="94"/>
        <v>coal mining 05</v>
      </c>
      <c r="C2425" t="str">
        <f t="shared" si="93"/>
        <v>road vehicles 29,F gases</v>
      </c>
      <c r="D2425" t="s">
        <v>2982</v>
      </c>
      <c r="E2425">
        <v>980362</v>
      </c>
      <c r="F2425">
        <v>958138</v>
      </c>
      <c r="G2425">
        <v>916400</v>
      </c>
      <c r="H2425">
        <v>868700</v>
      </c>
      <c r="I2425">
        <v>827190</v>
      </c>
      <c r="J2425">
        <v>787518</v>
      </c>
      <c r="K2425">
        <v>747061</v>
      </c>
      <c r="L2425">
        <v>706756</v>
      </c>
      <c r="M2425">
        <v>654424</v>
      </c>
      <c r="N2425">
        <v>605493</v>
      </c>
      <c r="O2425">
        <v>558561</v>
      </c>
      <c r="P2425">
        <v>510216</v>
      </c>
      <c r="Q2425">
        <v>468773</v>
      </c>
      <c r="R2425">
        <v>427367</v>
      </c>
      <c r="S2425">
        <v>389805</v>
      </c>
      <c r="T2425">
        <v>353750</v>
      </c>
      <c r="U2425">
        <v>320215</v>
      </c>
      <c r="V2425">
        <v>288889</v>
      </c>
      <c r="W2425">
        <v>258653</v>
      </c>
      <c r="X2425">
        <v>229361</v>
      </c>
      <c r="Y2425">
        <v>203245</v>
      </c>
      <c r="Z2425">
        <v>178038</v>
      </c>
      <c r="AA2425">
        <v>155333</v>
      </c>
      <c r="AB2425">
        <v>132838</v>
      </c>
      <c r="AC2425">
        <v>112202</v>
      </c>
      <c r="AD2425">
        <v>93884.4</v>
      </c>
      <c r="AE2425">
        <v>76784.399999999994</v>
      </c>
      <c r="AF2425">
        <v>62009.4</v>
      </c>
      <c r="AG2425">
        <v>49687</v>
      </c>
      <c r="AH2425">
        <v>39082.199999999997</v>
      </c>
      <c r="AI2425">
        <v>29891.4</v>
      </c>
      <c r="AJ2425">
        <v>22027.5</v>
      </c>
      <c r="AK2425">
        <v>15545.4</v>
      </c>
      <c r="AL2425">
        <v>10562.6</v>
      </c>
      <c r="AM2425">
        <v>6609.56</v>
      </c>
      <c r="AN2425">
        <v>3614.8</v>
      </c>
      <c r="AO2425">
        <v>1502.57</v>
      </c>
      <c r="AP2425">
        <v>153.89500000000001</v>
      </c>
    </row>
    <row r="2426" spans="2:42" x14ac:dyDescent="0.2">
      <c r="B2426" t="str">
        <f t="shared" si="94"/>
        <v>coal mining 05</v>
      </c>
      <c r="C2426" t="str">
        <f t="shared" si="93"/>
        <v>nonroad vehicles 30,CO2</v>
      </c>
      <c r="D2426" t="s">
        <v>2983</v>
      </c>
      <c r="E2426" s="1">
        <v>2968810</v>
      </c>
      <c r="F2426" s="1">
        <v>2901510</v>
      </c>
      <c r="G2426" s="1">
        <v>2775120</v>
      </c>
      <c r="H2426" s="1">
        <v>2630670</v>
      </c>
      <c r="I2426" s="1">
        <v>2504970</v>
      </c>
      <c r="J2426" s="1">
        <v>2384830</v>
      </c>
      <c r="K2426" s="1">
        <v>2262310</v>
      </c>
      <c r="L2426" s="1">
        <v>2140260</v>
      </c>
      <c r="M2426" s="1">
        <v>1981780</v>
      </c>
      <c r="N2426" s="1">
        <v>1833600</v>
      </c>
      <c r="O2426" s="1">
        <v>1691480</v>
      </c>
      <c r="P2426" s="1">
        <v>1545080</v>
      </c>
      <c r="Q2426" s="1">
        <v>1419580</v>
      </c>
      <c r="R2426" s="1">
        <v>1294190</v>
      </c>
      <c r="S2426" s="1">
        <v>1180440</v>
      </c>
      <c r="T2426" s="1">
        <v>1071260</v>
      </c>
      <c r="U2426">
        <v>969700</v>
      </c>
      <c r="V2426">
        <v>874838</v>
      </c>
      <c r="W2426">
        <v>783275</v>
      </c>
      <c r="X2426">
        <v>694570</v>
      </c>
      <c r="Y2426">
        <v>615483</v>
      </c>
      <c r="Z2426">
        <v>539149</v>
      </c>
      <c r="AA2426">
        <v>470394</v>
      </c>
      <c r="AB2426">
        <v>402271</v>
      </c>
      <c r="AC2426">
        <v>339780</v>
      </c>
      <c r="AD2426">
        <v>284308</v>
      </c>
      <c r="AE2426">
        <v>232525</v>
      </c>
      <c r="AF2426">
        <v>187782</v>
      </c>
      <c r="AG2426">
        <v>150466</v>
      </c>
      <c r="AH2426">
        <v>118352</v>
      </c>
      <c r="AI2426">
        <v>90519.6</v>
      </c>
      <c r="AJ2426">
        <v>66705.399999999994</v>
      </c>
      <c r="AK2426">
        <v>47075.8</v>
      </c>
      <c r="AL2426">
        <v>31986.6</v>
      </c>
      <c r="AM2426">
        <v>20015.599999999999</v>
      </c>
      <c r="AN2426">
        <v>10946.6</v>
      </c>
      <c r="AO2426">
        <v>4550.21</v>
      </c>
      <c r="AP2426">
        <v>466.036</v>
      </c>
    </row>
    <row r="2427" spans="2:42" x14ac:dyDescent="0.2">
      <c r="B2427" t="str">
        <f t="shared" si="94"/>
        <v>coal mining 05</v>
      </c>
      <c r="C2427" t="str">
        <f t="shared" si="93"/>
        <v>nonroad vehicles 30,VOC</v>
      </c>
      <c r="D2427" t="s">
        <v>2984</v>
      </c>
      <c r="E2427">
        <v>229262</v>
      </c>
      <c r="F2427">
        <v>224064</v>
      </c>
      <c r="G2427">
        <v>214304</v>
      </c>
      <c r="H2427">
        <v>203149</v>
      </c>
      <c r="I2427">
        <v>193442</v>
      </c>
      <c r="J2427">
        <v>184164</v>
      </c>
      <c r="K2427">
        <v>174703</v>
      </c>
      <c r="L2427">
        <v>165278</v>
      </c>
      <c r="M2427">
        <v>153040</v>
      </c>
      <c r="N2427">
        <v>141597</v>
      </c>
      <c r="O2427">
        <v>130622</v>
      </c>
      <c r="P2427">
        <v>119316</v>
      </c>
      <c r="Q2427">
        <v>109624</v>
      </c>
      <c r="R2427">
        <v>99941.5</v>
      </c>
      <c r="S2427">
        <v>91157.5</v>
      </c>
      <c r="T2427">
        <v>82725.899999999994</v>
      </c>
      <c r="U2427">
        <v>74883.5</v>
      </c>
      <c r="V2427">
        <v>67557.899999999994</v>
      </c>
      <c r="W2427">
        <v>60487.1</v>
      </c>
      <c r="X2427">
        <v>53637</v>
      </c>
      <c r="Y2427">
        <v>47529.599999999999</v>
      </c>
      <c r="Z2427">
        <v>41634.800000000003</v>
      </c>
      <c r="AA2427">
        <v>36325.300000000003</v>
      </c>
      <c r="AB2427">
        <v>31064.7</v>
      </c>
      <c r="AC2427">
        <v>26239</v>
      </c>
      <c r="AD2427">
        <v>21955.200000000001</v>
      </c>
      <c r="AE2427">
        <v>17956.3</v>
      </c>
      <c r="AF2427">
        <v>14501.2</v>
      </c>
      <c r="AG2427">
        <v>11619.5</v>
      </c>
      <c r="AH2427">
        <v>9139.5400000000009</v>
      </c>
      <c r="AI2427">
        <v>6990.23</v>
      </c>
      <c r="AJ2427">
        <v>5151.21</v>
      </c>
      <c r="AK2427">
        <v>3635.35</v>
      </c>
      <c r="AL2427">
        <v>2470.11</v>
      </c>
      <c r="AM2427">
        <v>1545.67</v>
      </c>
      <c r="AN2427">
        <v>845.33600000000001</v>
      </c>
      <c r="AO2427">
        <v>351.38200000000001</v>
      </c>
      <c r="AP2427">
        <v>35.988900000000001</v>
      </c>
    </row>
    <row r="2428" spans="2:42" x14ac:dyDescent="0.2">
      <c r="B2428" t="str">
        <f t="shared" si="94"/>
        <v>coal mining 05</v>
      </c>
      <c r="C2428" t="str">
        <f t="shared" si="93"/>
        <v>nonroad vehicles 30,CO</v>
      </c>
      <c r="D2428" t="s">
        <v>2985</v>
      </c>
      <c r="E2428">
        <v>195741</v>
      </c>
      <c r="F2428">
        <v>191304</v>
      </c>
      <c r="G2428">
        <v>182971</v>
      </c>
      <c r="H2428">
        <v>173447</v>
      </c>
      <c r="I2428">
        <v>165159</v>
      </c>
      <c r="J2428">
        <v>157238</v>
      </c>
      <c r="K2428">
        <v>149160</v>
      </c>
      <c r="L2428">
        <v>141112</v>
      </c>
      <c r="M2428">
        <v>130664</v>
      </c>
      <c r="N2428">
        <v>120894</v>
      </c>
      <c r="O2428">
        <v>111524</v>
      </c>
      <c r="P2428">
        <v>101871</v>
      </c>
      <c r="Q2428">
        <v>93596.3</v>
      </c>
      <c r="R2428">
        <v>85329.1</v>
      </c>
      <c r="S2428">
        <v>77829.5</v>
      </c>
      <c r="T2428">
        <v>70630.600000000006</v>
      </c>
      <c r="U2428">
        <v>63934.8</v>
      </c>
      <c r="V2428">
        <v>57680.3</v>
      </c>
      <c r="W2428">
        <v>51643.3</v>
      </c>
      <c r="X2428">
        <v>45794.8</v>
      </c>
      <c r="Y2428">
        <v>40580.300000000003</v>
      </c>
      <c r="Z2428">
        <v>35547.4</v>
      </c>
      <c r="AA2428">
        <v>31014.2</v>
      </c>
      <c r="AB2428">
        <v>26522.799999999999</v>
      </c>
      <c r="AC2428">
        <v>22402.6</v>
      </c>
      <c r="AD2428">
        <v>18745.2</v>
      </c>
      <c r="AE2428">
        <v>15330.9</v>
      </c>
      <c r="AF2428">
        <v>12380.9</v>
      </c>
      <c r="AG2428">
        <v>9920.6200000000008</v>
      </c>
      <c r="AH2428">
        <v>7803.25</v>
      </c>
      <c r="AI2428">
        <v>5968.19</v>
      </c>
      <c r="AJ2428">
        <v>4398.0600000000004</v>
      </c>
      <c r="AK2428">
        <v>3103.82</v>
      </c>
      <c r="AL2428">
        <v>2108.96</v>
      </c>
      <c r="AM2428">
        <v>1319.68</v>
      </c>
      <c r="AN2428">
        <v>721.74</v>
      </c>
      <c r="AO2428">
        <v>300.00700000000001</v>
      </c>
      <c r="AP2428">
        <v>30.727</v>
      </c>
    </row>
    <row r="2429" spans="2:42" x14ac:dyDescent="0.2">
      <c r="B2429" t="str">
        <f t="shared" si="94"/>
        <v>coal mining 05</v>
      </c>
      <c r="C2429" t="str">
        <f t="shared" si="93"/>
        <v>nonroad vehicles 30,NOx</v>
      </c>
      <c r="D2429" t="s">
        <v>2986</v>
      </c>
      <c r="E2429" s="1">
        <v>1241490</v>
      </c>
      <c r="F2429" s="1">
        <v>1213340</v>
      </c>
      <c r="G2429" s="1">
        <v>1160490</v>
      </c>
      <c r="H2429" s="1">
        <v>1100080</v>
      </c>
      <c r="I2429" s="1">
        <v>1047520</v>
      </c>
      <c r="J2429">
        <v>997279</v>
      </c>
      <c r="K2429">
        <v>946046</v>
      </c>
      <c r="L2429">
        <v>895005</v>
      </c>
      <c r="M2429">
        <v>828735</v>
      </c>
      <c r="N2429">
        <v>766770</v>
      </c>
      <c r="O2429">
        <v>707338</v>
      </c>
      <c r="P2429">
        <v>646115</v>
      </c>
      <c r="Q2429">
        <v>593634</v>
      </c>
      <c r="R2429">
        <v>541199</v>
      </c>
      <c r="S2429">
        <v>493633</v>
      </c>
      <c r="T2429">
        <v>447974</v>
      </c>
      <c r="U2429">
        <v>405506</v>
      </c>
      <c r="V2429">
        <v>365837</v>
      </c>
      <c r="W2429">
        <v>327547</v>
      </c>
      <c r="X2429">
        <v>290453</v>
      </c>
      <c r="Y2429">
        <v>257381</v>
      </c>
      <c r="Z2429">
        <v>225459</v>
      </c>
      <c r="AA2429">
        <v>196708</v>
      </c>
      <c r="AB2429">
        <v>168221</v>
      </c>
      <c r="AC2429">
        <v>142088</v>
      </c>
      <c r="AD2429">
        <v>118891</v>
      </c>
      <c r="AE2429">
        <v>97236.5</v>
      </c>
      <c r="AF2429">
        <v>78526.100000000006</v>
      </c>
      <c r="AG2429">
        <v>62921.5</v>
      </c>
      <c r="AH2429">
        <v>49492.1</v>
      </c>
      <c r="AI2429">
        <v>37853.199999999997</v>
      </c>
      <c r="AJ2429">
        <v>27894.6</v>
      </c>
      <c r="AK2429">
        <v>19686</v>
      </c>
      <c r="AL2429">
        <v>13376</v>
      </c>
      <c r="AM2429">
        <v>8370.06</v>
      </c>
      <c r="AN2429">
        <v>4577.63</v>
      </c>
      <c r="AO2429">
        <v>1902.79</v>
      </c>
      <c r="AP2429">
        <v>194.886</v>
      </c>
    </row>
    <row r="2430" spans="2:42" x14ac:dyDescent="0.2">
      <c r="B2430" t="str">
        <f t="shared" si="94"/>
        <v>coal mining 05</v>
      </c>
      <c r="C2430" t="str">
        <f t="shared" si="93"/>
        <v>nonroad vehicles 30,PM10</v>
      </c>
      <c r="D2430" t="s">
        <v>2987</v>
      </c>
      <c r="E2430">
        <v>248298</v>
      </c>
      <c r="F2430">
        <v>242669</v>
      </c>
      <c r="G2430">
        <v>232098</v>
      </c>
      <c r="H2430">
        <v>220017</v>
      </c>
      <c r="I2430">
        <v>209504</v>
      </c>
      <c r="J2430">
        <v>199456</v>
      </c>
      <c r="K2430">
        <v>189209</v>
      </c>
      <c r="L2430">
        <v>179001</v>
      </c>
      <c r="M2430">
        <v>165747</v>
      </c>
      <c r="N2430">
        <v>153354</v>
      </c>
      <c r="O2430">
        <v>141468</v>
      </c>
      <c r="P2430">
        <v>129223</v>
      </c>
      <c r="Q2430">
        <v>118727</v>
      </c>
      <c r="R2430">
        <v>108240</v>
      </c>
      <c r="S2430">
        <v>98726.6</v>
      </c>
      <c r="T2430">
        <v>89594.9</v>
      </c>
      <c r="U2430">
        <v>81101.2</v>
      </c>
      <c r="V2430">
        <v>73167.399999999994</v>
      </c>
      <c r="W2430">
        <v>65509.5</v>
      </c>
      <c r="X2430">
        <v>58090.6</v>
      </c>
      <c r="Y2430">
        <v>51476.1</v>
      </c>
      <c r="Z2430">
        <v>45091.9</v>
      </c>
      <c r="AA2430">
        <v>39341.5</v>
      </c>
      <c r="AB2430">
        <v>33644.1</v>
      </c>
      <c r="AC2430">
        <v>28417.7</v>
      </c>
      <c r="AD2430">
        <v>23778.2</v>
      </c>
      <c r="AE2430">
        <v>19447.3</v>
      </c>
      <c r="AF2430">
        <v>15705.2</v>
      </c>
      <c r="AG2430">
        <v>12584.3</v>
      </c>
      <c r="AH2430">
        <v>9898.41</v>
      </c>
      <c r="AI2430">
        <v>7570.64</v>
      </c>
      <c r="AJ2430">
        <v>5578.93</v>
      </c>
      <c r="AK2430">
        <v>3937.2</v>
      </c>
      <c r="AL2430">
        <v>2675.21</v>
      </c>
      <c r="AM2430">
        <v>1674.01</v>
      </c>
      <c r="AN2430">
        <v>915.52599999999995</v>
      </c>
      <c r="AO2430">
        <v>380.55799999999999</v>
      </c>
      <c r="AP2430">
        <v>38.9771</v>
      </c>
    </row>
    <row r="2431" spans="2:42" x14ac:dyDescent="0.2">
      <c r="B2431" t="str">
        <f t="shared" si="94"/>
        <v>coal mining 05</v>
      </c>
      <c r="C2431" t="str">
        <f t="shared" si="93"/>
        <v>nonroad vehicles 30,PM25</v>
      </c>
      <c r="D2431" t="s">
        <v>2988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</row>
    <row r="2432" spans="2:42" x14ac:dyDescent="0.2">
      <c r="B2432" t="str">
        <f t="shared" si="94"/>
        <v>oil and gas extraction 06</v>
      </c>
      <c r="C2432" t="str">
        <f t="shared" si="93"/>
        <v>nonroad vehicles 30,SOx</v>
      </c>
      <c r="D2432" t="s">
        <v>2989</v>
      </c>
      <c r="E2432" s="1">
        <v>484920000000</v>
      </c>
      <c r="F2432" s="1">
        <v>488016000000</v>
      </c>
      <c r="G2432" s="1">
        <v>490600000000</v>
      </c>
      <c r="H2432" s="1">
        <v>484914000000</v>
      </c>
      <c r="I2432" s="1">
        <v>478656000000</v>
      </c>
      <c r="J2432" s="1">
        <v>471202000000</v>
      </c>
      <c r="K2432" s="1">
        <v>463804000000</v>
      </c>
      <c r="L2432" s="1">
        <v>455258000000</v>
      </c>
      <c r="M2432" s="1">
        <v>443979000000</v>
      </c>
      <c r="N2432" s="1">
        <v>432387000000</v>
      </c>
      <c r="O2432" s="1">
        <v>420452000000</v>
      </c>
      <c r="P2432" s="1">
        <v>408152000000</v>
      </c>
      <c r="Q2432" s="1">
        <v>395599000000</v>
      </c>
      <c r="R2432" s="1">
        <v>382760000000</v>
      </c>
      <c r="S2432" s="1">
        <v>369589000000</v>
      </c>
      <c r="T2432" s="1">
        <v>356138000000</v>
      </c>
      <c r="U2432" s="1">
        <v>342394000000</v>
      </c>
      <c r="V2432" s="1">
        <v>328010000000</v>
      </c>
      <c r="W2432" s="1">
        <v>312039000000</v>
      </c>
      <c r="X2432" s="1">
        <v>295696000000</v>
      </c>
      <c r="Y2432" s="1">
        <v>279333000000</v>
      </c>
      <c r="Z2432" s="1">
        <v>262956000000</v>
      </c>
      <c r="AA2432" s="1">
        <v>246568000000</v>
      </c>
      <c r="AB2432" s="1">
        <v>230189000000</v>
      </c>
      <c r="AC2432" s="1">
        <v>214018000000</v>
      </c>
      <c r="AD2432" s="1">
        <v>197602000000</v>
      </c>
      <c r="AE2432" s="1">
        <v>181193000000</v>
      </c>
      <c r="AF2432" s="1">
        <v>164793000000</v>
      </c>
      <c r="AG2432" s="1">
        <v>148409000000</v>
      </c>
      <c r="AH2432" s="1">
        <v>132090000000</v>
      </c>
      <c r="AI2432" s="1">
        <v>115808000000</v>
      </c>
      <c r="AJ2432" s="1">
        <v>99533700000</v>
      </c>
      <c r="AK2432" s="1">
        <v>83370500000</v>
      </c>
      <c r="AL2432" s="1">
        <v>66741000000</v>
      </c>
      <c r="AM2432" s="1">
        <v>50393400000</v>
      </c>
      <c r="AN2432" s="1">
        <v>34215000000</v>
      </c>
      <c r="AO2432" s="1">
        <v>18279300000</v>
      </c>
      <c r="AP2432" s="1">
        <v>2532830000</v>
      </c>
    </row>
    <row r="2433" spans="2:42" x14ac:dyDescent="0.2">
      <c r="B2433" t="str">
        <f t="shared" si="94"/>
        <v>oil and gas extraction 06</v>
      </c>
      <c r="C2433" t="str">
        <f t="shared" si="93"/>
        <v>nonroad vehicles 30,BC</v>
      </c>
      <c r="D2433" t="s">
        <v>2990</v>
      </c>
      <c r="E2433" s="1">
        <v>13785700</v>
      </c>
      <c r="F2433" s="1">
        <v>13873700</v>
      </c>
      <c r="G2433" s="1">
        <v>13947100</v>
      </c>
      <c r="H2433" s="1">
        <v>13785500</v>
      </c>
      <c r="I2433" s="1">
        <v>13607600</v>
      </c>
      <c r="J2433" s="1">
        <v>13395700</v>
      </c>
      <c r="K2433" s="1">
        <v>13185400</v>
      </c>
      <c r="L2433" s="1">
        <v>12942400</v>
      </c>
      <c r="M2433" s="1">
        <v>12621800</v>
      </c>
      <c r="N2433" s="1">
        <v>12292200</v>
      </c>
      <c r="O2433" s="1">
        <v>11952900</v>
      </c>
      <c r="P2433" s="1">
        <v>11603200</v>
      </c>
      <c r="Q2433" s="1">
        <v>11246400</v>
      </c>
      <c r="R2433" s="1">
        <v>10881400</v>
      </c>
      <c r="S2433" s="1">
        <v>10507000</v>
      </c>
      <c r="T2433" s="1">
        <v>10124600</v>
      </c>
      <c r="U2433" s="1">
        <v>9733840</v>
      </c>
      <c r="V2433" s="1">
        <v>9324920</v>
      </c>
      <c r="W2433" s="1">
        <v>8870880</v>
      </c>
      <c r="X2433" s="1">
        <v>8406260</v>
      </c>
      <c r="Y2433" s="1">
        <v>7941090</v>
      </c>
      <c r="Z2433" s="1">
        <v>7475520</v>
      </c>
      <c r="AA2433" s="1">
        <v>7009620</v>
      </c>
      <c r="AB2433" s="1">
        <v>6543990</v>
      </c>
      <c r="AC2433" s="1">
        <v>6084280</v>
      </c>
      <c r="AD2433" s="1">
        <v>5617590</v>
      </c>
      <c r="AE2433" s="1">
        <v>5151090</v>
      </c>
      <c r="AF2433" s="1">
        <v>4684870</v>
      </c>
      <c r="AG2433" s="1">
        <v>4219070</v>
      </c>
      <c r="AH2433" s="1">
        <v>3755140</v>
      </c>
      <c r="AI2433" s="1">
        <v>3292290</v>
      </c>
      <c r="AJ2433" s="1">
        <v>2829620</v>
      </c>
      <c r="AK2433" s="1">
        <v>2370120</v>
      </c>
      <c r="AL2433" s="1">
        <v>1897360</v>
      </c>
      <c r="AM2433" s="1">
        <v>1432620</v>
      </c>
      <c r="AN2433">
        <v>972689</v>
      </c>
      <c r="AO2433">
        <v>519657</v>
      </c>
      <c r="AP2433">
        <v>72005.3</v>
      </c>
    </row>
    <row r="2434" spans="2:42" x14ac:dyDescent="0.2">
      <c r="B2434" t="str">
        <f t="shared" si="94"/>
        <v>oil and gas extraction 06</v>
      </c>
      <c r="C2434" t="str">
        <f t="shared" si="93"/>
        <v>nonroad vehicles 30,OC</v>
      </c>
      <c r="D2434" t="s">
        <v>2991</v>
      </c>
      <c r="E2434" s="1">
        <v>63665900</v>
      </c>
      <c r="F2434" s="1">
        <v>64072400</v>
      </c>
      <c r="G2434" s="1">
        <v>64411600</v>
      </c>
      <c r="H2434" s="1">
        <v>63665200</v>
      </c>
      <c r="I2434" s="1">
        <v>62843500</v>
      </c>
      <c r="J2434" s="1">
        <v>61864800</v>
      </c>
      <c r="K2434" s="1">
        <v>60893600</v>
      </c>
      <c r="L2434" s="1">
        <v>59771600</v>
      </c>
      <c r="M2434" s="1">
        <v>58290800</v>
      </c>
      <c r="N2434" s="1">
        <v>56768800</v>
      </c>
      <c r="O2434" s="1">
        <v>55201900</v>
      </c>
      <c r="P2434" s="1">
        <v>53586900</v>
      </c>
      <c r="Q2434" s="1">
        <v>51938800</v>
      </c>
      <c r="R2434" s="1">
        <v>50253200</v>
      </c>
      <c r="S2434" s="1">
        <v>48524000</v>
      </c>
      <c r="T2434" s="1">
        <v>46757900</v>
      </c>
      <c r="U2434" s="1">
        <v>44953500</v>
      </c>
      <c r="V2434" s="1">
        <v>43065000</v>
      </c>
      <c r="W2434" s="1">
        <v>40968100</v>
      </c>
      <c r="X2434" s="1">
        <v>38822400</v>
      </c>
      <c r="Y2434" s="1">
        <v>36674100</v>
      </c>
      <c r="Z2434" s="1">
        <v>34523900</v>
      </c>
      <c r="AA2434" s="1">
        <v>32372300</v>
      </c>
      <c r="AB2434" s="1">
        <v>30221900</v>
      </c>
      <c r="AC2434" s="1">
        <v>28098800</v>
      </c>
      <c r="AD2434" s="1">
        <v>25943500</v>
      </c>
      <c r="AE2434" s="1">
        <v>23789100</v>
      </c>
      <c r="AF2434" s="1">
        <v>21636000</v>
      </c>
      <c r="AG2434" s="1">
        <v>19484800</v>
      </c>
      <c r="AH2434" s="1">
        <v>17342300</v>
      </c>
      <c r="AI2434" s="1">
        <v>15204700</v>
      </c>
      <c r="AJ2434" s="1">
        <v>13067900</v>
      </c>
      <c r="AK2434" s="1">
        <v>10945800</v>
      </c>
      <c r="AL2434" s="1">
        <v>8762530</v>
      </c>
      <c r="AM2434" s="1">
        <v>6616230</v>
      </c>
      <c r="AN2434" s="1">
        <v>4492140</v>
      </c>
      <c r="AO2434" s="1">
        <v>2399920</v>
      </c>
      <c r="AP2434">
        <v>332540</v>
      </c>
    </row>
    <row r="2435" spans="2:42" x14ac:dyDescent="0.2">
      <c r="B2435" t="str">
        <f t="shared" si="94"/>
        <v>oil and gas extraction 06</v>
      </c>
      <c r="C2435" t="str">
        <f t="shared" si="93"/>
        <v>nonroad vehicles 30,CH4</v>
      </c>
      <c r="D2435" t="s">
        <v>2992</v>
      </c>
      <c r="E2435" s="1">
        <v>217898000</v>
      </c>
      <c r="F2435" s="1">
        <v>219289000</v>
      </c>
      <c r="G2435" s="1">
        <v>220450000</v>
      </c>
      <c r="H2435" s="1">
        <v>217895000</v>
      </c>
      <c r="I2435" s="1">
        <v>215083000</v>
      </c>
      <c r="J2435" s="1">
        <v>211733000</v>
      </c>
      <c r="K2435" s="1">
        <v>208409000</v>
      </c>
      <c r="L2435" s="1">
        <v>204569000</v>
      </c>
      <c r="M2435" s="1">
        <v>199501000</v>
      </c>
      <c r="N2435" s="1">
        <v>194292000</v>
      </c>
      <c r="O2435" s="1">
        <v>188929000</v>
      </c>
      <c r="P2435" s="1">
        <v>183402000</v>
      </c>
      <c r="Q2435" s="1">
        <v>177761000</v>
      </c>
      <c r="R2435" s="1">
        <v>171992000</v>
      </c>
      <c r="S2435" s="1">
        <v>166074000</v>
      </c>
      <c r="T2435" s="1">
        <v>160030000</v>
      </c>
      <c r="U2435" s="1">
        <v>153854000</v>
      </c>
      <c r="V2435" s="1">
        <v>147390000</v>
      </c>
      <c r="W2435" s="1">
        <v>140214000</v>
      </c>
      <c r="X2435" s="1">
        <v>132870000</v>
      </c>
      <c r="Y2435" s="1">
        <v>125518000</v>
      </c>
      <c r="Z2435" s="1">
        <v>118159000</v>
      </c>
      <c r="AA2435" s="1">
        <v>110795000</v>
      </c>
      <c r="AB2435" s="1">
        <v>103435000</v>
      </c>
      <c r="AC2435" s="1">
        <v>96168600</v>
      </c>
      <c r="AD2435" s="1">
        <v>88792200</v>
      </c>
      <c r="AE2435" s="1">
        <v>81418700</v>
      </c>
      <c r="AF2435" s="1">
        <v>74049500</v>
      </c>
      <c r="AG2435" s="1">
        <v>66687000</v>
      </c>
      <c r="AH2435" s="1">
        <v>59354100</v>
      </c>
      <c r="AI2435" s="1">
        <v>52038200</v>
      </c>
      <c r="AJ2435" s="1">
        <v>44725200</v>
      </c>
      <c r="AK2435" s="1">
        <v>37462300</v>
      </c>
      <c r="AL2435" s="1">
        <v>29989900</v>
      </c>
      <c r="AM2435" s="1">
        <v>22644200</v>
      </c>
      <c r="AN2435" s="1">
        <v>15374400</v>
      </c>
      <c r="AO2435" s="1">
        <v>8213750</v>
      </c>
      <c r="AP2435" s="1">
        <v>1138120</v>
      </c>
    </row>
    <row r="2436" spans="2:42" x14ac:dyDescent="0.2">
      <c r="B2436" t="str">
        <f t="shared" si="94"/>
        <v>oil and gas extraction 06</v>
      </c>
      <c r="C2436" t="str">
        <f t="shared" si="93"/>
        <v>nonroad vehicles 30,N2O</v>
      </c>
      <c r="D2436" t="s">
        <v>2993</v>
      </c>
      <c r="E2436" s="1">
        <v>17201400</v>
      </c>
      <c r="F2436" s="1">
        <v>17311300</v>
      </c>
      <c r="G2436" s="1">
        <v>17402900</v>
      </c>
      <c r="H2436" s="1">
        <v>17201200</v>
      </c>
      <c r="I2436" s="1">
        <v>16979200</v>
      </c>
      <c r="J2436" s="1">
        <v>16714800</v>
      </c>
      <c r="K2436" s="1">
        <v>16452400</v>
      </c>
      <c r="L2436" s="1">
        <v>16149200</v>
      </c>
      <c r="M2436" s="1">
        <v>15749100</v>
      </c>
      <c r="N2436" s="1">
        <v>15338000</v>
      </c>
      <c r="O2436" s="1">
        <v>14914600</v>
      </c>
      <c r="P2436" s="1">
        <v>14478200</v>
      </c>
      <c r="Q2436" s="1">
        <v>14033000</v>
      </c>
      <c r="R2436" s="1">
        <v>13577500</v>
      </c>
      <c r="S2436" s="1">
        <v>13110300</v>
      </c>
      <c r="T2436" s="1">
        <v>12633200</v>
      </c>
      <c r="U2436" s="1">
        <v>12145600</v>
      </c>
      <c r="V2436" s="1">
        <v>11635400</v>
      </c>
      <c r="W2436" s="1">
        <v>11068900</v>
      </c>
      <c r="X2436" s="1">
        <v>10489100</v>
      </c>
      <c r="Y2436" s="1">
        <v>9908700</v>
      </c>
      <c r="Z2436" s="1">
        <v>9327770</v>
      </c>
      <c r="AA2436" s="1">
        <v>8746420</v>
      </c>
      <c r="AB2436" s="1">
        <v>8165430</v>
      </c>
      <c r="AC2436" s="1">
        <v>7591810</v>
      </c>
      <c r="AD2436" s="1">
        <v>7009490</v>
      </c>
      <c r="AE2436" s="1">
        <v>6427410</v>
      </c>
      <c r="AF2436" s="1">
        <v>5845660</v>
      </c>
      <c r="AG2436" s="1">
        <v>5264450</v>
      </c>
      <c r="AH2436" s="1">
        <v>4685570</v>
      </c>
      <c r="AI2436" s="1">
        <v>4108040</v>
      </c>
      <c r="AJ2436" s="1">
        <v>3530730</v>
      </c>
      <c r="AK2436" s="1">
        <v>2957380</v>
      </c>
      <c r="AL2436" s="1">
        <v>2367480</v>
      </c>
      <c r="AM2436" s="1">
        <v>1787590</v>
      </c>
      <c r="AN2436" s="1">
        <v>1213700</v>
      </c>
      <c r="AO2436">
        <v>648415</v>
      </c>
      <c r="AP2436">
        <v>89846.5</v>
      </c>
    </row>
    <row r="2437" spans="2:42" x14ac:dyDescent="0.2">
      <c r="B2437" t="str">
        <f t="shared" si="94"/>
        <v>oil and gas extraction 06</v>
      </c>
      <c r="C2437" t="str">
        <f t="shared" si="93"/>
        <v>nonroad vehicles 30,F gases</v>
      </c>
      <c r="D2437" t="s">
        <v>2994</v>
      </c>
      <c r="E2437" s="1">
        <v>15296600</v>
      </c>
      <c r="F2437" s="1">
        <v>15394300</v>
      </c>
      <c r="G2437" s="1">
        <v>15475800</v>
      </c>
      <c r="H2437" s="1">
        <v>15296400</v>
      </c>
      <c r="I2437" s="1">
        <v>15099000</v>
      </c>
      <c r="J2437" s="1">
        <v>14863900</v>
      </c>
      <c r="K2437" s="1">
        <v>14630500</v>
      </c>
      <c r="L2437" s="1">
        <v>14360900</v>
      </c>
      <c r="M2437" s="1">
        <v>14005200</v>
      </c>
      <c r="N2437" s="1">
        <v>13639500</v>
      </c>
      <c r="O2437" s="1">
        <v>13263000</v>
      </c>
      <c r="P2437" s="1">
        <v>12875000</v>
      </c>
      <c r="Q2437" s="1">
        <v>12479000</v>
      </c>
      <c r="R2437" s="1">
        <v>12074000</v>
      </c>
      <c r="S2437" s="1">
        <v>11658500</v>
      </c>
      <c r="T2437" s="1">
        <v>11234200</v>
      </c>
      <c r="U2437" s="1">
        <v>10800700</v>
      </c>
      <c r="V2437" s="1">
        <v>10346900</v>
      </c>
      <c r="W2437" s="1">
        <v>9843140</v>
      </c>
      <c r="X2437" s="1">
        <v>9327600</v>
      </c>
      <c r="Y2437" s="1">
        <v>8811450</v>
      </c>
      <c r="Z2437" s="1">
        <v>8294850</v>
      </c>
      <c r="AA2437" s="1">
        <v>7777880</v>
      </c>
      <c r="AB2437" s="1">
        <v>7261220</v>
      </c>
      <c r="AC2437" s="1">
        <v>6751120</v>
      </c>
      <c r="AD2437" s="1">
        <v>6233290</v>
      </c>
      <c r="AE2437" s="1">
        <v>5715660</v>
      </c>
      <c r="AF2437" s="1">
        <v>5198340</v>
      </c>
      <c r="AG2437" s="1">
        <v>4681490</v>
      </c>
      <c r="AH2437" s="1">
        <v>4166710</v>
      </c>
      <c r="AI2437" s="1">
        <v>3653130</v>
      </c>
      <c r="AJ2437" s="1">
        <v>3139750</v>
      </c>
      <c r="AK2437" s="1">
        <v>2629890</v>
      </c>
      <c r="AL2437" s="1">
        <v>2105320</v>
      </c>
      <c r="AM2437" s="1">
        <v>1589640</v>
      </c>
      <c r="AN2437" s="1">
        <v>1079300</v>
      </c>
      <c r="AO2437">
        <v>576613</v>
      </c>
      <c r="AP2437">
        <v>79897.2</v>
      </c>
    </row>
    <row r="2438" spans="2:42" x14ac:dyDescent="0.2">
      <c r="B2438" t="str">
        <f t="shared" si="94"/>
        <v>oil and gas extraction 06</v>
      </c>
      <c r="C2438" t="str">
        <f t="shared" si="93"/>
        <v>other manufacturing 31T33,CO2</v>
      </c>
      <c r="D2438" t="s">
        <v>2995</v>
      </c>
      <c r="E2438" s="1">
        <v>46322500</v>
      </c>
      <c r="F2438" s="1">
        <v>46618200</v>
      </c>
      <c r="G2438" s="1">
        <v>46865000</v>
      </c>
      <c r="H2438" s="1">
        <v>46321900</v>
      </c>
      <c r="I2438" s="1">
        <v>45724100</v>
      </c>
      <c r="J2438" s="1">
        <v>45012000</v>
      </c>
      <c r="K2438" s="1">
        <v>44305300</v>
      </c>
      <c r="L2438" s="1">
        <v>43489000</v>
      </c>
      <c r="M2438" s="1">
        <v>42411600</v>
      </c>
      <c r="N2438" s="1">
        <v>41304200</v>
      </c>
      <c r="O2438" s="1">
        <v>40164100</v>
      </c>
      <c r="P2438" s="1">
        <v>38989100</v>
      </c>
      <c r="Q2438" s="1">
        <v>37789900</v>
      </c>
      <c r="R2438" s="1">
        <v>36563500</v>
      </c>
      <c r="S2438" s="1">
        <v>35305400</v>
      </c>
      <c r="T2438" s="1">
        <v>34020400</v>
      </c>
      <c r="U2438" s="1">
        <v>32707500</v>
      </c>
      <c r="V2438" s="1">
        <v>31333500</v>
      </c>
      <c r="W2438" s="1">
        <v>29807800</v>
      </c>
      <c r="X2438" s="1">
        <v>28246600</v>
      </c>
      <c r="Y2438" s="1">
        <v>26683600</v>
      </c>
      <c r="Z2438" s="1">
        <v>25119100</v>
      </c>
      <c r="AA2438" s="1">
        <v>23553600</v>
      </c>
      <c r="AB2438" s="1">
        <v>21989000</v>
      </c>
      <c r="AC2438" s="1">
        <v>20444300</v>
      </c>
      <c r="AD2438" s="1">
        <v>18876200</v>
      </c>
      <c r="AE2438" s="1">
        <v>17308600</v>
      </c>
      <c r="AF2438" s="1">
        <v>15742000</v>
      </c>
      <c r="AG2438" s="1">
        <v>14176900</v>
      </c>
      <c r="AH2438" s="1">
        <v>12618000</v>
      </c>
      <c r="AI2438" s="1">
        <v>11062700</v>
      </c>
      <c r="AJ2438" s="1">
        <v>9508050</v>
      </c>
      <c r="AK2438" s="1">
        <v>7964050</v>
      </c>
      <c r="AL2438" s="1">
        <v>6375500</v>
      </c>
      <c r="AM2438" s="1">
        <v>4813880</v>
      </c>
      <c r="AN2438" s="1">
        <v>3268420</v>
      </c>
      <c r="AO2438" s="1">
        <v>1746150</v>
      </c>
      <c r="AP2438">
        <v>241951</v>
      </c>
    </row>
    <row r="2439" spans="2:42" x14ac:dyDescent="0.2">
      <c r="B2439" t="str">
        <f t="shared" si="94"/>
        <v>oil and gas extraction 06</v>
      </c>
      <c r="C2439" t="str">
        <f t="shared" si="93"/>
        <v>other manufacturing 31T33,VOC</v>
      </c>
      <c r="D2439" t="s">
        <v>2996</v>
      </c>
      <c r="E2439" s="1">
        <v>3577170</v>
      </c>
      <c r="F2439" s="1">
        <v>3600010</v>
      </c>
      <c r="G2439" s="1">
        <v>3619070</v>
      </c>
      <c r="H2439" s="1">
        <v>3577130</v>
      </c>
      <c r="I2439" s="1">
        <v>3530960</v>
      </c>
      <c r="J2439" s="1">
        <v>3475980</v>
      </c>
      <c r="K2439" s="1">
        <v>3421400</v>
      </c>
      <c r="L2439" s="1">
        <v>3358360</v>
      </c>
      <c r="M2439" s="1">
        <v>3275160</v>
      </c>
      <c r="N2439" s="1">
        <v>3189650</v>
      </c>
      <c r="O2439" s="1">
        <v>3101610</v>
      </c>
      <c r="P2439" s="1">
        <v>3010870</v>
      </c>
      <c r="Q2439" s="1">
        <v>2918260</v>
      </c>
      <c r="R2439" s="1">
        <v>2823560</v>
      </c>
      <c r="S2439" s="1">
        <v>2726400</v>
      </c>
      <c r="T2439" s="1">
        <v>2627170</v>
      </c>
      <c r="U2439" s="1">
        <v>2525780</v>
      </c>
      <c r="V2439" s="1">
        <v>2419670</v>
      </c>
      <c r="W2439" s="1">
        <v>2301860</v>
      </c>
      <c r="X2439" s="1">
        <v>2181300</v>
      </c>
      <c r="Y2439" s="1">
        <v>2060590</v>
      </c>
      <c r="Z2439" s="1">
        <v>1939780</v>
      </c>
      <c r="AA2439" s="1">
        <v>1818890</v>
      </c>
      <c r="AB2439" s="1">
        <v>1698070</v>
      </c>
      <c r="AC2439" s="1">
        <v>1578780</v>
      </c>
      <c r="AD2439" s="1">
        <v>1457680</v>
      </c>
      <c r="AE2439" s="1">
        <v>1336630</v>
      </c>
      <c r="AF2439" s="1">
        <v>1215650</v>
      </c>
      <c r="AG2439" s="1">
        <v>1094780</v>
      </c>
      <c r="AH2439">
        <v>974402</v>
      </c>
      <c r="AI2439">
        <v>854299</v>
      </c>
      <c r="AJ2439">
        <v>734243</v>
      </c>
      <c r="AK2439">
        <v>615010</v>
      </c>
      <c r="AL2439">
        <v>492337</v>
      </c>
      <c r="AM2439">
        <v>371744</v>
      </c>
      <c r="AN2439">
        <v>252398</v>
      </c>
      <c r="AO2439">
        <v>134843</v>
      </c>
      <c r="AP2439">
        <v>18684.3</v>
      </c>
    </row>
    <row r="2440" spans="2:42" x14ac:dyDescent="0.2">
      <c r="B2440" t="str">
        <f t="shared" si="94"/>
        <v>oil and gas extraction 06</v>
      </c>
      <c r="C2440" t="str">
        <f t="shared" si="93"/>
        <v>other manufacturing 31T33,CO</v>
      </c>
      <c r="D2440" t="s">
        <v>2997</v>
      </c>
      <c r="E2440" s="1">
        <v>3054160</v>
      </c>
      <c r="F2440" s="1">
        <v>3073660</v>
      </c>
      <c r="G2440" s="1">
        <v>3089930</v>
      </c>
      <c r="H2440" s="1">
        <v>3054120</v>
      </c>
      <c r="I2440" s="1">
        <v>3014700</v>
      </c>
      <c r="J2440" s="1">
        <v>2967760</v>
      </c>
      <c r="K2440" s="1">
        <v>2921160</v>
      </c>
      <c r="L2440" s="1">
        <v>2867340</v>
      </c>
      <c r="M2440" s="1">
        <v>2796300</v>
      </c>
      <c r="N2440" s="1">
        <v>2723290</v>
      </c>
      <c r="O2440" s="1">
        <v>2648120</v>
      </c>
      <c r="P2440" s="1">
        <v>2570650</v>
      </c>
      <c r="Q2440" s="1">
        <v>2491590</v>
      </c>
      <c r="R2440" s="1">
        <v>2410730</v>
      </c>
      <c r="S2440" s="1">
        <v>2327770</v>
      </c>
      <c r="T2440" s="1">
        <v>2243050</v>
      </c>
      <c r="U2440" s="1">
        <v>2156490</v>
      </c>
      <c r="V2440" s="1">
        <v>2065890</v>
      </c>
      <c r="W2440" s="1">
        <v>1965300</v>
      </c>
      <c r="X2440" s="1">
        <v>1862370</v>
      </c>
      <c r="Y2440" s="1">
        <v>1759320</v>
      </c>
      <c r="Z2440" s="1">
        <v>1656170</v>
      </c>
      <c r="AA2440" s="1">
        <v>1552950</v>
      </c>
      <c r="AB2440" s="1">
        <v>1449790</v>
      </c>
      <c r="AC2440" s="1">
        <v>1347940</v>
      </c>
      <c r="AD2440" s="1">
        <v>1244550</v>
      </c>
      <c r="AE2440" s="1">
        <v>1141200</v>
      </c>
      <c r="AF2440" s="1">
        <v>1037910</v>
      </c>
      <c r="AG2440">
        <v>934717</v>
      </c>
      <c r="AH2440">
        <v>831936</v>
      </c>
      <c r="AI2440">
        <v>729392</v>
      </c>
      <c r="AJ2440">
        <v>626890</v>
      </c>
      <c r="AK2440">
        <v>525090</v>
      </c>
      <c r="AL2440">
        <v>420353</v>
      </c>
      <c r="AM2440">
        <v>317391</v>
      </c>
      <c r="AN2440">
        <v>215495</v>
      </c>
      <c r="AO2440">
        <v>115128</v>
      </c>
      <c r="AP2440">
        <v>15952.5</v>
      </c>
    </row>
    <row r="2441" spans="2:42" x14ac:dyDescent="0.2">
      <c r="B2441" t="str">
        <f t="shared" si="94"/>
        <v>oil and gas extraction 06</v>
      </c>
      <c r="C2441" t="str">
        <f t="shared" si="93"/>
        <v>other manufacturing 31T33,NOx</v>
      </c>
      <c r="D2441" t="s">
        <v>2998</v>
      </c>
      <c r="E2441" s="1">
        <v>19371000</v>
      </c>
      <c r="F2441" s="1">
        <v>19494700</v>
      </c>
      <c r="G2441" s="1">
        <v>19597900</v>
      </c>
      <c r="H2441" s="1">
        <v>19370700</v>
      </c>
      <c r="I2441" s="1">
        <v>19120700</v>
      </c>
      <c r="J2441" s="1">
        <v>18823000</v>
      </c>
      <c r="K2441" s="1">
        <v>18527500</v>
      </c>
      <c r="L2441" s="1">
        <v>18186100</v>
      </c>
      <c r="M2441" s="1">
        <v>17735500</v>
      </c>
      <c r="N2441" s="1">
        <v>17272500</v>
      </c>
      <c r="O2441" s="1">
        <v>16795700</v>
      </c>
      <c r="P2441" s="1">
        <v>16304300</v>
      </c>
      <c r="Q2441" s="1">
        <v>15802900</v>
      </c>
      <c r="R2441" s="1">
        <v>15290000</v>
      </c>
      <c r="S2441" s="1">
        <v>14763900</v>
      </c>
      <c r="T2441" s="1">
        <v>14226500</v>
      </c>
      <c r="U2441" s="1">
        <v>13677500</v>
      </c>
      <c r="V2441" s="1">
        <v>13102900</v>
      </c>
      <c r="W2441" s="1">
        <v>12464900</v>
      </c>
      <c r="X2441" s="1">
        <v>11812100</v>
      </c>
      <c r="Y2441" s="1">
        <v>11158400</v>
      </c>
      <c r="Z2441" s="1">
        <v>10504200</v>
      </c>
      <c r="AA2441" s="1">
        <v>9849580</v>
      </c>
      <c r="AB2441" s="1">
        <v>9195300</v>
      </c>
      <c r="AC2441" s="1">
        <v>8549330</v>
      </c>
      <c r="AD2441" s="1">
        <v>7893570</v>
      </c>
      <c r="AE2441" s="1">
        <v>7238070</v>
      </c>
      <c r="AF2441" s="1">
        <v>6582960</v>
      </c>
      <c r="AG2441" s="1">
        <v>5928440</v>
      </c>
      <c r="AH2441" s="1">
        <v>5276550</v>
      </c>
      <c r="AI2441" s="1">
        <v>4626170</v>
      </c>
      <c r="AJ2441" s="1">
        <v>3976040</v>
      </c>
      <c r="AK2441" s="1">
        <v>3330380</v>
      </c>
      <c r="AL2441" s="1">
        <v>2666090</v>
      </c>
      <c r="AM2441" s="1">
        <v>2013050</v>
      </c>
      <c r="AN2441" s="1">
        <v>1366780</v>
      </c>
      <c r="AO2441">
        <v>730197</v>
      </c>
      <c r="AP2441">
        <v>101178</v>
      </c>
    </row>
    <row r="2442" spans="2:42" x14ac:dyDescent="0.2">
      <c r="B2442" t="str">
        <f t="shared" si="94"/>
        <v>oil and gas extraction 06</v>
      </c>
      <c r="C2442" t="str">
        <f t="shared" si="93"/>
        <v>other manufacturing 31T33,PM10</v>
      </c>
      <c r="D2442" t="s">
        <v>2999</v>
      </c>
      <c r="E2442" s="1">
        <v>3874200</v>
      </c>
      <c r="F2442" s="1">
        <v>3898930</v>
      </c>
      <c r="G2442" s="1">
        <v>3919570</v>
      </c>
      <c r="H2442" s="1">
        <v>3874150</v>
      </c>
      <c r="I2442" s="1">
        <v>3824150</v>
      </c>
      <c r="J2442" s="1">
        <v>3764600</v>
      </c>
      <c r="K2442" s="1">
        <v>3705490</v>
      </c>
      <c r="L2442" s="1">
        <v>3637220</v>
      </c>
      <c r="M2442" s="1">
        <v>3547100</v>
      </c>
      <c r="N2442" s="1">
        <v>3454490</v>
      </c>
      <c r="O2442" s="1">
        <v>3359140</v>
      </c>
      <c r="P2442" s="1">
        <v>3260870</v>
      </c>
      <c r="Q2442" s="1">
        <v>3160580</v>
      </c>
      <c r="R2442" s="1">
        <v>3058000</v>
      </c>
      <c r="S2442" s="1">
        <v>2952780</v>
      </c>
      <c r="T2442" s="1">
        <v>2845310</v>
      </c>
      <c r="U2442" s="1">
        <v>2735510</v>
      </c>
      <c r="V2442" s="1">
        <v>2620590</v>
      </c>
      <c r="W2442" s="1">
        <v>2492990</v>
      </c>
      <c r="X2442" s="1">
        <v>2362420</v>
      </c>
      <c r="Y2442" s="1">
        <v>2231690</v>
      </c>
      <c r="Z2442" s="1">
        <v>2100850</v>
      </c>
      <c r="AA2442" s="1">
        <v>1969920</v>
      </c>
      <c r="AB2442" s="1">
        <v>1839060</v>
      </c>
      <c r="AC2442" s="1">
        <v>1709870</v>
      </c>
      <c r="AD2442" s="1">
        <v>1578710</v>
      </c>
      <c r="AE2442" s="1">
        <v>1447610</v>
      </c>
      <c r="AF2442" s="1">
        <v>1316590</v>
      </c>
      <c r="AG2442" s="1">
        <v>1185690</v>
      </c>
      <c r="AH2442" s="1">
        <v>1055310</v>
      </c>
      <c r="AI2442">
        <v>925233</v>
      </c>
      <c r="AJ2442">
        <v>795209</v>
      </c>
      <c r="AK2442">
        <v>666076</v>
      </c>
      <c r="AL2442">
        <v>533217</v>
      </c>
      <c r="AM2442">
        <v>402610</v>
      </c>
      <c r="AN2442">
        <v>273355</v>
      </c>
      <c r="AO2442">
        <v>146039</v>
      </c>
      <c r="AP2442">
        <v>20235.7</v>
      </c>
    </row>
    <row r="2443" spans="2:42" x14ac:dyDescent="0.2">
      <c r="B2443" t="str">
        <f t="shared" si="94"/>
        <v>oil and gas extraction 06</v>
      </c>
      <c r="C2443" t="str">
        <f t="shared" si="93"/>
        <v>other manufacturing 31T33,PM25</v>
      </c>
      <c r="D2443" t="s">
        <v>3000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</row>
    <row r="2444" spans="2:42" x14ac:dyDescent="0.2">
      <c r="B2444" t="str">
        <f t="shared" si="94"/>
        <v>other mining and quarrying 07T08</v>
      </c>
      <c r="C2444" t="str">
        <f t="shared" si="93"/>
        <v>other manufacturing 31T33,SOx</v>
      </c>
      <c r="D2444" t="s">
        <v>3001</v>
      </c>
      <c r="E2444" s="1">
        <v>71192000000</v>
      </c>
      <c r="F2444" s="1">
        <v>68384100000</v>
      </c>
      <c r="G2444" s="1">
        <v>65628000000</v>
      </c>
      <c r="H2444" s="1">
        <v>63389000000</v>
      </c>
      <c r="I2444" s="1">
        <v>61247800000</v>
      </c>
      <c r="J2444" s="1">
        <v>59125300000</v>
      </c>
      <c r="K2444" s="1">
        <v>56960100000</v>
      </c>
      <c r="L2444" s="1">
        <v>54877500000</v>
      </c>
      <c r="M2444" s="1">
        <v>52299000000</v>
      </c>
      <c r="N2444" s="1">
        <v>49829200000</v>
      </c>
      <c r="O2444" s="1">
        <v>47411400000</v>
      </c>
      <c r="P2444" s="1">
        <v>45040100000</v>
      </c>
      <c r="Q2444" s="1">
        <v>42717000000</v>
      </c>
      <c r="R2444" s="1">
        <v>40112200000</v>
      </c>
      <c r="S2444" s="1">
        <v>37536900000</v>
      </c>
      <c r="T2444" s="1">
        <v>35039700000</v>
      </c>
      <c r="U2444" s="1">
        <v>32662900000</v>
      </c>
      <c r="V2444" s="1">
        <v>30322000000</v>
      </c>
      <c r="W2444" s="1">
        <v>28172900000</v>
      </c>
      <c r="X2444" s="1">
        <v>26090900000</v>
      </c>
      <c r="Y2444" s="1">
        <v>24077100000</v>
      </c>
      <c r="Z2444" s="1">
        <v>22163200000</v>
      </c>
      <c r="AA2444" s="1">
        <v>20282700000</v>
      </c>
      <c r="AB2444" s="1">
        <v>18580200000</v>
      </c>
      <c r="AC2444" s="1">
        <v>16955200000</v>
      </c>
      <c r="AD2444" s="1">
        <v>15354800000</v>
      </c>
      <c r="AE2444" s="1">
        <v>13827900000</v>
      </c>
      <c r="AF2444" s="1">
        <v>12328800000</v>
      </c>
      <c r="AG2444" s="1">
        <v>10898800000</v>
      </c>
      <c r="AH2444" s="1">
        <v>9516270000</v>
      </c>
      <c r="AI2444" s="1">
        <v>8167230000</v>
      </c>
      <c r="AJ2444" s="1">
        <v>6881630000</v>
      </c>
      <c r="AK2444" s="1">
        <v>5643200000</v>
      </c>
      <c r="AL2444" s="1">
        <v>4484370000</v>
      </c>
      <c r="AM2444" s="1">
        <v>3356990000</v>
      </c>
      <c r="AN2444" s="1">
        <v>2261230000</v>
      </c>
      <c r="AO2444" s="1">
        <v>1199280000</v>
      </c>
      <c r="AP2444" s="1">
        <v>164792000</v>
      </c>
    </row>
    <row r="2445" spans="2:42" x14ac:dyDescent="0.2">
      <c r="B2445" t="str">
        <f t="shared" si="94"/>
        <v>other mining and quarrying 07T08</v>
      </c>
      <c r="C2445" t="str">
        <f t="shared" si="93"/>
        <v>other manufacturing 31T33,BC</v>
      </c>
      <c r="D2445" t="s">
        <v>3002</v>
      </c>
      <c r="E2445" s="1">
        <v>2023900</v>
      </c>
      <c r="F2445" s="1">
        <v>1944080</v>
      </c>
      <c r="G2445" s="1">
        <v>1865720</v>
      </c>
      <c r="H2445" s="1">
        <v>1802070</v>
      </c>
      <c r="I2445" s="1">
        <v>1741200</v>
      </c>
      <c r="J2445" s="1">
        <v>1680860</v>
      </c>
      <c r="K2445" s="1">
        <v>1619310</v>
      </c>
      <c r="L2445" s="1">
        <v>1560100</v>
      </c>
      <c r="M2445" s="1">
        <v>1486800</v>
      </c>
      <c r="N2445" s="1">
        <v>1416580</v>
      </c>
      <c r="O2445" s="1">
        <v>1347850</v>
      </c>
      <c r="P2445" s="1">
        <v>1280430</v>
      </c>
      <c r="Q2445" s="1">
        <v>1214390</v>
      </c>
      <c r="R2445" s="1">
        <v>1140340</v>
      </c>
      <c r="S2445" s="1">
        <v>1067130</v>
      </c>
      <c r="T2445">
        <v>996134</v>
      </c>
      <c r="U2445">
        <v>928567</v>
      </c>
      <c r="V2445">
        <v>862017</v>
      </c>
      <c r="W2445">
        <v>800919</v>
      </c>
      <c r="X2445">
        <v>741732</v>
      </c>
      <c r="Y2445">
        <v>684483</v>
      </c>
      <c r="Z2445">
        <v>630073</v>
      </c>
      <c r="AA2445">
        <v>576611</v>
      </c>
      <c r="AB2445">
        <v>528211</v>
      </c>
      <c r="AC2445">
        <v>482016</v>
      </c>
      <c r="AD2445">
        <v>436517</v>
      </c>
      <c r="AE2445">
        <v>393109</v>
      </c>
      <c r="AF2445">
        <v>350491</v>
      </c>
      <c r="AG2445">
        <v>309840</v>
      </c>
      <c r="AH2445">
        <v>270536</v>
      </c>
      <c r="AI2445">
        <v>232184</v>
      </c>
      <c r="AJ2445">
        <v>195636</v>
      </c>
      <c r="AK2445">
        <v>160429</v>
      </c>
      <c r="AL2445">
        <v>127485</v>
      </c>
      <c r="AM2445">
        <v>95435.1</v>
      </c>
      <c r="AN2445">
        <v>64283.9</v>
      </c>
      <c r="AO2445">
        <v>34094.199999999997</v>
      </c>
      <c r="AP2445">
        <v>4684.84</v>
      </c>
    </row>
    <row r="2446" spans="2:42" x14ac:dyDescent="0.2">
      <c r="B2446" t="str">
        <f t="shared" si="94"/>
        <v>other mining and quarrying 07T08</v>
      </c>
      <c r="C2446" t="str">
        <f t="shared" si="93"/>
        <v>other manufacturing 31T33,OC</v>
      </c>
      <c r="D2446" t="s">
        <v>3003</v>
      </c>
      <c r="E2446" s="1">
        <v>9346910</v>
      </c>
      <c r="F2446" s="1">
        <v>8978260</v>
      </c>
      <c r="G2446" s="1">
        <v>8616410</v>
      </c>
      <c r="H2446" s="1">
        <v>8322450</v>
      </c>
      <c r="I2446" s="1">
        <v>8041320</v>
      </c>
      <c r="J2446" s="1">
        <v>7762660</v>
      </c>
      <c r="K2446" s="1">
        <v>7478380</v>
      </c>
      <c r="L2446" s="1">
        <v>7204950</v>
      </c>
      <c r="M2446" s="1">
        <v>6866420</v>
      </c>
      <c r="N2446" s="1">
        <v>6542160</v>
      </c>
      <c r="O2446" s="1">
        <v>6224720</v>
      </c>
      <c r="P2446" s="1">
        <v>5913380</v>
      </c>
      <c r="Q2446" s="1">
        <v>5608380</v>
      </c>
      <c r="R2446" s="1">
        <v>5266400</v>
      </c>
      <c r="S2446" s="1">
        <v>4928270</v>
      </c>
      <c r="T2446" s="1">
        <v>4600410</v>
      </c>
      <c r="U2446" s="1">
        <v>4288370</v>
      </c>
      <c r="V2446" s="1">
        <v>3981030</v>
      </c>
      <c r="W2446" s="1">
        <v>3698860</v>
      </c>
      <c r="X2446" s="1">
        <v>3425520</v>
      </c>
      <c r="Y2446" s="1">
        <v>3161130</v>
      </c>
      <c r="Z2446" s="1">
        <v>2909850</v>
      </c>
      <c r="AA2446" s="1">
        <v>2662940</v>
      </c>
      <c r="AB2446" s="1">
        <v>2439420</v>
      </c>
      <c r="AC2446" s="1">
        <v>2226080</v>
      </c>
      <c r="AD2446" s="1">
        <v>2015950</v>
      </c>
      <c r="AE2446" s="1">
        <v>1815480</v>
      </c>
      <c r="AF2446" s="1">
        <v>1618660</v>
      </c>
      <c r="AG2446" s="1">
        <v>1430920</v>
      </c>
      <c r="AH2446" s="1">
        <v>1249410</v>
      </c>
      <c r="AI2446" s="1">
        <v>1072290</v>
      </c>
      <c r="AJ2446">
        <v>903500</v>
      </c>
      <c r="AK2446">
        <v>740905</v>
      </c>
      <c r="AL2446">
        <v>588760</v>
      </c>
      <c r="AM2446">
        <v>440745</v>
      </c>
      <c r="AN2446">
        <v>296880</v>
      </c>
      <c r="AO2446">
        <v>157456</v>
      </c>
      <c r="AP2446">
        <v>21635.8</v>
      </c>
    </row>
    <row r="2447" spans="2:42" x14ac:dyDescent="0.2">
      <c r="B2447" t="str">
        <f t="shared" si="94"/>
        <v>other mining and quarrying 07T08</v>
      </c>
      <c r="C2447" t="str">
        <f t="shared" si="93"/>
        <v>other manufacturing 31T33,CH4</v>
      </c>
      <c r="D2447" t="s">
        <v>3004</v>
      </c>
      <c r="E2447" s="1">
        <v>31989900</v>
      </c>
      <c r="F2447" s="1">
        <v>30728200</v>
      </c>
      <c r="G2447" s="1">
        <v>29489800</v>
      </c>
      <c r="H2447" s="1">
        <v>28483700</v>
      </c>
      <c r="I2447" s="1">
        <v>27521500</v>
      </c>
      <c r="J2447" s="1">
        <v>26567800</v>
      </c>
      <c r="K2447" s="1">
        <v>25594900</v>
      </c>
      <c r="L2447" s="1">
        <v>24659100</v>
      </c>
      <c r="M2447" s="1">
        <v>23500400</v>
      </c>
      <c r="N2447" s="1">
        <v>22390600</v>
      </c>
      <c r="O2447" s="1">
        <v>21304200</v>
      </c>
      <c r="P2447" s="1">
        <v>20238600</v>
      </c>
      <c r="Q2447" s="1">
        <v>19194800</v>
      </c>
      <c r="R2447" s="1">
        <v>18024300</v>
      </c>
      <c r="S2447" s="1">
        <v>16867100</v>
      </c>
      <c r="T2447" s="1">
        <v>15745000</v>
      </c>
      <c r="U2447" s="1">
        <v>14677000</v>
      </c>
      <c r="V2447" s="1">
        <v>13625100</v>
      </c>
      <c r="W2447" s="1">
        <v>12659400</v>
      </c>
      <c r="X2447" s="1">
        <v>11723900</v>
      </c>
      <c r="Y2447" s="1">
        <v>10819000</v>
      </c>
      <c r="Z2447" s="1">
        <v>9958990</v>
      </c>
      <c r="AA2447" s="1">
        <v>9113960</v>
      </c>
      <c r="AB2447" s="1">
        <v>8348950</v>
      </c>
      <c r="AC2447" s="1">
        <v>7618790</v>
      </c>
      <c r="AD2447" s="1">
        <v>6899620</v>
      </c>
      <c r="AE2447" s="1">
        <v>6213520</v>
      </c>
      <c r="AF2447" s="1">
        <v>5539900</v>
      </c>
      <c r="AG2447" s="1">
        <v>4897350</v>
      </c>
      <c r="AH2447" s="1">
        <v>4276110</v>
      </c>
      <c r="AI2447" s="1">
        <v>3669920</v>
      </c>
      <c r="AJ2447" s="1">
        <v>3092240</v>
      </c>
      <c r="AK2447" s="1">
        <v>2535760</v>
      </c>
      <c r="AL2447" s="1">
        <v>2015040</v>
      </c>
      <c r="AM2447" s="1">
        <v>1508460</v>
      </c>
      <c r="AN2447" s="1">
        <v>1016080</v>
      </c>
      <c r="AO2447">
        <v>538896</v>
      </c>
      <c r="AP2447">
        <v>74049</v>
      </c>
    </row>
    <row r="2448" spans="2:42" x14ac:dyDescent="0.2">
      <c r="B2448" t="str">
        <f t="shared" si="94"/>
        <v>other mining and quarrying 07T08</v>
      </c>
      <c r="C2448" t="str">
        <f t="shared" si="93"/>
        <v>other manufacturing 31T33,N2O</v>
      </c>
      <c r="D2448" t="s">
        <v>3005</v>
      </c>
      <c r="E2448" s="1">
        <v>2525370</v>
      </c>
      <c r="F2448" s="1">
        <v>2425770</v>
      </c>
      <c r="G2448" s="1">
        <v>2328000</v>
      </c>
      <c r="H2448" s="1">
        <v>2248580</v>
      </c>
      <c r="I2448" s="1">
        <v>2172620</v>
      </c>
      <c r="J2448" s="1">
        <v>2097330</v>
      </c>
      <c r="K2448" s="1">
        <v>2020530</v>
      </c>
      <c r="L2448" s="1">
        <v>1946650</v>
      </c>
      <c r="M2448" s="1">
        <v>1855190</v>
      </c>
      <c r="N2448" s="1">
        <v>1767580</v>
      </c>
      <c r="O2448" s="1">
        <v>1681810</v>
      </c>
      <c r="P2448" s="1">
        <v>1597690</v>
      </c>
      <c r="Q2448" s="1">
        <v>1515290</v>
      </c>
      <c r="R2448" s="1">
        <v>1422890</v>
      </c>
      <c r="S2448" s="1">
        <v>1331530</v>
      </c>
      <c r="T2448" s="1">
        <v>1242950</v>
      </c>
      <c r="U2448" s="1">
        <v>1158640</v>
      </c>
      <c r="V2448" s="1">
        <v>1075600</v>
      </c>
      <c r="W2448">
        <v>999367</v>
      </c>
      <c r="X2448">
        <v>925515</v>
      </c>
      <c r="Y2448">
        <v>854081</v>
      </c>
      <c r="Z2448">
        <v>786190</v>
      </c>
      <c r="AA2448">
        <v>719480</v>
      </c>
      <c r="AB2448">
        <v>659088</v>
      </c>
      <c r="AC2448">
        <v>601448</v>
      </c>
      <c r="AD2448">
        <v>544675</v>
      </c>
      <c r="AE2448">
        <v>490512</v>
      </c>
      <c r="AF2448">
        <v>437334</v>
      </c>
      <c r="AG2448">
        <v>386610</v>
      </c>
      <c r="AH2448">
        <v>337568</v>
      </c>
      <c r="AI2448">
        <v>289714</v>
      </c>
      <c r="AJ2448">
        <v>244110</v>
      </c>
      <c r="AK2448">
        <v>200180</v>
      </c>
      <c r="AL2448">
        <v>159073</v>
      </c>
      <c r="AM2448">
        <v>119081</v>
      </c>
      <c r="AN2448">
        <v>80211.8</v>
      </c>
      <c r="AO2448">
        <v>42541.9</v>
      </c>
      <c r="AP2448">
        <v>5845.62</v>
      </c>
    </row>
    <row r="2449" spans="2:42" x14ac:dyDescent="0.2">
      <c r="B2449" t="str">
        <f t="shared" si="94"/>
        <v>other mining and quarrying 07T08</v>
      </c>
      <c r="C2449" t="str">
        <f t="shared" si="93"/>
        <v>other manufacturing 31T33,F gases</v>
      </c>
      <c r="D2449" t="s">
        <v>3006</v>
      </c>
      <c r="E2449" s="1">
        <v>2245720</v>
      </c>
      <c r="F2449" s="1">
        <v>2157150</v>
      </c>
      <c r="G2449" s="1">
        <v>2070210</v>
      </c>
      <c r="H2449" s="1">
        <v>1999580</v>
      </c>
      <c r="I2449" s="1">
        <v>1932040</v>
      </c>
      <c r="J2449" s="1">
        <v>1865080</v>
      </c>
      <c r="K2449" s="1">
        <v>1796780</v>
      </c>
      <c r="L2449" s="1">
        <v>1731090</v>
      </c>
      <c r="M2449" s="1">
        <v>1649750</v>
      </c>
      <c r="N2449" s="1">
        <v>1571840</v>
      </c>
      <c r="O2449" s="1">
        <v>1495570</v>
      </c>
      <c r="P2449" s="1">
        <v>1420770</v>
      </c>
      <c r="Q2449" s="1">
        <v>1347490</v>
      </c>
      <c r="R2449" s="1">
        <v>1265320</v>
      </c>
      <c r="S2449" s="1">
        <v>1184090</v>
      </c>
      <c r="T2449" s="1">
        <v>1105310</v>
      </c>
      <c r="U2449" s="1">
        <v>1030340</v>
      </c>
      <c r="V2449">
        <v>956496</v>
      </c>
      <c r="W2449">
        <v>888702</v>
      </c>
      <c r="X2449">
        <v>823027</v>
      </c>
      <c r="Y2449">
        <v>759504</v>
      </c>
      <c r="Z2449">
        <v>699130</v>
      </c>
      <c r="AA2449">
        <v>639808</v>
      </c>
      <c r="AB2449">
        <v>586104</v>
      </c>
      <c r="AC2449">
        <v>534846</v>
      </c>
      <c r="AD2449">
        <v>484360</v>
      </c>
      <c r="AE2449">
        <v>436194</v>
      </c>
      <c r="AF2449">
        <v>388906</v>
      </c>
      <c r="AG2449">
        <v>343799</v>
      </c>
      <c r="AH2449">
        <v>300187</v>
      </c>
      <c r="AI2449">
        <v>257632</v>
      </c>
      <c r="AJ2449">
        <v>217078</v>
      </c>
      <c r="AK2449">
        <v>178013</v>
      </c>
      <c r="AL2449">
        <v>141458</v>
      </c>
      <c r="AM2449">
        <v>105895</v>
      </c>
      <c r="AN2449">
        <v>71329.5</v>
      </c>
      <c r="AO2449">
        <v>37831</v>
      </c>
      <c r="AP2449">
        <v>5198.3</v>
      </c>
    </row>
    <row r="2450" spans="2:42" x14ac:dyDescent="0.2">
      <c r="B2450" t="str">
        <f t="shared" si="94"/>
        <v>other mining and quarrying 07T08</v>
      </c>
      <c r="C2450" t="str">
        <f t="shared" si="93"/>
        <v>energy pipelines and gas processing 352T353,CO2</v>
      </c>
      <c r="D2450" t="s">
        <v>3007</v>
      </c>
      <c r="E2450" s="1">
        <v>6800680</v>
      </c>
      <c r="F2450" s="1">
        <v>6532460</v>
      </c>
      <c r="G2450" s="1">
        <v>6269180</v>
      </c>
      <c r="H2450" s="1">
        <v>6055300</v>
      </c>
      <c r="I2450" s="1">
        <v>5850750</v>
      </c>
      <c r="J2450" s="1">
        <v>5648000</v>
      </c>
      <c r="K2450" s="1">
        <v>5441170</v>
      </c>
      <c r="L2450" s="1">
        <v>5242220</v>
      </c>
      <c r="M2450" s="1">
        <v>4995920</v>
      </c>
      <c r="N2450" s="1">
        <v>4759980</v>
      </c>
      <c r="O2450" s="1">
        <v>4529020</v>
      </c>
      <c r="P2450" s="1">
        <v>4302500</v>
      </c>
      <c r="Q2450" s="1">
        <v>4080580</v>
      </c>
      <c r="R2450" s="1">
        <v>3831760</v>
      </c>
      <c r="S2450" s="1">
        <v>3585740</v>
      </c>
      <c r="T2450" s="1">
        <v>3347200</v>
      </c>
      <c r="U2450" s="1">
        <v>3120160</v>
      </c>
      <c r="V2450" s="1">
        <v>2896540</v>
      </c>
      <c r="W2450" s="1">
        <v>2691240</v>
      </c>
      <c r="X2450" s="1">
        <v>2492360</v>
      </c>
      <c r="Y2450" s="1">
        <v>2299990</v>
      </c>
      <c r="Z2450" s="1">
        <v>2117160</v>
      </c>
      <c r="AA2450" s="1">
        <v>1937520</v>
      </c>
      <c r="AB2450" s="1">
        <v>1774890</v>
      </c>
      <c r="AC2450" s="1">
        <v>1619670</v>
      </c>
      <c r="AD2450" s="1">
        <v>1466780</v>
      </c>
      <c r="AE2450" s="1">
        <v>1320920</v>
      </c>
      <c r="AF2450" s="1">
        <v>1177720</v>
      </c>
      <c r="AG2450" s="1">
        <v>1041120</v>
      </c>
      <c r="AH2450">
        <v>909051</v>
      </c>
      <c r="AI2450">
        <v>780183</v>
      </c>
      <c r="AJ2450">
        <v>657374</v>
      </c>
      <c r="AK2450">
        <v>539072</v>
      </c>
      <c r="AL2450">
        <v>428374</v>
      </c>
      <c r="AM2450">
        <v>320680</v>
      </c>
      <c r="AN2450">
        <v>216006</v>
      </c>
      <c r="AO2450">
        <v>114563</v>
      </c>
      <c r="AP2450">
        <v>15741.9</v>
      </c>
    </row>
    <row r="2451" spans="2:42" x14ac:dyDescent="0.2">
      <c r="B2451" t="str">
        <f t="shared" si="94"/>
        <v>other mining and quarrying 07T08</v>
      </c>
      <c r="C2451" t="str">
        <f t="shared" si="93"/>
        <v>energy pipelines and gas processing 352T353,VOC</v>
      </c>
      <c r="D2451" t="s">
        <v>3008</v>
      </c>
      <c r="E2451">
        <v>525171</v>
      </c>
      <c r="F2451">
        <v>504458</v>
      </c>
      <c r="G2451">
        <v>484127</v>
      </c>
      <c r="H2451">
        <v>467610</v>
      </c>
      <c r="I2451">
        <v>451814</v>
      </c>
      <c r="J2451">
        <v>436157</v>
      </c>
      <c r="K2451">
        <v>420185</v>
      </c>
      <c r="L2451">
        <v>404822</v>
      </c>
      <c r="M2451">
        <v>385801</v>
      </c>
      <c r="N2451">
        <v>367582</v>
      </c>
      <c r="O2451">
        <v>349746</v>
      </c>
      <c r="P2451">
        <v>332253</v>
      </c>
      <c r="Q2451">
        <v>315116</v>
      </c>
      <c r="R2451">
        <v>295901</v>
      </c>
      <c r="S2451">
        <v>276903</v>
      </c>
      <c r="T2451">
        <v>258482</v>
      </c>
      <c r="U2451">
        <v>240949</v>
      </c>
      <c r="V2451">
        <v>223680</v>
      </c>
      <c r="W2451">
        <v>207826</v>
      </c>
      <c r="X2451">
        <v>192468</v>
      </c>
      <c r="Y2451">
        <v>177613</v>
      </c>
      <c r="Z2451">
        <v>163494</v>
      </c>
      <c r="AA2451">
        <v>149622</v>
      </c>
      <c r="AB2451">
        <v>137063</v>
      </c>
      <c r="AC2451">
        <v>125076</v>
      </c>
      <c r="AD2451">
        <v>113269</v>
      </c>
      <c r="AE2451">
        <v>102006</v>
      </c>
      <c r="AF2451">
        <v>90947.199999999997</v>
      </c>
      <c r="AG2451">
        <v>80398.7</v>
      </c>
      <c r="AH2451">
        <v>70199.899999999994</v>
      </c>
      <c r="AI2451">
        <v>60248.3</v>
      </c>
      <c r="AJ2451">
        <v>50764.6</v>
      </c>
      <c r="AK2451">
        <v>41628.9</v>
      </c>
      <c r="AL2451">
        <v>33080.400000000001</v>
      </c>
      <c r="AM2451">
        <v>24763.9</v>
      </c>
      <c r="AN2451">
        <v>16680.7</v>
      </c>
      <c r="AO2451">
        <v>8846.92</v>
      </c>
      <c r="AP2451">
        <v>1215.6400000000001</v>
      </c>
    </row>
    <row r="2452" spans="2:42" x14ac:dyDescent="0.2">
      <c r="B2452" t="str">
        <f t="shared" si="94"/>
        <v>other mining and quarrying 07T08</v>
      </c>
      <c r="C2452" t="str">
        <f t="shared" si="93"/>
        <v>energy pipelines and gas processing 352T353,CO</v>
      </c>
      <c r="D2452" t="s">
        <v>3009</v>
      </c>
      <c r="E2452">
        <v>448386</v>
      </c>
      <c r="F2452">
        <v>430701</v>
      </c>
      <c r="G2452">
        <v>413343</v>
      </c>
      <c r="H2452">
        <v>399241</v>
      </c>
      <c r="I2452">
        <v>385755</v>
      </c>
      <c r="J2452">
        <v>372387</v>
      </c>
      <c r="K2452">
        <v>358750</v>
      </c>
      <c r="L2452">
        <v>345633</v>
      </c>
      <c r="M2452">
        <v>329393</v>
      </c>
      <c r="N2452">
        <v>313838</v>
      </c>
      <c r="O2452">
        <v>298610</v>
      </c>
      <c r="P2452">
        <v>283674</v>
      </c>
      <c r="Q2452">
        <v>269043</v>
      </c>
      <c r="R2452">
        <v>252638</v>
      </c>
      <c r="S2452">
        <v>236417</v>
      </c>
      <c r="T2452">
        <v>220689</v>
      </c>
      <c r="U2452">
        <v>205720</v>
      </c>
      <c r="V2452">
        <v>190976</v>
      </c>
      <c r="W2452">
        <v>177440</v>
      </c>
      <c r="X2452">
        <v>164328</v>
      </c>
      <c r="Y2452">
        <v>151644</v>
      </c>
      <c r="Z2452">
        <v>139590</v>
      </c>
      <c r="AA2452">
        <v>127746</v>
      </c>
      <c r="AB2452">
        <v>117023</v>
      </c>
      <c r="AC2452">
        <v>106789</v>
      </c>
      <c r="AD2452">
        <v>96708.4</v>
      </c>
      <c r="AE2452">
        <v>87091.6</v>
      </c>
      <c r="AF2452">
        <v>77649.8</v>
      </c>
      <c r="AG2452">
        <v>68643.600000000006</v>
      </c>
      <c r="AH2452">
        <v>59936</v>
      </c>
      <c r="AI2452">
        <v>51439.4</v>
      </c>
      <c r="AJ2452">
        <v>43342.400000000001</v>
      </c>
      <c r="AK2452">
        <v>35542.400000000001</v>
      </c>
      <c r="AL2452">
        <v>28243.8</v>
      </c>
      <c r="AM2452">
        <v>21143.200000000001</v>
      </c>
      <c r="AN2452">
        <v>14241.8</v>
      </c>
      <c r="AO2452">
        <v>7553.42</v>
      </c>
      <c r="AP2452">
        <v>1037.9100000000001</v>
      </c>
    </row>
    <row r="2453" spans="2:42" x14ac:dyDescent="0.2">
      <c r="B2453" t="str">
        <f t="shared" si="94"/>
        <v>other mining and quarrying 07T08</v>
      </c>
      <c r="C2453" t="str">
        <f t="shared" si="93"/>
        <v>energy pipelines and gas processing 352T353,NOx</v>
      </c>
      <c r="D2453" t="s">
        <v>3010</v>
      </c>
      <c r="E2453" s="1">
        <v>2843890</v>
      </c>
      <c r="F2453" s="1">
        <v>2731720</v>
      </c>
      <c r="G2453" s="1">
        <v>2621630</v>
      </c>
      <c r="H2453" s="1">
        <v>2532180</v>
      </c>
      <c r="I2453" s="1">
        <v>2446650</v>
      </c>
      <c r="J2453" s="1">
        <v>2361860</v>
      </c>
      <c r="K2453" s="1">
        <v>2275370</v>
      </c>
      <c r="L2453" s="1">
        <v>2192180</v>
      </c>
      <c r="M2453" s="1">
        <v>2089180</v>
      </c>
      <c r="N2453" s="1">
        <v>1990510</v>
      </c>
      <c r="O2453" s="1">
        <v>1893930</v>
      </c>
      <c r="P2453" s="1">
        <v>1799200</v>
      </c>
      <c r="Q2453" s="1">
        <v>1706400</v>
      </c>
      <c r="R2453" s="1">
        <v>1602350</v>
      </c>
      <c r="S2453" s="1">
        <v>1499470</v>
      </c>
      <c r="T2453" s="1">
        <v>1399720</v>
      </c>
      <c r="U2453" s="1">
        <v>1304780</v>
      </c>
      <c r="V2453" s="1">
        <v>1211270</v>
      </c>
      <c r="W2453" s="1">
        <v>1125410</v>
      </c>
      <c r="X2453" s="1">
        <v>1042250</v>
      </c>
      <c r="Y2453">
        <v>961803</v>
      </c>
      <c r="Z2453">
        <v>885349</v>
      </c>
      <c r="AA2453">
        <v>810226</v>
      </c>
      <c r="AB2453">
        <v>742216</v>
      </c>
      <c r="AC2453">
        <v>677306</v>
      </c>
      <c r="AD2453">
        <v>613372</v>
      </c>
      <c r="AE2453">
        <v>552378</v>
      </c>
      <c r="AF2453">
        <v>492494</v>
      </c>
      <c r="AG2453">
        <v>435372</v>
      </c>
      <c r="AH2453">
        <v>380144</v>
      </c>
      <c r="AI2453">
        <v>326254</v>
      </c>
      <c r="AJ2453">
        <v>274899</v>
      </c>
      <c r="AK2453">
        <v>225428</v>
      </c>
      <c r="AL2453">
        <v>179136</v>
      </c>
      <c r="AM2453">
        <v>134101</v>
      </c>
      <c r="AN2453">
        <v>90328.6</v>
      </c>
      <c r="AO2453">
        <v>47907.5</v>
      </c>
      <c r="AP2453">
        <v>6582.91</v>
      </c>
    </row>
    <row r="2454" spans="2:42" x14ac:dyDescent="0.2">
      <c r="B2454" t="str">
        <f t="shared" si="94"/>
        <v>other mining and quarrying 07T08</v>
      </c>
      <c r="C2454" t="str">
        <f t="shared" si="93"/>
        <v>energy pipelines and gas processing 352T353,PM10</v>
      </c>
      <c r="D2454" t="s">
        <v>3011</v>
      </c>
      <c r="E2454">
        <v>568778</v>
      </c>
      <c r="F2454">
        <v>546344</v>
      </c>
      <c r="G2454">
        <v>524325</v>
      </c>
      <c r="H2454">
        <v>506437</v>
      </c>
      <c r="I2454">
        <v>489330</v>
      </c>
      <c r="J2454">
        <v>472372</v>
      </c>
      <c r="K2454">
        <v>455074</v>
      </c>
      <c r="L2454">
        <v>438435</v>
      </c>
      <c r="M2454">
        <v>417835</v>
      </c>
      <c r="N2454">
        <v>398103</v>
      </c>
      <c r="O2454">
        <v>378786</v>
      </c>
      <c r="P2454">
        <v>359841</v>
      </c>
      <c r="Q2454">
        <v>341281</v>
      </c>
      <c r="R2454">
        <v>320470</v>
      </c>
      <c r="S2454">
        <v>299895</v>
      </c>
      <c r="T2454">
        <v>279944</v>
      </c>
      <c r="U2454">
        <v>260955</v>
      </c>
      <c r="V2454">
        <v>242253</v>
      </c>
      <c r="W2454">
        <v>225083</v>
      </c>
      <c r="X2454">
        <v>208449</v>
      </c>
      <c r="Y2454">
        <v>192361</v>
      </c>
      <c r="Z2454">
        <v>177070</v>
      </c>
      <c r="AA2454">
        <v>162045</v>
      </c>
      <c r="AB2454">
        <v>148443</v>
      </c>
      <c r="AC2454">
        <v>135461</v>
      </c>
      <c r="AD2454">
        <v>122674</v>
      </c>
      <c r="AE2454">
        <v>110476</v>
      </c>
      <c r="AF2454">
        <v>98498.7</v>
      </c>
      <c r="AG2454">
        <v>87074.4</v>
      </c>
      <c r="AH2454">
        <v>76028.800000000003</v>
      </c>
      <c r="AI2454">
        <v>65250.8</v>
      </c>
      <c r="AJ2454">
        <v>54979.7</v>
      </c>
      <c r="AK2454">
        <v>45085.5</v>
      </c>
      <c r="AL2454">
        <v>35827.199999999997</v>
      </c>
      <c r="AM2454">
        <v>26820.2</v>
      </c>
      <c r="AN2454">
        <v>18065.7</v>
      </c>
      <c r="AO2454">
        <v>9581.5</v>
      </c>
      <c r="AP2454">
        <v>1316.58</v>
      </c>
    </row>
    <row r="2455" spans="2:42" x14ac:dyDescent="0.2">
      <c r="B2455" t="str">
        <f t="shared" si="94"/>
        <v>other mining and quarrying 07T08</v>
      </c>
      <c r="C2455" t="str">
        <f t="shared" si="93"/>
        <v>energy pipelines and gas processing 352T353,PM25</v>
      </c>
      <c r="D2455" t="s">
        <v>3012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</row>
    <row r="2456" spans="2:42" x14ac:dyDescent="0.2">
      <c r="B2456" t="str">
        <f t="shared" si="94"/>
        <v>food beverage and tobacco 10T12</v>
      </c>
      <c r="C2456" t="str">
        <f t="shared" si="93"/>
        <v>energy pipelines and gas processing 352T353,SOx</v>
      </c>
      <c r="D2456" t="s">
        <v>3013</v>
      </c>
      <c r="E2456" s="1">
        <v>220018000000</v>
      </c>
      <c r="F2456" s="1">
        <v>213986000000</v>
      </c>
      <c r="G2456" s="1">
        <v>207965000000</v>
      </c>
      <c r="H2456" s="1">
        <v>205299000000</v>
      </c>
      <c r="I2456" s="1">
        <v>201161000000</v>
      </c>
      <c r="J2456" s="1">
        <v>197547000000</v>
      </c>
      <c r="K2456" s="1">
        <v>193784000000</v>
      </c>
      <c r="L2456" s="1">
        <v>189872000000</v>
      </c>
      <c r="M2456" s="1">
        <v>184671000000</v>
      </c>
      <c r="N2456" s="1">
        <v>178850000000</v>
      </c>
      <c r="O2456" s="1">
        <v>173002000000</v>
      </c>
      <c r="P2456" s="1">
        <v>166088000000</v>
      </c>
      <c r="Q2456" s="1">
        <v>158724000000</v>
      </c>
      <c r="R2456" s="1">
        <v>151917000000</v>
      </c>
      <c r="S2456" s="1">
        <v>143785000000</v>
      </c>
      <c r="T2456" s="1">
        <v>135810000000</v>
      </c>
      <c r="U2456" s="1">
        <v>127992000000</v>
      </c>
      <c r="V2456" s="1">
        <v>119935000000</v>
      </c>
      <c r="W2456" s="1">
        <v>112074000000</v>
      </c>
      <c r="X2456" s="1">
        <v>104412000000</v>
      </c>
      <c r="Y2456" s="1">
        <v>96947900000</v>
      </c>
      <c r="Z2456" s="1">
        <v>89685100000</v>
      </c>
      <c r="AA2456" s="1">
        <v>82621700000</v>
      </c>
      <c r="AB2456" s="1">
        <v>75758500000</v>
      </c>
      <c r="AC2456" s="1">
        <v>69352400000</v>
      </c>
      <c r="AD2456" s="1">
        <v>63107900000</v>
      </c>
      <c r="AE2456" s="1">
        <v>57242000000</v>
      </c>
      <c r="AF2456" s="1">
        <v>51696500000</v>
      </c>
      <c r="AG2456" s="1">
        <v>46233100000</v>
      </c>
      <c r="AH2456" s="1">
        <v>41010900000</v>
      </c>
      <c r="AI2456" s="1">
        <v>35972400000</v>
      </c>
      <c r="AJ2456" s="1">
        <v>31058800000</v>
      </c>
      <c r="AK2456" s="1">
        <v>26210400000</v>
      </c>
      <c r="AL2456" s="1">
        <v>21369200000</v>
      </c>
      <c r="AM2456" s="1">
        <v>16476300000</v>
      </c>
      <c r="AN2456" s="1">
        <v>11515200000</v>
      </c>
      <c r="AO2456" s="1">
        <v>6346110000</v>
      </c>
      <c r="AP2456" s="1">
        <v>916959000</v>
      </c>
    </row>
    <row r="2457" spans="2:42" x14ac:dyDescent="0.2">
      <c r="B2457" t="str">
        <f t="shared" si="94"/>
        <v>food beverage and tobacco 10T12</v>
      </c>
      <c r="C2457" t="str">
        <f t="shared" si="93"/>
        <v>energy pipelines and gas processing 352T353,BC</v>
      </c>
      <c r="D2457" t="s">
        <v>3014</v>
      </c>
      <c r="E2457" s="1">
        <v>6254830</v>
      </c>
      <c r="F2457" s="1">
        <v>6083360</v>
      </c>
      <c r="G2457" s="1">
        <v>5912190</v>
      </c>
      <c r="H2457" s="1">
        <v>5836390</v>
      </c>
      <c r="I2457" s="1">
        <v>5718750</v>
      </c>
      <c r="J2457" s="1">
        <v>5616010</v>
      </c>
      <c r="K2457" s="1">
        <v>5509040</v>
      </c>
      <c r="L2457" s="1">
        <v>5397830</v>
      </c>
      <c r="M2457" s="1">
        <v>5249960</v>
      </c>
      <c r="N2457" s="1">
        <v>5084480</v>
      </c>
      <c r="O2457" s="1">
        <v>4918240</v>
      </c>
      <c r="P2457" s="1">
        <v>4721680</v>
      </c>
      <c r="Q2457" s="1">
        <v>4512320</v>
      </c>
      <c r="R2457" s="1">
        <v>4318820</v>
      </c>
      <c r="S2457" s="1">
        <v>4087640</v>
      </c>
      <c r="T2457" s="1">
        <v>3860910</v>
      </c>
      <c r="U2457" s="1">
        <v>3638650</v>
      </c>
      <c r="V2457" s="1">
        <v>3409610</v>
      </c>
      <c r="W2457" s="1">
        <v>3186130</v>
      </c>
      <c r="X2457" s="1">
        <v>2968300</v>
      </c>
      <c r="Y2457" s="1">
        <v>2756110</v>
      </c>
      <c r="Z2457" s="1">
        <v>2549640</v>
      </c>
      <c r="AA2457" s="1">
        <v>2348830</v>
      </c>
      <c r="AB2457" s="1">
        <v>2153720</v>
      </c>
      <c r="AC2457" s="1">
        <v>1971600</v>
      </c>
      <c r="AD2457" s="1">
        <v>1794080</v>
      </c>
      <c r="AE2457" s="1">
        <v>1627320</v>
      </c>
      <c r="AF2457" s="1">
        <v>1469670</v>
      </c>
      <c r="AG2457" s="1">
        <v>1314350</v>
      </c>
      <c r="AH2457" s="1">
        <v>1165890</v>
      </c>
      <c r="AI2457" s="1">
        <v>1022650</v>
      </c>
      <c r="AJ2457">
        <v>882962</v>
      </c>
      <c r="AK2457">
        <v>745129</v>
      </c>
      <c r="AL2457">
        <v>607501</v>
      </c>
      <c r="AM2457">
        <v>468400</v>
      </c>
      <c r="AN2457">
        <v>327362</v>
      </c>
      <c r="AO2457">
        <v>180412</v>
      </c>
      <c r="AP2457">
        <v>26068</v>
      </c>
    </row>
    <row r="2458" spans="2:42" x14ac:dyDescent="0.2">
      <c r="B2458" t="str">
        <f t="shared" si="94"/>
        <v>food beverage and tobacco 10T12</v>
      </c>
      <c r="C2458" t="str">
        <f t="shared" si="93"/>
        <v>energy pipelines and gas processing 352T353,OC</v>
      </c>
      <c r="D2458" t="s">
        <v>3015</v>
      </c>
      <c r="E2458" s="1">
        <v>28886500</v>
      </c>
      <c r="F2458" s="1">
        <v>28094600</v>
      </c>
      <c r="G2458" s="1">
        <v>27304100</v>
      </c>
      <c r="H2458" s="1">
        <v>26954000</v>
      </c>
      <c r="I2458" s="1">
        <v>26410700</v>
      </c>
      <c r="J2458" s="1">
        <v>25936200</v>
      </c>
      <c r="K2458" s="1">
        <v>25442200</v>
      </c>
      <c r="L2458" s="1">
        <v>24928600</v>
      </c>
      <c r="M2458" s="1">
        <v>24245700</v>
      </c>
      <c r="N2458" s="1">
        <v>23481500</v>
      </c>
      <c r="O2458" s="1">
        <v>22713800</v>
      </c>
      <c r="P2458" s="1">
        <v>21806000</v>
      </c>
      <c r="Q2458" s="1">
        <v>20839100</v>
      </c>
      <c r="R2458" s="1">
        <v>19945400</v>
      </c>
      <c r="S2458" s="1">
        <v>18877800</v>
      </c>
      <c r="T2458" s="1">
        <v>17830700</v>
      </c>
      <c r="U2458" s="1">
        <v>16804300</v>
      </c>
      <c r="V2458" s="1">
        <v>15746500</v>
      </c>
      <c r="W2458" s="1">
        <v>14714400</v>
      </c>
      <c r="X2458" s="1">
        <v>13708400</v>
      </c>
      <c r="Y2458" s="1">
        <v>12728400</v>
      </c>
      <c r="Z2458" s="1">
        <v>11774900</v>
      </c>
      <c r="AA2458" s="1">
        <v>10847500</v>
      </c>
      <c r="AB2458" s="1">
        <v>9946460</v>
      </c>
      <c r="AC2458" s="1">
        <v>9105390</v>
      </c>
      <c r="AD2458" s="1">
        <v>8285540</v>
      </c>
      <c r="AE2458" s="1">
        <v>7515400</v>
      </c>
      <c r="AF2458" s="1">
        <v>6787320</v>
      </c>
      <c r="AG2458" s="1">
        <v>6070020</v>
      </c>
      <c r="AH2458" s="1">
        <v>5384390</v>
      </c>
      <c r="AI2458" s="1">
        <v>4722880</v>
      </c>
      <c r="AJ2458" s="1">
        <v>4077750</v>
      </c>
      <c r="AK2458" s="1">
        <v>3441200</v>
      </c>
      <c r="AL2458" s="1">
        <v>2805600</v>
      </c>
      <c r="AM2458" s="1">
        <v>2163200</v>
      </c>
      <c r="AN2458" s="1">
        <v>1511850</v>
      </c>
      <c r="AO2458">
        <v>833190</v>
      </c>
      <c r="AP2458">
        <v>120389</v>
      </c>
    </row>
    <row r="2459" spans="2:42" x14ac:dyDescent="0.2">
      <c r="B2459" t="str">
        <f t="shared" si="94"/>
        <v>food beverage and tobacco 10T12</v>
      </c>
      <c r="C2459" t="str">
        <f t="shared" si="93"/>
        <v>energy pipelines and gas processing 352T353,CH4</v>
      </c>
      <c r="D2459" t="s">
        <v>3016</v>
      </c>
      <c r="E2459" s="1">
        <v>98864500</v>
      </c>
      <c r="F2459" s="1">
        <v>96154200</v>
      </c>
      <c r="G2459" s="1">
        <v>93448700</v>
      </c>
      <c r="H2459" s="1">
        <v>92250400</v>
      </c>
      <c r="I2459" s="1">
        <v>90391000</v>
      </c>
      <c r="J2459" s="1">
        <v>88767200</v>
      </c>
      <c r="K2459" s="1">
        <v>87076400</v>
      </c>
      <c r="L2459" s="1">
        <v>85318500</v>
      </c>
      <c r="M2459" s="1">
        <v>82981400</v>
      </c>
      <c r="N2459" s="1">
        <v>80365800</v>
      </c>
      <c r="O2459" s="1">
        <v>77738200</v>
      </c>
      <c r="P2459" s="1">
        <v>74631400</v>
      </c>
      <c r="Q2459" s="1">
        <v>71322200</v>
      </c>
      <c r="R2459" s="1">
        <v>68263600</v>
      </c>
      <c r="S2459" s="1">
        <v>64609600</v>
      </c>
      <c r="T2459" s="1">
        <v>61025900</v>
      </c>
      <c r="U2459" s="1">
        <v>57512900</v>
      </c>
      <c r="V2459" s="1">
        <v>53892500</v>
      </c>
      <c r="W2459" s="1">
        <v>50360300</v>
      </c>
      <c r="X2459" s="1">
        <v>46917200</v>
      </c>
      <c r="Y2459" s="1">
        <v>43563300</v>
      </c>
      <c r="Z2459" s="1">
        <v>40299800</v>
      </c>
      <c r="AA2459" s="1">
        <v>37125900</v>
      </c>
      <c r="AB2459" s="1">
        <v>34041900</v>
      </c>
      <c r="AC2459" s="1">
        <v>31163300</v>
      </c>
      <c r="AD2459" s="1">
        <v>28357400</v>
      </c>
      <c r="AE2459" s="1">
        <v>25721600</v>
      </c>
      <c r="AF2459" s="1">
        <v>23229700</v>
      </c>
      <c r="AG2459" s="1">
        <v>20774700</v>
      </c>
      <c r="AH2459" s="1">
        <v>18428200</v>
      </c>
      <c r="AI2459" s="1">
        <v>16164100</v>
      </c>
      <c r="AJ2459" s="1">
        <v>13956200</v>
      </c>
      <c r="AK2459" s="1">
        <v>11777600</v>
      </c>
      <c r="AL2459" s="1">
        <v>9602220</v>
      </c>
      <c r="AM2459" s="1">
        <v>7403580</v>
      </c>
      <c r="AN2459" s="1">
        <v>5174320</v>
      </c>
      <c r="AO2459" s="1">
        <v>2851610</v>
      </c>
      <c r="AP2459">
        <v>412033</v>
      </c>
    </row>
    <row r="2460" spans="2:42" x14ac:dyDescent="0.2">
      <c r="B2460" t="str">
        <f t="shared" si="94"/>
        <v>food beverage and tobacco 10T12</v>
      </c>
      <c r="C2460" t="str">
        <f t="shared" si="93"/>
        <v>energy pipelines and gas processing 352T353,N2O</v>
      </c>
      <c r="D2460" t="s">
        <v>3017</v>
      </c>
      <c r="E2460" s="1">
        <v>7804630</v>
      </c>
      <c r="F2460" s="1">
        <v>7590670</v>
      </c>
      <c r="G2460" s="1">
        <v>7377090</v>
      </c>
      <c r="H2460" s="1">
        <v>7282500</v>
      </c>
      <c r="I2460" s="1">
        <v>7135710</v>
      </c>
      <c r="J2460" s="1">
        <v>7007520</v>
      </c>
      <c r="K2460" s="1">
        <v>6874050</v>
      </c>
      <c r="L2460" s="1">
        <v>6735270</v>
      </c>
      <c r="M2460" s="1">
        <v>6550770</v>
      </c>
      <c r="N2460" s="1">
        <v>6344290</v>
      </c>
      <c r="O2460" s="1">
        <v>6136860</v>
      </c>
      <c r="P2460" s="1">
        <v>5891600</v>
      </c>
      <c r="Q2460" s="1">
        <v>5630370</v>
      </c>
      <c r="R2460" s="1">
        <v>5388910</v>
      </c>
      <c r="S2460" s="1">
        <v>5100460</v>
      </c>
      <c r="T2460" s="1">
        <v>4817550</v>
      </c>
      <c r="U2460" s="1">
        <v>4540220</v>
      </c>
      <c r="V2460" s="1">
        <v>4254420</v>
      </c>
      <c r="W2460" s="1">
        <v>3975580</v>
      </c>
      <c r="X2460" s="1">
        <v>3703770</v>
      </c>
      <c r="Y2460" s="1">
        <v>3439010</v>
      </c>
      <c r="Z2460" s="1">
        <v>3181370</v>
      </c>
      <c r="AA2460" s="1">
        <v>2930820</v>
      </c>
      <c r="AB2460" s="1">
        <v>2687360</v>
      </c>
      <c r="AC2460" s="1">
        <v>2460120</v>
      </c>
      <c r="AD2460" s="1">
        <v>2238610</v>
      </c>
      <c r="AE2460" s="1">
        <v>2030530</v>
      </c>
      <c r="AF2460" s="1">
        <v>1833820</v>
      </c>
      <c r="AG2460" s="1">
        <v>1640010</v>
      </c>
      <c r="AH2460" s="1">
        <v>1454770</v>
      </c>
      <c r="AI2460" s="1">
        <v>1276040</v>
      </c>
      <c r="AJ2460" s="1">
        <v>1101740</v>
      </c>
      <c r="AK2460">
        <v>929753</v>
      </c>
      <c r="AL2460">
        <v>758025</v>
      </c>
      <c r="AM2460">
        <v>584458</v>
      </c>
      <c r="AN2460">
        <v>408474</v>
      </c>
      <c r="AO2460">
        <v>225114</v>
      </c>
      <c r="AP2460">
        <v>32527</v>
      </c>
    </row>
    <row r="2461" spans="2:42" x14ac:dyDescent="0.2">
      <c r="B2461" t="str">
        <f t="shared" si="94"/>
        <v>food beverage and tobacco 10T12</v>
      </c>
      <c r="C2461" t="str">
        <f t="shared" si="93"/>
        <v>energy pipelines and gas processing 352T353,F gases</v>
      </c>
      <c r="D2461" t="s">
        <v>3018</v>
      </c>
      <c r="E2461" s="1">
        <v>6940380</v>
      </c>
      <c r="F2461" s="1">
        <v>6750110</v>
      </c>
      <c r="G2461" s="1">
        <v>6560180</v>
      </c>
      <c r="H2461" s="1">
        <v>6476060</v>
      </c>
      <c r="I2461" s="1">
        <v>6345530</v>
      </c>
      <c r="J2461" s="1">
        <v>6231540</v>
      </c>
      <c r="K2461" s="1">
        <v>6112850</v>
      </c>
      <c r="L2461" s="1">
        <v>5989440</v>
      </c>
      <c r="M2461" s="1">
        <v>5825370</v>
      </c>
      <c r="N2461" s="1">
        <v>5641750</v>
      </c>
      <c r="O2461" s="1">
        <v>5457290</v>
      </c>
      <c r="P2461" s="1">
        <v>5239190</v>
      </c>
      <c r="Q2461" s="1">
        <v>5006880</v>
      </c>
      <c r="R2461" s="1">
        <v>4792170</v>
      </c>
      <c r="S2461" s="1">
        <v>4535650</v>
      </c>
      <c r="T2461" s="1">
        <v>4284070</v>
      </c>
      <c r="U2461" s="1">
        <v>4037460</v>
      </c>
      <c r="V2461" s="1">
        <v>3783300</v>
      </c>
      <c r="W2461" s="1">
        <v>3535340</v>
      </c>
      <c r="X2461" s="1">
        <v>3293630</v>
      </c>
      <c r="Y2461" s="1">
        <v>3058180</v>
      </c>
      <c r="Z2461" s="1">
        <v>2829080</v>
      </c>
      <c r="AA2461" s="1">
        <v>2606270</v>
      </c>
      <c r="AB2461" s="1">
        <v>2389770</v>
      </c>
      <c r="AC2461" s="1">
        <v>2187700</v>
      </c>
      <c r="AD2461" s="1">
        <v>1990710</v>
      </c>
      <c r="AE2461" s="1">
        <v>1805680</v>
      </c>
      <c r="AF2461" s="1">
        <v>1630750</v>
      </c>
      <c r="AG2461" s="1">
        <v>1458410</v>
      </c>
      <c r="AH2461" s="1">
        <v>1293670</v>
      </c>
      <c r="AI2461" s="1">
        <v>1134740</v>
      </c>
      <c r="AJ2461">
        <v>979736</v>
      </c>
      <c r="AK2461">
        <v>826796</v>
      </c>
      <c r="AL2461">
        <v>674084</v>
      </c>
      <c r="AM2461">
        <v>519738</v>
      </c>
      <c r="AN2461">
        <v>363242</v>
      </c>
      <c r="AO2461">
        <v>200185</v>
      </c>
      <c r="AP2461">
        <v>28925.1</v>
      </c>
    </row>
    <row r="2462" spans="2:42" x14ac:dyDescent="0.2">
      <c r="B2462" t="str">
        <f t="shared" si="94"/>
        <v>food beverage and tobacco 10T12</v>
      </c>
      <c r="C2462" t="str">
        <f t="shared" si="93"/>
        <v>water and waste 36T39,CO2</v>
      </c>
      <c r="D2462" t="s">
        <v>3019</v>
      </c>
      <c r="E2462" s="1">
        <v>21017400</v>
      </c>
      <c r="F2462" s="1">
        <v>20441200</v>
      </c>
      <c r="G2462" s="1">
        <v>19866100</v>
      </c>
      <c r="H2462" s="1">
        <v>19611300</v>
      </c>
      <c r="I2462" s="1">
        <v>19216100</v>
      </c>
      <c r="J2462" s="1">
        <v>18870800</v>
      </c>
      <c r="K2462" s="1">
        <v>18511400</v>
      </c>
      <c r="L2462" s="1">
        <v>18137700</v>
      </c>
      <c r="M2462" s="1">
        <v>17640900</v>
      </c>
      <c r="N2462" s="1">
        <v>17084800</v>
      </c>
      <c r="O2462" s="1">
        <v>16526200</v>
      </c>
      <c r="P2462" s="1">
        <v>15865700</v>
      </c>
      <c r="Q2462" s="1">
        <v>15162300</v>
      </c>
      <c r="R2462" s="1">
        <v>14512000</v>
      </c>
      <c r="S2462" s="1">
        <v>13735200</v>
      </c>
      <c r="T2462" s="1">
        <v>12973400</v>
      </c>
      <c r="U2462" s="1">
        <v>12226600</v>
      </c>
      <c r="V2462" s="1">
        <v>11456900</v>
      </c>
      <c r="W2462" s="1">
        <v>10706000</v>
      </c>
      <c r="X2462" s="1">
        <v>9974050</v>
      </c>
      <c r="Y2462" s="1">
        <v>9261040</v>
      </c>
      <c r="Z2462" s="1">
        <v>8567260</v>
      </c>
      <c r="AA2462" s="1">
        <v>7892520</v>
      </c>
      <c r="AB2462" s="1">
        <v>7236910</v>
      </c>
      <c r="AC2462" s="1">
        <v>6624960</v>
      </c>
      <c r="AD2462" s="1">
        <v>6028440</v>
      </c>
      <c r="AE2462" s="1">
        <v>5468100</v>
      </c>
      <c r="AF2462" s="1">
        <v>4938360</v>
      </c>
      <c r="AG2462" s="1">
        <v>4416460</v>
      </c>
      <c r="AH2462" s="1">
        <v>3917610</v>
      </c>
      <c r="AI2462" s="1">
        <v>3436300</v>
      </c>
      <c r="AJ2462" s="1">
        <v>2966920</v>
      </c>
      <c r="AK2462" s="1">
        <v>2503770</v>
      </c>
      <c r="AL2462" s="1">
        <v>2041320</v>
      </c>
      <c r="AM2462" s="1">
        <v>1573910</v>
      </c>
      <c r="AN2462" s="1">
        <v>1100000</v>
      </c>
      <c r="AO2462">
        <v>606218</v>
      </c>
      <c r="AP2462">
        <v>87593.3</v>
      </c>
    </row>
    <row r="2463" spans="2:42" x14ac:dyDescent="0.2">
      <c r="B2463" t="str">
        <f t="shared" si="94"/>
        <v>food beverage and tobacco 10T12</v>
      </c>
      <c r="C2463" t="str">
        <f t="shared" si="93"/>
        <v>water and waste 36T39,VOC</v>
      </c>
      <c r="D2463" t="s">
        <v>3020</v>
      </c>
      <c r="E2463" s="1">
        <v>1623030</v>
      </c>
      <c r="F2463" s="1">
        <v>1578540</v>
      </c>
      <c r="G2463" s="1">
        <v>1534120</v>
      </c>
      <c r="H2463" s="1">
        <v>1514450</v>
      </c>
      <c r="I2463" s="1">
        <v>1483930</v>
      </c>
      <c r="J2463" s="1">
        <v>1457270</v>
      </c>
      <c r="K2463" s="1">
        <v>1429510</v>
      </c>
      <c r="L2463" s="1">
        <v>1400650</v>
      </c>
      <c r="M2463" s="1">
        <v>1362290</v>
      </c>
      <c r="N2463" s="1">
        <v>1319350</v>
      </c>
      <c r="O2463" s="1">
        <v>1276210</v>
      </c>
      <c r="P2463" s="1">
        <v>1225210</v>
      </c>
      <c r="Q2463" s="1">
        <v>1170880</v>
      </c>
      <c r="R2463" s="1">
        <v>1120670</v>
      </c>
      <c r="S2463" s="1">
        <v>1060680</v>
      </c>
      <c r="T2463" s="1">
        <v>1001850</v>
      </c>
      <c r="U2463">
        <v>944175</v>
      </c>
      <c r="V2463">
        <v>884741</v>
      </c>
      <c r="W2463">
        <v>826753</v>
      </c>
      <c r="X2463">
        <v>770229</v>
      </c>
      <c r="Y2463">
        <v>715168</v>
      </c>
      <c r="Z2463">
        <v>661592</v>
      </c>
      <c r="AA2463">
        <v>609486</v>
      </c>
      <c r="AB2463">
        <v>558858</v>
      </c>
      <c r="AC2463">
        <v>511601</v>
      </c>
      <c r="AD2463">
        <v>465536</v>
      </c>
      <c r="AE2463">
        <v>422265</v>
      </c>
      <c r="AF2463">
        <v>381356</v>
      </c>
      <c r="AG2463">
        <v>341054</v>
      </c>
      <c r="AH2463">
        <v>302531</v>
      </c>
      <c r="AI2463">
        <v>265363</v>
      </c>
      <c r="AJ2463">
        <v>229115</v>
      </c>
      <c r="AK2463">
        <v>193350</v>
      </c>
      <c r="AL2463">
        <v>157637</v>
      </c>
      <c r="AM2463">
        <v>121543</v>
      </c>
      <c r="AN2463">
        <v>84945.5</v>
      </c>
      <c r="AO2463">
        <v>46814.1</v>
      </c>
      <c r="AP2463">
        <v>6764.25</v>
      </c>
    </row>
    <row r="2464" spans="2:42" x14ac:dyDescent="0.2">
      <c r="B2464" t="str">
        <f t="shared" si="94"/>
        <v>food beverage and tobacco 10T12</v>
      </c>
      <c r="C2464" t="str">
        <f t="shared" si="93"/>
        <v>water and waste 36T39,CO</v>
      </c>
      <c r="D2464" t="s">
        <v>3021</v>
      </c>
      <c r="E2464" s="1">
        <v>1385730</v>
      </c>
      <c r="F2464" s="1">
        <v>1347740</v>
      </c>
      <c r="G2464" s="1">
        <v>1309820</v>
      </c>
      <c r="H2464" s="1">
        <v>1293030</v>
      </c>
      <c r="I2464" s="1">
        <v>1266960</v>
      </c>
      <c r="J2464" s="1">
        <v>1244200</v>
      </c>
      <c r="K2464" s="1">
        <v>1220500</v>
      </c>
      <c r="L2464" s="1">
        <v>1195860</v>
      </c>
      <c r="M2464" s="1">
        <v>1163110</v>
      </c>
      <c r="N2464" s="1">
        <v>1126450</v>
      </c>
      <c r="O2464" s="1">
        <v>1089620</v>
      </c>
      <c r="P2464" s="1">
        <v>1046070</v>
      </c>
      <c r="Q2464">
        <v>999686</v>
      </c>
      <c r="R2464">
        <v>956815</v>
      </c>
      <c r="S2464">
        <v>905599</v>
      </c>
      <c r="T2464">
        <v>855368</v>
      </c>
      <c r="U2464">
        <v>806128</v>
      </c>
      <c r="V2464">
        <v>755383</v>
      </c>
      <c r="W2464">
        <v>705874</v>
      </c>
      <c r="X2464">
        <v>657614</v>
      </c>
      <c r="Y2464">
        <v>610604</v>
      </c>
      <c r="Z2464">
        <v>564861</v>
      </c>
      <c r="AA2464">
        <v>520374</v>
      </c>
      <c r="AB2464">
        <v>477148</v>
      </c>
      <c r="AC2464">
        <v>436800</v>
      </c>
      <c r="AD2464">
        <v>397471</v>
      </c>
      <c r="AE2464">
        <v>360526</v>
      </c>
      <c r="AF2464">
        <v>325599</v>
      </c>
      <c r="AG2464">
        <v>291189</v>
      </c>
      <c r="AH2464">
        <v>258298</v>
      </c>
      <c r="AI2464">
        <v>226564</v>
      </c>
      <c r="AJ2464">
        <v>195616</v>
      </c>
      <c r="AK2464">
        <v>165080</v>
      </c>
      <c r="AL2464">
        <v>134589</v>
      </c>
      <c r="AM2464">
        <v>103772</v>
      </c>
      <c r="AN2464">
        <v>72525.7</v>
      </c>
      <c r="AO2464">
        <v>39969.5</v>
      </c>
      <c r="AP2464">
        <v>5775.25</v>
      </c>
    </row>
    <row r="2465" spans="2:42" x14ac:dyDescent="0.2">
      <c r="B2465" t="str">
        <f t="shared" si="94"/>
        <v>food beverage and tobacco 10T12</v>
      </c>
      <c r="C2465" t="str">
        <f t="shared" si="93"/>
        <v>water and waste 36T39,NOx</v>
      </c>
      <c r="D2465" t="s">
        <v>3022</v>
      </c>
      <c r="E2465" s="1">
        <v>8788990</v>
      </c>
      <c r="F2465" s="1">
        <v>8548050</v>
      </c>
      <c r="G2465" s="1">
        <v>8307530</v>
      </c>
      <c r="H2465" s="1">
        <v>8201010</v>
      </c>
      <c r="I2465" s="1">
        <v>8035710</v>
      </c>
      <c r="J2465" s="1">
        <v>7891350</v>
      </c>
      <c r="K2465" s="1">
        <v>7741050</v>
      </c>
      <c r="L2465" s="1">
        <v>7584770</v>
      </c>
      <c r="M2465" s="1">
        <v>7377000</v>
      </c>
      <c r="N2465" s="1">
        <v>7144470</v>
      </c>
      <c r="O2465" s="1">
        <v>6910880</v>
      </c>
      <c r="P2465" s="1">
        <v>6634690</v>
      </c>
      <c r="Q2465" s="1">
        <v>6340500</v>
      </c>
      <c r="R2465" s="1">
        <v>6068590</v>
      </c>
      <c r="S2465" s="1">
        <v>5743760</v>
      </c>
      <c r="T2465" s="1">
        <v>5425170</v>
      </c>
      <c r="U2465" s="1">
        <v>5112860</v>
      </c>
      <c r="V2465" s="1">
        <v>4791020</v>
      </c>
      <c r="W2465" s="1">
        <v>4477000</v>
      </c>
      <c r="X2465" s="1">
        <v>4170920</v>
      </c>
      <c r="Y2465" s="1">
        <v>3872750</v>
      </c>
      <c r="Z2465" s="1">
        <v>3582630</v>
      </c>
      <c r="AA2465" s="1">
        <v>3300470</v>
      </c>
      <c r="AB2465" s="1">
        <v>3026310</v>
      </c>
      <c r="AC2465" s="1">
        <v>2770400</v>
      </c>
      <c r="AD2465" s="1">
        <v>2520960</v>
      </c>
      <c r="AE2465" s="1">
        <v>2286630</v>
      </c>
      <c r="AF2465" s="1">
        <v>2065110</v>
      </c>
      <c r="AG2465" s="1">
        <v>1846860</v>
      </c>
      <c r="AH2465" s="1">
        <v>1638250</v>
      </c>
      <c r="AI2465" s="1">
        <v>1436980</v>
      </c>
      <c r="AJ2465" s="1">
        <v>1240700</v>
      </c>
      <c r="AK2465" s="1">
        <v>1047020</v>
      </c>
      <c r="AL2465">
        <v>853632</v>
      </c>
      <c r="AM2465">
        <v>658174</v>
      </c>
      <c r="AN2465">
        <v>459994</v>
      </c>
      <c r="AO2465">
        <v>253506</v>
      </c>
      <c r="AP2465">
        <v>36629.5</v>
      </c>
    </row>
    <row r="2466" spans="2:42" x14ac:dyDescent="0.2">
      <c r="B2466" t="str">
        <f t="shared" si="94"/>
        <v>food beverage and tobacco 10T12</v>
      </c>
      <c r="C2466" t="str">
        <f t="shared" si="93"/>
        <v>water and waste 36T39,PM10</v>
      </c>
      <c r="D2466" t="s">
        <v>3023</v>
      </c>
      <c r="E2466" s="1">
        <v>1757800</v>
      </c>
      <c r="F2466" s="1">
        <v>1709610</v>
      </c>
      <c r="G2466" s="1">
        <v>1661510</v>
      </c>
      <c r="H2466" s="1">
        <v>1640200</v>
      </c>
      <c r="I2466" s="1">
        <v>1607140</v>
      </c>
      <c r="J2466" s="1">
        <v>1578270</v>
      </c>
      <c r="K2466" s="1">
        <v>1548210</v>
      </c>
      <c r="L2466" s="1">
        <v>1516950</v>
      </c>
      <c r="M2466" s="1">
        <v>1475400</v>
      </c>
      <c r="N2466" s="1">
        <v>1428890</v>
      </c>
      <c r="O2466" s="1">
        <v>1382180</v>
      </c>
      <c r="P2466" s="1">
        <v>1326940</v>
      </c>
      <c r="Q2466" s="1">
        <v>1268100</v>
      </c>
      <c r="R2466" s="1">
        <v>1213720</v>
      </c>
      <c r="S2466" s="1">
        <v>1148750</v>
      </c>
      <c r="T2466" s="1">
        <v>1085030</v>
      </c>
      <c r="U2466" s="1">
        <v>1022570</v>
      </c>
      <c r="V2466">
        <v>958203</v>
      </c>
      <c r="W2466">
        <v>895400</v>
      </c>
      <c r="X2466">
        <v>834183</v>
      </c>
      <c r="Y2466">
        <v>774551</v>
      </c>
      <c r="Z2466">
        <v>716526</v>
      </c>
      <c r="AA2466">
        <v>660094</v>
      </c>
      <c r="AB2466">
        <v>605261</v>
      </c>
      <c r="AC2466">
        <v>554081</v>
      </c>
      <c r="AD2466">
        <v>504191</v>
      </c>
      <c r="AE2466">
        <v>457326</v>
      </c>
      <c r="AF2466">
        <v>413021</v>
      </c>
      <c r="AG2466">
        <v>369372</v>
      </c>
      <c r="AH2466">
        <v>327650</v>
      </c>
      <c r="AI2466">
        <v>287396</v>
      </c>
      <c r="AJ2466">
        <v>248139</v>
      </c>
      <c r="AK2466">
        <v>209404</v>
      </c>
      <c r="AL2466">
        <v>170726</v>
      </c>
      <c r="AM2466">
        <v>131635</v>
      </c>
      <c r="AN2466">
        <v>91998.8</v>
      </c>
      <c r="AO2466">
        <v>50701.2</v>
      </c>
      <c r="AP2466">
        <v>7325.9</v>
      </c>
    </row>
    <row r="2467" spans="2:42" x14ac:dyDescent="0.2">
      <c r="B2467" t="str">
        <f t="shared" si="94"/>
        <v>food beverage and tobacco 10T12</v>
      </c>
      <c r="C2467" t="str">
        <f t="shared" si="93"/>
        <v>water and waste 36T39,PM25</v>
      </c>
      <c r="D2467" t="s">
        <v>3024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</row>
    <row r="2468" spans="2:42" x14ac:dyDescent="0.2">
      <c r="B2468" t="str">
        <f t="shared" si="94"/>
        <v>textiles apparel and leather 13T15</v>
      </c>
      <c r="C2468" t="str">
        <f t="shared" si="93"/>
        <v>water and waste 36T39,SOx</v>
      </c>
      <c r="D2468" t="s">
        <v>3025</v>
      </c>
      <c r="E2468" s="1">
        <v>225318000000</v>
      </c>
      <c r="F2468" s="1">
        <v>216790000000</v>
      </c>
      <c r="G2468" s="1">
        <v>207459000000</v>
      </c>
      <c r="H2468" s="1">
        <v>199741000000</v>
      </c>
      <c r="I2468" s="1">
        <v>190942000000</v>
      </c>
      <c r="J2468" s="1">
        <v>181741000000</v>
      </c>
      <c r="K2468" s="1">
        <v>172798000000</v>
      </c>
      <c r="L2468" s="1">
        <v>165231000000</v>
      </c>
      <c r="M2468" s="1">
        <v>157274000000</v>
      </c>
      <c r="N2468" s="1">
        <v>149512000000</v>
      </c>
      <c r="O2468" s="1">
        <v>142458000000</v>
      </c>
      <c r="P2468" s="1">
        <v>135528000000</v>
      </c>
      <c r="Q2468" s="1">
        <v>128273000000</v>
      </c>
      <c r="R2468" s="1">
        <v>121201000000</v>
      </c>
      <c r="S2468" s="1">
        <v>114300000000</v>
      </c>
      <c r="T2468" s="1">
        <v>107560000000</v>
      </c>
      <c r="U2468" s="1">
        <v>100994000000</v>
      </c>
      <c r="V2468" s="1">
        <v>94595700000</v>
      </c>
      <c r="W2468" s="1">
        <v>88028900000</v>
      </c>
      <c r="X2468" s="1">
        <v>81985800000</v>
      </c>
      <c r="Y2468" s="1">
        <v>75809800000</v>
      </c>
      <c r="Z2468" s="1">
        <v>69840300000</v>
      </c>
      <c r="AA2468" s="1">
        <v>63807100000</v>
      </c>
      <c r="AB2468" s="1">
        <v>58253500000</v>
      </c>
      <c r="AC2468" s="1">
        <v>52672400000</v>
      </c>
      <c r="AD2468" s="1">
        <v>47530200000</v>
      </c>
      <c r="AE2468" s="1">
        <v>42388900000</v>
      </c>
      <c r="AF2468" s="1">
        <v>37474100000</v>
      </c>
      <c r="AG2468" s="1">
        <v>32779900000</v>
      </c>
      <c r="AH2468" s="1">
        <v>28169200000</v>
      </c>
      <c r="AI2468" s="1">
        <v>23927300000</v>
      </c>
      <c r="AJ2468" s="1">
        <v>19897200000</v>
      </c>
      <c r="AK2468" s="1">
        <v>15994200000</v>
      </c>
      <c r="AL2468" s="1">
        <v>12330400000</v>
      </c>
      <c r="AM2468" s="1">
        <v>8951710000</v>
      </c>
      <c r="AN2468" s="1">
        <v>5739790000</v>
      </c>
      <c r="AO2468" s="1">
        <v>2757000000</v>
      </c>
      <c r="AP2468">
        <v>0</v>
      </c>
    </row>
    <row r="2469" spans="2:42" x14ac:dyDescent="0.2">
      <c r="B2469" t="str">
        <f t="shared" si="94"/>
        <v>textiles apparel and leather 13T15</v>
      </c>
      <c r="C2469" t="str">
        <f t="shared" si="93"/>
        <v>water and waste 36T39,BC</v>
      </c>
      <c r="D2469" t="s">
        <v>3026</v>
      </c>
      <c r="E2469" s="1">
        <v>6405510</v>
      </c>
      <c r="F2469" s="1">
        <v>6163060</v>
      </c>
      <c r="G2469" s="1">
        <v>5897800</v>
      </c>
      <c r="H2469" s="1">
        <v>5678400</v>
      </c>
      <c r="I2469" s="1">
        <v>5428240</v>
      </c>
      <c r="J2469" s="1">
        <v>5166680</v>
      </c>
      <c r="K2469" s="1">
        <v>4912430</v>
      </c>
      <c r="L2469" s="1">
        <v>4697310</v>
      </c>
      <c r="M2469" s="1">
        <v>4471100</v>
      </c>
      <c r="N2469" s="1">
        <v>4250440</v>
      </c>
      <c r="O2469" s="1">
        <v>4049900</v>
      </c>
      <c r="P2469" s="1">
        <v>3852900</v>
      </c>
      <c r="Q2469" s="1">
        <v>3646630</v>
      </c>
      <c r="R2469" s="1">
        <v>3445600</v>
      </c>
      <c r="S2469" s="1">
        <v>3249410</v>
      </c>
      <c r="T2469" s="1">
        <v>3057810</v>
      </c>
      <c r="U2469" s="1">
        <v>2871130</v>
      </c>
      <c r="V2469" s="1">
        <v>2689240</v>
      </c>
      <c r="W2469" s="1">
        <v>2502550</v>
      </c>
      <c r="X2469" s="1">
        <v>2330750</v>
      </c>
      <c r="Y2469" s="1">
        <v>2155180</v>
      </c>
      <c r="Z2469" s="1">
        <v>1985470</v>
      </c>
      <c r="AA2469" s="1">
        <v>1813960</v>
      </c>
      <c r="AB2469" s="1">
        <v>1656070</v>
      </c>
      <c r="AC2469" s="1">
        <v>1497410</v>
      </c>
      <c r="AD2469" s="1">
        <v>1351230</v>
      </c>
      <c r="AE2469" s="1">
        <v>1205060</v>
      </c>
      <c r="AF2469" s="1">
        <v>1065340</v>
      </c>
      <c r="AG2469">
        <v>931893</v>
      </c>
      <c r="AH2469">
        <v>800816</v>
      </c>
      <c r="AI2469">
        <v>680223</v>
      </c>
      <c r="AJ2469">
        <v>565653</v>
      </c>
      <c r="AK2469">
        <v>454694</v>
      </c>
      <c r="AL2469">
        <v>350539</v>
      </c>
      <c r="AM2469">
        <v>254486</v>
      </c>
      <c r="AN2469">
        <v>163175</v>
      </c>
      <c r="AO2469">
        <v>78378.2</v>
      </c>
      <c r="AP2469">
        <v>0</v>
      </c>
    </row>
    <row r="2470" spans="2:42" x14ac:dyDescent="0.2">
      <c r="B2470" t="str">
        <f t="shared" si="94"/>
        <v>textiles apparel and leather 13T15</v>
      </c>
      <c r="C2470" t="str">
        <f t="shared" si="93"/>
        <v>water and waste 36T39,OC</v>
      </c>
      <c r="D2470" t="s">
        <v>3027</v>
      </c>
      <c r="E2470" s="1">
        <v>29582400</v>
      </c>
      <c r="F2470" s="1">
        <v>28462700</v>
      </c>
      <c r="G2470" s="1">
        <v>27237600</v>
      </c>
      <c r="H2470" s="1">
        <v>26224400</v>
      </c>
      <c r="I2470" s="1">
        <v>25069100</v>
      </c>
      <c r="J2470" s="1">
        <v>23861100</v>
      </c>
      <c r="K2470" s="1">
        <v>22686900</v>
      </c>
      <c r="L2470" s="1">
        <v>21693400</v>
      </c>
      <c r="M2470" s="1">
        <v>20648700</v>
      </c>
      <c r="N2470" s="1">
        <v>19629600</v>
      </c>
      <c r="O2470" s="1">
        <v>18703500</v>
      </c>
      <c r="P2470" s="1">
        <v>17793700</v>
      </c>
      <c r="Q2470" s="1">
        <v>16841100</v>
      </c>
      <c r="R2470" s="1">
        <v>15912700</v>
      </c>
      <c r="S2470" s="1">
        <v>15006700</v>
      </c>
      <c r="T2470" s="1">
        <v>14121800</v>
      </c>
      <c r="U2470" s="1">
        <v>13259700</v>
      </c>
      <c r="V2470" s="1">
        <v>12419600</v>
      </c>
      <c r="W2470" s="1">
        <v>11557500</v>
      </c>
      <c r="X2470" s="1">
        <v>10764000</v>
      </c>
      <c r="Y2470" s="1">
        <v>9953190</v>
      </c>
      <c r="Z2470" s="1">
        <v>9169450</v>
      </c>
      <c r="AA2470" s="1">
        <v>8377340</v>
      </c>
      <c r="AB2470" s="1">
        <v>7648190</v>
      </c>
      <c r="AC2470" s="1">
        <v>6915450</v>
      </c>
      <c r="AD2470" s="1">
        <v>6240320</v>
      </c>
      <c r="AE2470" s="1">
        <v>5565310</v>
      </c>
      <c r="AF2470" s="1">
        <v>4920030</v>
      </c>
      <c r="AG2470" s="1">
        <v>4303730</v>
      </c>
      <c r="AH2470" s="1">
        <v>3698380</v>
      </c>
      <c r="AI2470" s="1">
        <v>3141450</v>
      </c>
      <c r="AJ2470" s="1">
        <v>2612340</v>
      </c>
      <c r="AK2470" s="1">
        <v>2099900</v>
      </c>
      <c r="AL2470" s="1">
        <v>1618880</v>
      </c>
      <c r="AM2470" s="1">
        <v>1175280</v>
      </c>
      <c r="AN2470">
        <v>753587</v>
      </c>
      <c r="AO2470">
        <v>361971</v>
      </c>
      <c r="AP2470">
        <v>0</v>
      </c>
    </row>
    <row r="2471" spans="2:42" x14ac:dyDescent="0.2">
      <c r="B2471" t="str">
        <f t="shared" si="94"/>
        <v>textiles apparel and leather 13T15</v>
      </c>
      <c r="C2471" t="str">
        <f t="shared" si="93"/>
        <v>water and waste 36T39,CH4</v>
      </c>
      <c r="D2471" t="s">
        <v>3028</v>
      </c>
      <c r="E2471" s="1">
        <v>101246000</v>
      </c>
      <c r="F2471" s="1">
        <v>97413900</v>
      </c>
      <c r="G2471" s="1">
        <v>93221200</v>
      </c>
      <c r="H2471" s="1">
        <v>89753300</v>
      </c>
      <c r="I2471" s="1">
        <v>85799200</v>
      </c>
      <c r="J2471" s="1">
        <v>81665000</v>
      </c>
      <c r="K2471" s="1">
        <v>77646300</v>
      </c>
      <c r="L2471" s="1">
        <v>74246000</v>
      </c>
      <c r="M2471" s="1">
        <v>70670600</v>
      </c>
      <c r="N2471" s="1">
        <v>67182800</v>
      </c>
      <c r="O2471" s="1">
        <v>64013100</v>
      </c>
      <c r="P2471" s="1">
        <v>60899300</v>
      </c>
      <c r="Q2471" s="1">
        <v>57638900</v>
      </c>
      <c r="R2471" s="1">
        <v>54461400</v>
      </c>
      <c r="S2471" s="1">
        <v>51360500</v>
      </c>
      <c r="T2471" s="1">
        <v>48332000</v>
      </c>
      <c r="U2471" s="1">
        <v>45381400</v>
      </c>
      <c r="V2471" s="1">
        <v>42506300</v>
      </c>
      <c r="W2471" s="1">
        <v>39555600</v>
      </c>
      <c r="X2471" s="1">
        <v>36840100</v>
      </c>
      <c r="Y2471" s="1">
        <v>34064900</v>
      </c>
      <c r="Z2471" s="1">
        <v>31382600</v>
      </c>
      <c r="AA2471" s="1">
        <v>28671600</v>
      </c>
      <c r="AB2471" s="1">
        <v>26176100</v>
      </c>
      <c r="AC2471" s="1">
        <v>23668200</v>
      </c>
      <c r="AD2471" s="1">
        <v>21357600</v>
      </c>
      <c r="AE2471" s="1">
        <v>19047400</v>
      </c>
      <c r="AF2471" s="1">
        <v>16838900</v>
      </c>
      <c r="AG2471" s="1">
        <v>14729600</v>
      </c>
      <c r="AH2471" s="1">
        <v>12657800</v>
      </c>
      <c r="AI2471" s="1">
        <v>10751700</v>
      </c>
      <c r="AJ2471" s="1">
        <v>8940770</v>
      </c>
      <c r="AK2471" s="1">
        <v>7186940</v>
      </c>
      <c r="AL2471" s="1">
        <v>5540650</v>
      </c>
      <c r="AM2471" s="1">
        <v>4022430</v>
      </c>
      <c r="AN2471" s="1">
        <v>2579160</v>
      </c>
      <c r="AO2471" s="1">
        <v>1238850</v>
      </c>
      <c r="AP2471">
        <v>0</v>
      </c>
    </row>
    <row r="2472" spans="2:42" x14ac:dyDescent="0.2">
      <c r="B2472" t="str">
        <f t="shared" si="94"/>
        <v>textiles apparel and leather 13T15</v>
      </c>
      <c r="C2472" t="str">
        <f t="shared" si="93"/>
        <v>water and waste 36T39,N2O</v>
      </c>
      <c r="D2472" t="s">
        <v>3029</v>
      </c>
      <c r="E2472" s="1">
        <v>7992640</v>
      </c>
      <c r="F2472" s="1">
        <v>7690120</v>
      </c>
      <c r="G2472" s="1">
        <v>7359140</v>
      </c>
      <c r="H2472" s="1">
        <v>7085370</v>
      </c>
      <c r="I2472" s="1">
        <v>6773220</v>
      </c>
      <c r="J2472" s="1">
        <v>6446850</v>
      </c>
      <c r="K2472" s="1">
        <v>6129610</v>
      </c>
      <c r="L2472" s="1">
        <v>5861180</v>
      </c>
      <c r="M2472" s="1">
        <v>5578930</v>
      </c>
      <c r="N2472" s="1">
        <v>5303590</v>
      </c>
      <c r="O2472" s="1">
        <v>5053370</v>
      </c>
      <c r="P2472" s="1">
        <v>4807550</v>
      </c>
      <c r="Q2472" s="1">
        <v>4550170</v>
      </c>
      <c r="R2472" s="1">
        <v>4299330</v>
      </c>
      <c r="S2472" s="1">
        <v>4054540</v>
      </c>
      <c r="T2472" s="1">
        <v>3815460</v>
      </c>
      <c r="U2472" s="1">
        <v>3582530</v>
      </c>
      <c r="V2472" s="1">
        <v>3355560</v>
      </c>
      <c r="W2472" s="1">
        <v>3122620</v>
      </c>
      <c r="X2472" s="1">
        <v>2908260</v>
      </c>
      <c r="Y2472" s="1">
        <v>2689180</v>
      </c>
      <c r="Z2472" s="1">
        <v>2477420</v>
      </c>
      <c r="AA2472" s="1">
        <v>2263410</v>
      </c>
      <c r="AB2472" s="1">
        <v>2066410</v>
      </c>
      <c r="AC2472" s="1">
        <v>1868430</v>
      </c>
      <c r="AD2472" s="1">
        <v>1686030</v>
      </c>
      <c r="AE2472" s="1">
        <v>1503650</v>
      </c>
      <c r="AF2472" s="1">
        <v>1329310</v>
      </c>
      <c r="AG2472" s="1">
        <v>1162790</v>
      </c>
      <c r="AH2472">
        <v>999238</v>
      </c>
      <c r="AI2472">
        <v>848766</v>
      </c>
      <c r="AJ2472">
        <v>705808</v>
      </c>
      <c r="AK2472">
        <v>567356</v>
      </c>
      <c r="AL2472">
        <v>437394</v>
      </c>
      <c r="AM2472">
        <v>317541</v>
      </c>
      <c r="AN2472">
        <v>203606</v>
      </c>
      <c r="AO2472">
        <v>97798.399999999994</v>
      </c>
      <c r="AP2472">
        <v>0</v>
      </c>
    </row>
    <row r="2473" spans="2:42" x14ac:dyDescent="0.2">
      <c r="B2473" t="str">
        <f t="shared" si="94"/>
        <v>textiles apparel and leather 13T15</v>
      </c>
      <c r="C2473" t="str">
        <f t="shared" si="93"/>
        <v>water and waste 36T39,F gases</v>
      </c>
      <c r="D2473" t="s">
        <v>3030</v>
      </c>
      <c r="E2473" s="1">
        <v>7107570</v>
      </c>
      <c r="F2473" s="1">
        <v>6838550</v>
      </c>
      <c r="G2473" s="1">
        <v>6544220</v>
      </c>
      <c r="H2473" s="1">
        <v>6300770</v>
      </c>
      <c r="I2473" s="1">
        <v>6023180</v>
      </c>
      <c r="J2473" s="1">
        <v>5732950</v>
      </c>
      <c r="K2473" s="1">
        <v>5450840</v>
      </c>
      <c r="L2473" s="1">
        <v>5212140</v>
      </c>
      <c r="M2473" s="1">
        <v>4961140</v>
      </c>
      <c r="N2473" s="1">
        <v>4716290</v>
      </c>
      <c r="O2473" s="1">
        <v>4493780</v>
      </c>
      <c r="P2473" s="1">
        <v>4275180</v>
      </c>
      <c r="Q2473" s="1">
        <v>4046310</v>
      </c>
      <c r="R2473" s="1">
        <v>3823240</v>
      </c>
      <c r="S2473" s="1">
        <v>3605550</v>
      </c>
      <c r="T2473" s="1">
        <v>3392950</v>
      </c>
      <c r="U2473" s="1">
        <v>3185810</v>
      </c>
      <c r="V2473" s="1">
        <v>2983980</v>
      </c>
      <c r="W2473" s="1">
        <v>2776840</v>
      </c>
      <c r="X2473" s="1">
        <v>2586210</v>
      </c>
      <c r="Y2473" s="1">
        <v>2391390</v>
      </c>
      <c r="Z2473" s="1">
        <v>2203080</v>
      </c>
      <c r="AA2473" s="1">
        <v>2012770</v>
      </c>
      <c r="AB2473" s="1">
        <v>1837580</v>
      </c>
      <c r="AC2473" s="1">
        <v>1661530</v>
      </c>
      <c r="AD2473" s="1">
        <v>1499320</v>
      </c>
      <c r="AE2473" s="1">
        <v>1337140</v>
      </c>
      <c r="AF2473" s="1">
        <v>1182110</v>
      </c>
      <c r="AG2473" s="1">
        <v>1034030</v>
      </c>
      <c r="AH2473">
        <v>888587</v>
      </c>
      <c r="AI2473">
        <v>754777</v>
      </c>
      <c r="AJ2473">
        <v>627650</v>
      </c>
      <c r="AK2473">
        <v>504530</v>
      </c>
      <c r="AL2473">
        <v>388958</v>
      </c>
      <c r="AM2473">
        <v>282378</v>
      </c>
      <c r="AN2473">
        <v>181059</v>
      </c>
      <c r="AO2473">
        <v>86968.6</v>
      </c>
      <c r="AP2473">
        <v>0</v>
      </c>
    </row>
    <row r="2474" spans="2:42" x14ac:dyDescent="0.2">
      <c r="B2474" t="str">
        <f t="shared" si="94"/>
        <v>textiles apparel and leather 13T15</v>
      </c>
      <c r="C2474" t="str">
        <f t="shared" si="93"/>
        <v>construction 41T43,CO2</v>
      </c>
      <c r="D2474" t="s">
        <v>3031</v>
      </c>
      <c r="E2474" s="1">
        <v>21523700</v>
      </c>
      <c r="F2474" s="1">
        <v>20709000</v>
      </c>
      <c r="G2474" s="1">
        <v>19817700</v>
      </c>
      <c r="H2474" s="1">
        <v>19080500</v>
      </c>
      <c r="I2474" s="1">
        <v>18239900</v>
      </c>
      <c r="J2474" s="1">
        <v>17361000</v>
      </c>
      <c r="K2474" s="1">
        <v>16506700</v>
      </c>
      <c r="L2474" s="1">
        <v>15783800</v>
      </c>
      <c r="M2474" s="1">
        <v>15023700</v>
      </c>
      <c r="N2474" s="1">
        <v>14282300</v>
      </c>
      <c r="O2474" s="1">
        <v>13608400</v>
      </c>
      <c r="P2474" s="1">
        <v>12946500</v>
      </c>
      <c r="Q2474" s="1">
        <v>12253400</v>
      </c>
      <c r="R2474" s="1">
        <v>11577900</v>
      </c>
      <c r="S2474" s="1">
        <v>10918600</v>
      </c>
      <c r="T2474" s="1">
        <v>10274800</v>
      </c>
      <c r="U2474" s="1">
        <v>9647540</v>
      </c>
      <c r="V2474" s="1">
        <v>9036340</v>
      </c>
      <c r="W2474" s="1">
        <v>8409040</v>
      </c>
      <c r="X2474" s="1">
        <v>7831770</v>
      </c>
      <c r="Y2474" s="1">
        <v>7241800</v>
      </c>
      <c r="Z2474" s="1">
        <v>6671560</v>
      </c>
      <c r="AA2474" s="1">
        <v>6095230</v>
      </c>
      <c r="AB2474" s="1">
        <v>5564720</v>
      </c>
      <c r="AC2474" s="1">
        <v>5031590</v>
      </c>
      <c r="AD2474" s="1">
        <v>4540370</v>
      </c>
      <c r="AE2474" s="1">
        <v>4049240</v>
      </c>
      <c r="AF2474" s="1">
        <v>3579750</v>
      </c>
      <c r="AG2474" s="1">
        <v>3131330</v>
      </c>
      <c r="AH2474" s="1">
        <v>2690890</v>
      </c>
      <c r="AI2474" s="1">
        <v>2285680</v>
      </c>
      <c r="AJ2474" s="1">
        <v>1900700</v>
      </c>
      <c r="AK2474" s="1">
        <v>1527860</v>
      </c>
      <c r="AL2474" s="1">
        <v>1177880</v>
      </c>
      <c r="AM2474">
        <v>855121</v>
      </c>
      <c r="AN2474">
        <v>548299</v>
      </c>
      <c r="AO2474">
        <v>263365</v>
      </c>
      <c r="AP2474">
        <v>0</v>
      </c>
    </row>
    <row r="2475" spans="2:42" x14ac:dyDescent="0.2">
      <c r="B2475" t="str">
        <f t="shared" si="94"/>
        <v>textiles apparel and leather 13T15</v>
      </c>
      <c r="C2475" t="str">
        <f t="shared" si="93"/>
        <v>construction 41T43,VOC</v>
      </c>
      <c r="D2475" t="s">
        <v>3032</v>
      </c>
      <c r="E2475" s="1">
        <v>1662130</v>
      </c>
      <c r="F2475" s="1">
        <v>1599220</v>
      </c>
      <c r="G2475" s="1">
        <v>1530390</v>
      </c>
      <c r="H2475" s="1">
        <v>1473460</v>
      </c>
      <c r="I2475" s="1">
        <v>1408550</v>
      </c>
      <c r="J2475" s="1">
        <v>1340670</v>
      </c>
      <c r="K2475" s="1">
        <v>1274700</v>
      </c>
      <c r="L2475" s="1">
        <v>1218880</v>
      </c>
      <c r="M2475" s="1">
        <v>1160180</v>
      </c>
      <c r="N2475" s="1">
        <v>1102920</v>
      </c>
      <c r="O2475" s="1">
        <v>1050890</v>
      </c>
      <c r="P2475">
        <v>999769</v>
      </c>
      <c r="Q2475">
        <v>946245</v>
      </c>
      <c r="R2475">
        <v>894080</v>
      </c>
      <c r="S2475">
        <v>843173</v>
      </c>
      <c r="T2475">
        <v>793454</v>
      </c>
      <c r="U2475">
        <v>745015</v>
      </c>
      <c r="V2475">
        <v>697816</v>
      </c>
      <c r="W2475">
        <v>649374</v>
      </c>
      <c r="X2475">
        <v>604795</v>
      </c>
      <c r="Y2475">
        <v>559236</v>
      </c>
      <c r="Z2475">
        <v>515200</v>
      </c>
      <c r="AA2475">
        <v>470694</v>
      </c>
      <c r="AB2475">
        <v>429726</v>
      </c>
      <c r="AC2475">
        <v>388556</v>
      </c>
      <c r="AD2475">
        <v>350623</v>
      </c>
      <c r="AE2475">
        <v>312696</v>
      </c>
      <c r="AF2475">
        <v>276440</v>
      </c>
      <c r="AG2475">
        <v>241812</v>
      </c>
      <c r="AH2475">
        <v>207800</v>
      </c>
      <c r="AI2475">
        <v>176508</v>
      </c>
      <c r="AJ2475">
        <v>146778</v>
      </c>
      <c r="AK2475">
        <v>117986</v>
      </c>
      <c r="AL2475">
        <v>90959.5</v>
      </c>
      <c r="AM2475">
        <v>66035.199999999997</v>
      </c>
      <c r="AN2475">
        <v>42341.5</v>
      </c>
      <c r="AO2475">
        <v>20337.900000000001</v>
      </c>
      <c r="AP2475">
        <v>0</v>
      </c>
    </row>
    <row r="2476" spans="2:42" x14ac:dyDescent="0.2">
      <c r="B2476" t="str">
        <f t="shared" si="94"/>
        <v>textiles apparel and leather 13T15</v>
      </c>
      <c r="C2476" t="str">
        <f t="shared" si="93"/>
        <v>construction 41T43,CO</v>
      </c>
      <c r="D2476" t="s">
        <v>3033</v>
      </c>
      <c r="E2476" s="1">
        <v>1419110</v>
      </c>
      <c r="F2476" s="1">
        <v>1365400</v>
      </c>
      <c r="G2476" s="1">
        <v>1306630</v>
      </c>
      <c r="H2476" s="1">
        <v>1258030</v>
      </c>
      <c r="I2476" s="1">
        <v>1202600</v>
      </c>
      <c r="J2476" s="1">
        <v>1144650</v>
      </c>
      <c r="K2476" s="1">
        <v>1088330</v>
      </c>
      <c r="L2476" s="1">
        <v>1040670</v>
      </c>
      <c r="M2476">
        <v>990553</v>
      </c>
      <c r="N2476">
        <v>941665</v>
      </c>
      <c r="O2476">
        <v>897238</v>
      </c>
      <c r="P2476">
        <v>853593</v>
      </c>
      <c r="Q2476">
        <v>807895</v>
      </c>
      <c r="R2476">
        <v>763357</v>
      </c>
      <c r="S2476">
        <v>719893</v>
      </c>
      <c r="T2476">
        <v>677444</v>
      </c>
      <c r="U2476">
        <v>636087</v>
      </c>
      <c r="V2476">
        <v>595789</v>
      </c>
      <c r="W2476">
        <v>554430</v>
      </c>
      <c r="X2476">
        <v>516368</v>
      </c>
      <c r="Y2476">
        <v>477470</v>
      </c>
      <c r="Z2476">
        <v>439873</v>
      </c>
      <c r="AA2476">
        <v>401874</v>
      </c>
      <c r="AB2476">
        <v>366896</v>
      </c>
      <c r="AC2476">
        <v>331745</v>
      </c>
      <c r="AD2476">
        <v>299358</v>
      </c>
      <c r="AE2476">
        <v>266977</v>
      </c>
      <c r="AF2476">
        <v>236022</v>
      </c>
      <c r="AG2476">
        <v>206457</v>
      </c>
      <c r="AH2476">
        <v>177417</v>
      </c>
      <c r="AI2476">
        <v>150701</v>
      </c>
      <c r="AJ2476">
        <v>125318</v>
      </c>
      <c r="AK2476">
        <v>100736</v>
      </c>
      <c r="AL2476">
        <v>77660.3</v>
      </c>
      <c r="AM2476">
        <v>56380.3</v>
      </c>
      <c r="AN2476">
        <v>36150.800000000003</v>
      </c>
      <c r="AO2476">
        <v>17364.3</v>
      </c>
      <c r="AP2476">
        <v>0</v>
      </c>
    </row>
    <row r="2477" spans="2:42" x14ac:dyDescent="0.2">
      <c r="B2477" t="str">
        <f t="shared" si="94"/>
        <v>textiles apparel and leather 13T15</v>
      </c>
      <c r="C2477" t="str">
        <f t="shared" si="93"/>
        <v>construction 41T43,NOx</v>
      </c>
      <c r="D2477" t="s">
        <v>3034</v>
      </c>
      <c r="E2477" s="1">
        <v>9000720</v>
      </c>
      <c r="F2477" s="1">
        <v>8660040</v>
      </c>
      <c r="G2477" s="1">
        <v>8287310</v>
      </c>
      <c r="H2477" s="1">
        <v>7979020</v>
      </c>
      <c r="I2477" s="1">
        <v>7627500</v>
      </c>
      <c r="J2477" s="1">
        <v>7259970</v>
      </c>
      <c r="K2477" s="1">
        <v>6902710</v>
      </c>
      <c r="L2477" s="1">
        <v>6600430</v>
      </c>
      <c r="M2477" s="1">
        <v>6282580</v>
      </c>
      <c r="N2477" s="1">
        <v>5972510</v>
      </c>
      <c r="O2477" s="1">
        <v>5690730</v>
      </c>
      <c r="P2477" s="1">
        <v>5413910</v>
      </c>
      <c r="Q2477" s="1">
        <v>5124070</v>
      </c>
      <c r="R2477" s="1">
        <v>4841590</v>
      </c>
      <c r="S2477" s="1">
        <v>4565920</v>
      </c>
      <c r="T2477" s="1">
        <v>4296680</v>
      </c>
      <c r="U2477" s="1">
        <v>4034380</v>
      </c>
      <c r="V2477" s="1">
        <v>3778790</v>
      </c>
      <c r="W2477" s="1">
        <v>3516470</v>
      </c>
      <c r="X2477" s="1">
        <v>3275060</v>
      </c>
      <c r="Y2477" s="1">
        <v>3028350</v>
      </c>
      <c r="Z2477" s="1">
        <v>2789890</v>
      </c>
      <c r="AA2477" s="1">
        <v>2548880</v>
      </c>
      <c r="AB2477" s="1">
        <v>2327040</v>
      </c>
      <c r="AC2477" s="1">
        <v>2104090</v>
      </c>
      <c r="AD2477" s="1">
        <v>1898680</v>
      </c>
      <c r="AE2477" s="1">
        <v>1693300</v>
      </c>
      <c r="AF2477" s="1">
        <v>1496970</v>
      </c>
      <c r="AG2477" s="1">
        <v>1309450</v>
      </c>
      <c r="AH2477" s="1">
        <v>1125270</v>
      </c>
      <c r="AI2477">
        <v>955817</v>
      </c>
      <c r="AJ2477">
        <v>794829</v>
      </c>
      <c r="AK2477">
        <v>638915</v>
      </c>
      <c r="AL2477">
        <v>492560</v>
      </c>
      <c r="AM2477">
        <v>357592</v>
      </c>
      <c r="AN2477">
        <v>229286</v>
      </c>
      <c r="AO2477">
        <v>110133</v>
      </c>
      <c r="AP2477">
        <v>0</v>
      </c>
    </row>
    <row r="2478" spans="2:42" x14ac:dyDescent="0.2">
      <c r="B2478" t="str">
        <f t="shared" si="94"/>
        <v>textiles apparel and leather 13T15</v>
      </c>
      <c r="C2478" t="str">
        <f t="shared" si="93"/>
        <v>construction 41T43,PM10</v>
      </c>
      <c r="D2478" t="s">
        <v>3035</v>
      </c>
      <c r="E2478" s="1">
        <v>1800140</v>
      </c>
      <c r="F2478" s="1">
        <v>1732010</v>
      </c>
      <c r="G2478" s="1">
        <v>1657460</v>
      </c>
      <c r="H2478" s="1">
        <v>1595800</v>
      </c>
      <c r="I2478" s="1">
        <v>1525500</v>
      </c>
      <c r="J2478" s="1">
        <v>1451990</v>
      </c>
      <c r="K2478" s="1">
        <v>1380540</v>
      </c>
      <c r="L2478" s="1">
        <v>1320090</v>
      </c>
      <c r="M2478" s="1">
        <v>1256520</v>
      </c>
      <c r="N2478" s="1">
        <v>1194500</v>
      </c>
      <c r="O2478" s="1">
        <v>1138150</v>
      </c>
      <c r="P2478" s="1">
        <v>1082780</v>
      </c>
      <c r="Q2478" s="1">
        <v>1024810</v>
      </c>
      <c r="R2478">
        <v>968318</v>
      </c>
      <c r="S2478">
        <v>913184</v>
      </c>
      <c r="T2478">
        <v>859337</v>
      </c>
      <c r="U2478">
        <v>806876</v>
      </c>
      <c r="V2478">
        <v>755758</v>
      </c>
      <c r="W2478">
        <v>703293</v>
      </c>
      <c r="X2478">
        <v>655013</v>
      </c>
      <c r="Y2478">
        <v>605671</v>
      </c>
      <c r="Z2478">
        <v>557978</v>
      </c>
      <c r="AA2478">
        <v>509777</v>
      </c>
      <c r="AB2478">
        <v>465407</v>
      </c>
      <c r="AC2478">
        <v>420818</v>
      </c>
      <c r="AD2478">
        <v>379736</v>
      </c>
      <c r="AE2478">
        <v>338660</v>
      </c>
      <c r="AF2478">
        <v>299394</v>
      </c>
      <c r="AG2478">
        <v>261890</v>
      </c>
      <c r="AH2478">
        <v>225054</v>
      </c>
      <c r="AI2478">
        <v>191163</v>
      </c>
      <c r="AJ2478">
        <v>158966</v>
      </c>
      <c r="AK2478">
        <v>127783</v>
      </c>
      <c r="AL2478">
        <v>98512.1</v>
      </c>
      <c r="AM2478">
        <v>71518.3</v>
      </c>
      <c r="AN2478">
        <v>45857.2</v>
      </c>
      <c r="AO2478">
        <v>22026.7</v>
      </c>
      <c r="AP2478">
        <v>0</v>
      </c>
    </row>
    <row r="2479" spans="2:42" x14ac:dyDescent="0.2">
      <c r="B2479" t="str">
        <f t="shared" si="94"/>
        <v>textiles apparel and leather 13T15</v>
      </c>
      <c r="C2479" t="str">
        <f t="shared" si="93"/>
        <v>construction 41T43,PM25</v>
      </c>
      <c r="D2479" t="s">
        <v>3036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</row>
    <row r="2480" spans="2:42" x14ac:dyDescent="0.2">
      <c r="B2480" t="str">
        <f t="shared" si="94"/>
        <v>wood products 16</v>
      </c>
      <c r="C2480" t="str">
        <f t="shared" si="93"/>
        <v>construction 41T43,SOx</v>
      </c>
      <c r="D2480" t="s">
        <v>3037</v>
      </c>
      <c r="E2480" s="1">
        <v>8850360000</v>
      </c>
      <c r="F2480" s="1">
        <v>8453810000</v>
      </c>
      <c r="G2480" s="1">
        <v>8086200000</v>
      </c>
      <c r="H2480" s="1">
        <v>7826420000</v>
      </c>
      <c r="I2480" s="1">
        <v>7551060000</v>
      </c>
      <c r="J2480" s="1">
        <v>7294860000</v>
      </c>
      <c r="K2480" s="1">
        <v>7023960000</v>
      </c>
      <c r="L2480" s="1">
        <v>6771220000</v>
      </c>
      <c r="M2480" s="1">
        <v>6497680000</v>
      </c>
      <c r="N2480" s="1">
        <v>6227770000</v>
      </c>
      <c r="O2480" s="1">
        <v>5934070000</v>
      </c>
      <c r="P2480" s="1">
        <v>5632710000</v>
      </c>
      <c r="Q2480" s="1">
        <v>5325380000</v>
      </c>
      <c r="R2480" s="1">
        <v>5013730000</v>
      </c>
      <c r="S2480" s="1">
        <v>4710730000</v>
      </c>
      <c r="T2480" s="1">
        <v>4394220000</v>
      </c>
      <c r="U2480" s="1">
        <v>4088390000</v>
      </c>
      <c r="V2480" s="1">
        <v>3793170000</v>
      </c>
      <c r="W2480" s="1">
        <v>3499030000</v>
      </c>
      <c r="X2480" s="1">
        <v>3225380000</v>
      </c>
      <c r="Y2480" s="1">
        <v>2953680000</v>
      </c>
      <c r="Z2480" s="1">
        <v>2701320000</v>
      </c>
      <c r="AA2480" s="1">
        <v>2466540000</v>
      </c>
      <c r="AB2480" s="1">
        <v>2234030000</v>
      </c>
      <c r="AC2480" s="1">
        <v>2024390000</v>
      </c>
      <c r="AD2480" s="1">
        <v>1822760000</v>
      </c>
      <c r="AE2480" s="1">
        <v>1629060000</v>
      </c>
      <c r="AF2480" s="1">
        <v>1452980000</v>
      </c>
      <c r="AG2480" s="1">
        <v>1282700000</v>
      </c>
      <c r="AH2480" s="1">
        <v>1122070000</v>
      </c>
      <c r="AI2480" s="1">
        <v>972973000</v>
      </c>
      <c r="AJ2480" s="1">
        <v>826626000</v>
      </c>
      <c r="AK2480" s="1">
        <v>687820000</v>
      </c>
      <c r="AL2480" s="1">
        <v>549776000</v>
      </c>
      <c r="AM2480" s="1">
        <v>415379000</v>
      </c>
      <c r="AN2480" s="1">
        <v>281758000</v>
      </c>
      <c r="AO2480" s="1">
        <v>145076000</v>
      </c>
      <c r="AP2480" s="1">
        <v>5427090</v>
      </c>
    </row>
    <row r="2481" spans="2:42" x14ac:dyDescent="0.2">
      <c r="B2481" t="str">
        <f t="shared" si="94"/>
        <v>wood products 16</v>
      </c>
      <c r="C2481" t="str">
        <f t="shared" si="93"/>
        <v>construction 41T43,BC</v>
      </c>
      <c r="D2481" t="s">
        <v>3038</v>
      </c>
      <c r="E2481">
        <v>251605</v>
      </c>
      <c r="F2481">
        <v>240331</v>
      </c>
      <c r="G2481">
        <v>229881</v>
      </c>
      <c r="H2481">
        <v>222495</v>
      </c>
      <c r="I2481">
        <v>214667</v>
      </c>
      <c r="J2481">
        <v>207384</v>
      </c>
      <c r="K2481">
        <v>199683</v>
      </c>
      <c r="L2481">
        <v>192497</v>
      </c>
      <c r="M2481">
        <v>184721</v>
      </c>
      <c r="N2481">
        <v>177048</v>
      </c>
      <c r="O2481">
        <v>168698</v>
      </c>
      <c r="P2481">
        <v>160131</v>
      </c>
      <c r="Q2481">
        <v>151394</v>
      </c>
      <c r="R2481">
        <v>142534</v>
      </c>
      <c r="S2481">
        <v>133920</v>
      </c>
      <c r="T2481">
        <v>124922</v>
      </c>
      <c r="U2481">
        <v>116228</v>
      </c>
      <c r="V2481">
        <v>107835</v>
      </c>
      <c r="W2481">
        <v>99473.2</v>
      </c>
      <c r="X2481">
        <v>91693.6</v>
      </c>
      <c r="Y2481">
        <v>83969.5</v>
      </c>
      <c r="Z2481">
        <v>76795.199999999997</v>
      </c>
      <c r="AA2481">
        <v>70120.800000000003</v>
      </c>
      <c r="AB2481">
        <v>63510.6</v>
      </c>
      <c r="AC2481">
        <v>57550.8</v>
      </c>
      <c r="AD2481">
        <v>51818.7</v>
      </c>
      <c r="AE2481">
        <v>46312.1</v>
      </c>
      <c r="AF2481">
        <v>41306.400000000001</v>
      </c>
      <c r="AG2481">
        <v>36465.599999999999</v>
      </c>
      <c r="AH2481">
        <v>31899</v>
      </c>
      <c r="AI2481">
        <v>27660.400000000001</v>
      </c>
      <c r="AJ2481">
        <v>23499.9</v>
      </c>
      <c r="AK2481">
        <v>19553.900000000001</v>
      </c>
      <c r="AL2481">
        <v>15629.4</v>
      </c>
      <c r="AM2481">
        <v>11808.7</v>
      </c>
      <c r="AN2481">
        <v>8010.02</v>
      </c>
      <c r="AO2481">
        <v>4124.34</v>
      </c>
      <c r="AP2481">
        <v>154.285</v>
      </c>
    </row>
    <row r="2482" spans="2:42" x14ac:dyDescent="0.2">
      <c r="B2482" t="str">
        <f t="shared" si="94"/>
        <v>wood products 16</v>
      </c>
      <c r="C2482" t="str">
        <f t="shared" si="93"/>
        <v>construction 41T43,OC</v>
      </c>
      <c r="D2482" t="s">
        <v>3039</v>
      </c>
      <c r="E2482" s="1">
        <v>1161980</v>
      </c>
      <c r="F2482" s="1">
        <v>1109910</v>
      </c>
      <c r="G2482" s="1">
        <v>1061650</v>
      </c>
      <c r="H2482" s="1">
        <v>1027540</v>
      </c>
      <c r="I2482">
        <v>991391</v>
      </c>
      <c r="J2482">
        <v>957753</v>
      </c>
      <c r="K2482">
        <v>922187</v>
      </c>
      <c r="L2482">
        <v>889005</v>
      </c>
      <c r="M2482">
        <v>853092</v>
      </c>
      <c r="N2482">
        <v>817654</v>
      </c>
      <c r="O2482">
        <v>779093</v>
      </c>
      <c r="P2482">
        <v>739527</v>
      </c>
      <c r="Q2482">
        <v>699178</v>
      </c>
      <c r="R2482">
        <v>658261</v>
      </c>
      <c r="S2482">
        <v>618480</v>
      </c>
      <c r="T2482">
        <v>576924</v>
      </c>
      <c r="U2482">
        <v>536772</v>
      </c>
      <c r="V2482">
        <v>498011</v>
      </c>
      <c r="W2482">
        <v>459394</v>
      </c>
      <c r="X2482">
        <v>423466</v>
      </c>
      <c r="Y2482">
        <v>387794</v>
      </c>
      <c r="Z2482">
        <v>354661</v>
      </c>
      <c r="AA2482">
        <v>323836</v>
      </c>
      <c r="AB2482">
        <v>293309</v>
      </c>
      <c r="AC2482">
        <v>265785</v>
      </c>
      <c r="AD2482">
        <v>239313</v>
      </c>
      <c r="AE2482">
        <v>213881</v>
      </c>
      <c r="AF2482">
        <v>190764</v>
      </c>
      <c r="AG2482">
        <v>168408</v>
      </c>
      <c r="AH2482">
        <v>147318</v>
      </c>
      <c r="AI2482">
        <v>127743</v>
      </c>
      <c r="AJ2482">
        <v>108529</v>
      </c>
      <c r="AK2482">
        <v>90305</v>
      </c>
      <c r="AL2482">
        <v>72181</v>
      </c>
      <c r="AM2482">
        <v>54535.8</v>
      </c>
      <c r="AN2482">
        <v>36992.400000000001</v>
      </c>
      <c r="AO2482">
        <v>19047.3</v>
      </c>
      <c r="AP2482">
        <v>712.53099999999995</v>
      </c>
    </row>
    <row r="2483" spans="2:42" x14ac:dyDescent="0.2">
      <c r="B2483" t="str">
        <f t="shared" si="94"/>
        <v>wood products 16</v>
      </c>
      <c r="C2483" t="str">
        <f t="shared" si="93"/>
        <v>construction 41T43,CH4</v>
      </c>
      <c r="D2483" t="s">
        <v>3040</v>
      </c>
      <c r="E2483" s="1">
        <v>3976890</v>
      </c>
      <c r="F2483" s="1">
        <v>3798700</v>
      </c>
      <c r="G2483" s="1">
        <v>3633510</v>
      </c>
      <c r="H2483" s="1">
        <v>3516780</v>
      </c>
      <c r="I2483" s="1">
        <v>3393050</v>
      </c>
      <c r="J2483" s="1">
        <v>3277930</v>
      </c>
      <c r="K2483" s="1">
        <v>3156200</v>
      </c>
      <c r="L2483" s="1">
        <v>3042630</v>
      </c>
      <c r="M2483" s="1">
        <v>2919720</v>
      </c>
      <c r="N2483" s="1">
        <v>2798430</v>
      </c>
      <c r="O2483" s="1">
        <v>2666460</v>
      </c>
      <c r="P2483" s="1">
        <v>2531040</v>
      </c>
      <c r="Q2483" s="1">
        <v>2392950</v>
      </c>
      <c r="R2483" s="1">
        <v>2252910</v>
      </c>
      <c r="S2483" s="1">
        <v>2116760</v>
      </c>
      <c r="T2483" s="1">
        <v>1974530</v>
      </c>
      <c r="U2483" s="1">
        <v>1837110</v>
      </c>
      <c r="V2483" s="1">
        <v>1704450</v>
      </c>
      <c r="W2483" s="1">
        <v>1572280</v>
      </c>
      <c r="X2483" s="1">
        <v>1449320</v>
      </c>
      <c r="Y2483" s="1">
        <v>1327230</v>
      </c>
      <c r="Z2483" s="1">
        <v>1213830</v>
      </c>
      <c r="AA2483" s="1">
        <v>1108340</v>
      </c>
      <c r="AB2483" s="1">
        <v>1003850</v>
      </c>
      <c r="AC2483">
        <v>909652</v>
      </c>
      <c r="AD2483">
        <v>819051</v>
      </c>
      <c r="AE2483">
        <v>732012</v>
      </c>
      <c r="AF2483">
        <v>652893</v>
      </c>
      <c r="AG2483">
        <v>576379</v>
      </c>
      <c r="AH2483">
        <v>504199</v>
      </c>
      <c r="AI2483">
        <v>437203</v>
      </c>
      <c r="AJ2483">
        <v>371442</v>
      </c>
      <c r="AK2483">
        <v>309070</v>
      </c>
      <c r="AL2483">
        <v>247040</v>
      </c>
      <c r="AM2483">
        <v>186649</v>
      </c>
      <c r="AN2483">
        <v>126607</v>
      </c>
      <c r="AO2483">
        <v>65189.7</v>
      </c>
      <c r="AP2483">
        <v>2438.65</v>
      </c>
    </row>
    <row r="2484" spans="2:42" x14ac:dyDescent="0.2">
      <c r="B2484" t="str">
        <f t="shared" si="94"/>
        <v>wood products 16</v>
      </c>
      <c r="C2484" t="str">
        <f t="shared" ref="C2484:C2547" si="95">MID(D2406, FIND(",", D2406) + 1, FIND("]", D2406) - FIND(",", D2406) - 1)</f>
        <v>construction 41T43,N2O</v>
      </c>
      <c r="D2484" t="s">
        <v>3041</v>
      </c>
      <c r="E2484">
        <v>313946</v>
      </c>
      <c r="F2484">
        <v>299879</v>
      </c>
      <c r="G2484">
        <v>286839</v>
      </c>
      <c r="H2484">
        <v>277624</v>
      </c>
      <c r="I2484">
        <v>267857</v>
      </c>
      <c r="J2484">
        <v>258768</v>
      </c>
      <c r="K2484">
        <v>249159</v>
      </c>
      <c r="L2484">
        <v>240194</v>
      </c>
      <c r="M2484">
        <v>230490</v>
      </c>
      <c r="N2484">
        <v>220916</v>
      </c>
      <c r="O2484">
        <v>210497</v>
      </c>
      <c r="P2484">
        <v>199807</v>
      </c>
      <c r="Q2484">
        <v>188906</v>
      </c>
      <c r="R2484">
        <v>177851</v>
      </c>
      <c r="S2484">
        <v>167102</v>
      </c>
      <c r="T2484">
        <v>155875</v>
      </c>
      <c r="U2484">
        <v>145026</v>
      </c>
      <c r="V2484">
        <v>134554</v>
      </c>
      <c r="W2484">
        <v>124120</v>
      </c>
      <c r="X2484">
        <v>114413</v>
      </c>
      <c r="Y2484">
        <v>104775</v>
      </c>
      <c r="Z2484">
        <v>95823.1</v>
      </c>
      <c r="AA2484">
        <v>87495</v>
      </c>
      <c r="AB2484">
        <v>79246.899999999994</v>
      </c>
      <c r="AC2484">
        <v>71810.399999999994</v>
      </c>
      <c r="AD2484">
        <v>64658.1</v>
      </c>
      <c r="AE2484">
        <v>57787</v>
      </c>
      <c r="AF2484">
        <v>51541.1</v>
      </c>
      <c r="AG2484">
        <v>45500.9</v>
      </c>
      <c r="AH2484">
        <v>39802.800000000003</v>
      </c>
      <c r="AI2484">
        <v>34514</v>
      </c>
      <c r="AJ2484">
        <v>29322.7</v>
      </c>
      <c r="AK2484">
        <v>24398.799999999999</v>
      </c>
      <c r="AL2484">
        <v>19502</v>
      </c>
      <c r="AM2484">
        <v>14734.6</v>
      </c>
      <c r="AN2484">
        <v>9994.7099999999991</v>
      </c>
      <c r="AO2484">
        <v>5146.25</v>
      </c>
      <c r="AP2484">
        <v>192.51300000000001</v>
      </c>
    </row>
    <row r="2485" spans="2:42" x14ac:dyDescent="0.2">
      <c r="B2485" t="str">
        <f t="shared" ref="B2485:B2548" si="96">TRIM(MID(D2485, FIND(",",D2485) + 1, FIND(",", D2485, FIND(",", D2485) + 1) - FIND(",", D2485) - 1))</f>
        <v>wood products 16</v>
      </c>
      <c r="C2485" t="str">
        <f t="shared" si="95"/>
        <v>construction 41T43,F gases</v>
      </c>
      <c r="D2485" t="s">
        <v>3042</v>
      </c>
      <c r="E2485">
        <v>279181</v>
      </c>
      <c r="F2485">
        <v>266672</v>
      </c>
      <c r="G2485">
        <v>255076</v>
      </c>
      <c r="H2485">
        <v>246881</v>
      </c>
      <c r="I2485">
        <v>238195</v>
      </c>
      <c r="J2485">
        <v>230113</v>
      </c>
      <c r="K2485">
        <v>221568</v>
      </c>
      <c r="L2485">
        <v>213596</v>
      </c>
      <c r="M2485">
        <v>204967</v>
      </c>
      <c r="N2485">
        <v>196453</v>
      </c>
      <c r="O2485">
        <v>187188</v>
      </c>
      <c r="P2485">
        <v>177682</v>
      </c>
      <c r="Q2485">
        <v>167987</v>
      </c>
      <c r="R2485">
        <v>158156</v>
      </c>
      <c r="S2485">
        <v>148598</v>
      </c>
      <c r="T2485">
        <v>138614</v>
      </c>
      <c r="U2485">
        <v>128967</v>
      </c>
      <c r="V2485">
        <v>119654</v>
      </c>
      <c r="W2485">
        <v>110376</v>
      </c>
      <c r="X2485">
        <v>101743</v>
      </c>
      <c r="Y2485">
        <v>93172.7</v>
      </c>
      <c r="Z2485">
        <v>85212.1</v>
      </c>
      <c r="AA2485">
        <v>77806.100000000006</v>
      </c>
      <c r="AB2485">
        <v>70471.5</v>
      </c>
      <c r="AC2485">
        <v>63858.400000000001</v>
      </c>
      <c r="AD2485">
        <v>57498.1</v>
      </c>
      <c r="AE2485">
        <v>51387.9</v>
      </c>
      <c r="AF2485">
        <v>45833.7</v>
      </c>
      <c r="AG2485">
        <v>40462.300000000003</v>
      </c>
      <c r="AH2485">
        <v>35395.199999999997</v>
      </c>
      <c r="AI2485">
        <v>30692.1</v>
      </c>
      <c r="AJ2485">
        <v>26075.599999999999</v>
      </c>
      <c r="AK2485">
        <v>21697</v>
      </c>
      <c r="AL2485">
        <v>17342.5</v>
      </c>
      <c r="AM2485">
        <v>13103</v>
      </c>
      <c r="AN2485">
        <v>8887.94</v>
      </c>
      <c r="AO2485">
        <v>4576.38</v>
      </c>
      <c r="AP2485">
        <v>171.19499999999999</v>
      </c>
    </row>
    <row r="2486" spans="2:42" x14ac:dyDescent="0.2">
      <c r="B2486" t="str">
        <f t="shared" si="96"/>
        <v>wood products 16</v>
      </c>
      <c r="C2486" t="str">
        <f t="shared" si="95"/>
        <v>agriculture and forestry 01T03,CO2</v>
      </c>
      <c r="D2486" t="s">
        <v>3043</v>
      </c>
      <c r="E2486">
        <v>845439</v>
      </c>
      <c r="F2486">
        <v>807558</v>
      </c>
      <c r="G2486">
        <v>772442</v>
      </c>
      <c r="H2486">
        <v>747626</v>
      </c>
      <c r="I2486">
        <v>721322</v>
      </c>
      <c r="J2486">
        <v>696848</v>
      </c>
      <c r="K2486">
        <v>670971</v>
      </c>
      <c r="L2486">
        <v>646828</v>
      </c>
      <c r="M2486">
        <v>620698</v>
      </c>
      <c r="N2486">
        <v>594914</v>
      </c>
      <c r="O2486">
        <v>566858</v>
      </c>
      <c r="P2486">
        <v>538070</v>
      </c>
      <c r="Q2486">
        <v>508712</v>
      </c>
      <c r="R2486">
        <v>478942</v>
      </c>
      <c r="S2486">
        <v>449998</v>
      </c>
      <c r="T2486">
        <v>419762</v>
      </c>
      <c r="U2486">
        <v>390548</v>
      </c>
      <c r="V2486">
        <v>362346</v>
      </c>
      <c r="W2486">
        <v>334249</v>
      </c>
      <c r="X2486">
        <v>308108</v>
      </c>
      <c r="Y2486">
        <v>282153</v>
      </c>
      <c r="Z2486">
        <v>258046</v>
      </c>
      <c r="AA2486">
        <v>235619</v>
      </c>
      <c r="AB2486">
        <v>213407</v>
      </c>
      <c r="AC2486">
        <v>193381</v>
      </c>
      <c r="AD2486">
        <v>174121</v>
      </c>
      <c r="AE2486">
        <v>155617</v>
      </c>
      <c r="AF2486">
        <v>138797</v>
      </c>
      <c r="AG2486">
        <v>122531</v>
      </c>
      <c r="AH2486">
        <v>107187</v>
      </c>
      <c r="AI2486">
        <v>92944.2</v>
      </c>
      <c r="AJ2486">
        <v>78964.2</v>
      </c>
      <c r="AK2486">
        <v>65704.7</v>
      </c>
      <c r="AL2486">
        <v>52517.9</v>
      </c>
      <c r="AM2486">
        <v>39679.5</v>
      </c>
      <c r="AN2486">
        <v>26915.200000000001</v>
      </c>
      <c r="AO2486">
        <v>13858.6</v>
      </c>
      <c r="AP2486">
        <v>518.428</v>
      </c>
    </row>
    <row r="2487" spans="2:42" x14ac:dyDescent="0.2">
      <c r="B2487" t="str">
        <f t="shared" si="96"/>
        <v>wood products 16</v>
      </c>
      <c r="C2487" t="str">
        <f t="shared" si="95"/>
        <v>agriculture and forestry 01T03,VOC</v>
      </c>
      <c r="D2487" t="s">
        <v>3044</v>
      </c>
      <c r="E2487">
        <v>65287.6</v>
      </c>
      <c r="F2487">
        <v>62362.3</v>
      </c>
      <c r="G2487">
        <v>59650.5</v>
      </c>
      <c r="H2487">
        <v>57734.2</v>
      </c>
      <c r="I2487">
        <v>55702.9</v>
      </c>
      <c r="J2487">
        <v>53812.9</v>
      </c>
      <c r="K2487">
        <v>51814.6</v>
      </c>
      <c r="L2487">
        <v>49950.2</v>
      </c>
      <c r="M2487">
        <v>47932.3</v>
      </c>
      <c r="N2487">
        <v>45941.2</v>
      </c>
      <c r="O2487">
        <v>43774.6</v>
      </c>
      <c r="P2487">
        <v>41551.5</v>
      </c>
      <c r="Q2487">
        <v>39284.400000000001</v>
      </c>
      <c r="R2487">
        <v>36985.5</v>
      </c>
      <c r="S2487">
        <v>34750.300000000003</v>
      </c>
      <c r="T2487">
        <v>32415.4</v>
      </c>
      <c r="U2487">
        <v>30159.4</v>
      </c>
      <c r="V2487">
        <v>27981.599999999999</v>
      </c>
      <c r="W2487">
        <v>25811.8</v>
      </c>
      <c r="X2487">
        <v>23793.1</v>
      </c>
      <c r="Y2487">
        <v>21788.799999999999</v>
      </c>
      <c r="Z2487">
        <v>19927.2</v>
      </c>
      <c r="AA2487">
        <v>18195.3</v>
      </c>
      <c r="AB2487">
        <v>16480</v>
      </c>
      <c r="AC2487">
        <v>14933.5</v>
      </c>
      <c r="AD2487">
        <v>13446.2</v>
      </c>
      <c r="AE2487">
        <v>12017.3</v>
      </c>
      <c r="AF2487">
        <v>10718.4</v>
      </c>
      <c r="AG2487">
        <v>9462.27</v>
      </c>
      <c r="AH2487">
        <v>8277.32</v>
      </c>
      <c r="AI2487">
        <v>7177.46</v>
      </c>
      <c r="AJ2487">
        <v>6097.88</v>
      </c>
      <c r="AK2487">
        <v>5073.9399999999996</v>
      </c>
      <c r="AL2487">
        <v>4055.6</v>
      </c>
      <c r="AM2487">
        <v>3064.18</v>
      </c>
      <c r="AN2487">
        <v>2078.48</v>
      </c>
      <c r="AO2487">
        <v>1070.2</v>
      </c>
      <c r="AP2487">
        <v>40.034700000000001</v>
      </c>
    </row>
    <row r="2488" spans="2:42" x14ac:dyDescent="0.2">
      <c r="B2488" t="str">
        <f t="shared" si="96"/>
        <v>wood products 16</v>
      </c>
      <c r="C2488" t="str">
        <f t="shared" si="95"/>
        <v>agriculture and forestry 01T03,CO</v>
      </c>
      <c r="D2488" t="s">
        <v>3045</v>
      </c>
      <c r="E2488">
        <v>55742</v>
      </c>
      <c r="F2488">
        <v>53244.3</v>
      </c>
      <c r="G2488">
        <v>50929.1</v>
      </c>
      <c r="H2488">
        <v>49292.9</v>
      </c>
      <c r="I2488">
        <v>47558.6</v>
      </c>
      <c r="J2488">
        <v>45945</v>
      </c>
      <c r="K2488">
        <v>44238.8</v>
      </c>
      <c r="L2488">
        <v>42647</v>
      </c>
      <c r="M2488">
        <v>40924.199999999997</v>
      </c>
      <c r="N2488">
        <v>39224.199999999997</v>
      </c>
      <c r="O2488">
        <v>37374.400000000001</v>
      </c>
      <c r="P2488">
        <v>35476.300000000003</v>
      </c>
      <c r="Q2488">
        <v>33540.699999999997</v>
      </c>
      <c r="R2488">
        <v>31577.8</v>
      </c>
      <c r="S2488">
        <v>29669.5</v>
      </c>
      <c r="T2488">
        <v>27676</v>
      </c>
      <c r="U2488">
        <v>25749.8</v>
      </c>
      <c r="V2488">
        <v>23890.400000000001</v>
      </c>
      <c r="W2488">
        <v>22037.9</v>
      </c>
      <c r="X2488">
        <v>20314.3</v>
      </c>
      <c r="Y2488">
        <v>18603.099999999999</v>
      </c>
      <c r="Z2488">
        <v>17013.599999999999</v>
      </c>
      <c r="AA2488">
        <v>15535</v>
      </c>
      <c r="AB2488">
        <v>14070.5</v>
      </c>
      <c r="AC2488">
        <v>12750.1</v>
      </c>
      <c r="AD2488">
        <v>11480.2</v>
      </c>
      <c r="AE2488">
        <v>10260.200000000001</v>
      </c>
      <c r="AF2488">
        <v>9151.25</v>
      </c>
      <c r="AG2488">
        <v>8078.8</v>
      </c>
      <c r="AH2488">
        <v>7067.09</v>
      </c>
      <c r="AI2488">
        <v>6128.05</v>
      </c>
      <c r="AJ2488">
        <v>5206.3100000000004</v>
      </c>
      <c r="AK2488">
        <v>4332.08</v>
      </c>
      <c r="AL2488">
        <v>3462.64</v>
      </c>
      <c r="AM2488">
        <v>2616.17</v>
      </c>
      <c r="AN2488">
        <v>1774.59</v>
      </c>
      <c r="AO2488">
        <v>913.73</v>
      </c>
      <c r="AP2488">
        <v>34.1813</v>
      </c>
    </row>
    <row r="2489" spans="2:42" x14ac:dyDescent="0.2">
      <c r="B2489" t="str">
        <f t="shared" si="96"/>
        <v>wood products 16</v>
      </c>
      <c r="C2489" t="str">
        <f t="shared" si="95"/>
        <v>agriculture and forestry 01T03,NOx</v>
      </c>
      <c r="D2489" t="s">
        <v>3046</v>
      </c>
      <c r="E2489">
        <v>353543</v>
      </c>
      <c r="F2489">
        <v>337702</v>
      </c>
      <c r="G2489">
        <v>323017</v>
      </c>
      <c r="H2489">
        <v>312640</v>
      </c>
      <c r="I2489">
        <v>301640</v>
      </c>
      <c r="J2489">
        <v>291406</v>
      </c>
      <c r="K2489">
        <v>280584</v>
      </c>
      <c r="L2489">
        <v>270488</v>
      </c>
      <c r="M2489">
        <v>259561</v>
      </c>
      <c r="N2489">
        <v>248779</v>
      </c>
      <c r="O2489">
        <v>237047</v>
      </c>
      <c r="P2489">
        <v>225008</v>
      </c>
      <c r="Q2489">
        <v>212732</v>
      </c>
      <c r="R2489">
        <v>200282</v>
      </c>
      <c r="S2489">
        <v>188178</v>
      </c>
      <c r="T2489">
        <v>175535</v>
      </c>
      <c r="U2489">
        <v>163318</v>
      </c>
      <c r="V2489">
        <v>151525</v>
      </c>
      <c r="W2489">
        <v>139775</v>
      </c>
      <c r="X2489">
        <v>128844</v>
      </c>
      <c r="Y2489">
        <v>117990</v>
      </c>
      <c r="Z2489">
        <v>107909</v>
      </c>
      <c r="AA2489">
        <v>98530.4</v>
      </c>
      <c r="AB2489">
        <v>89242</v>
      </c>
      <c r="AC2489">
        <v>80867.600000000006</v>
      </c>
      <c r="AD2489">
        <v>72813.100000000006</v>
      </c>
      <c r="AE2489">
        <v>65075.5</v>
      </c>
      <c r="AF2489">
        <v>58041.8</v>
      </c>
      <c r="AG2489">
        <v>51239.7</v>
      </c>
      <c r="AH2489">
        <v>44823</v>
      </c>
      <c r="AI2489">
        <v>38867.1</v>
      </c>
      <c r="AJ2489">
        <v>33021</v>
      </c>
      <c r="AK2489">
        <v>27476.2</v>
      </c>
      <c r="AL2489">
        <v>21961.8</v>
      </c>
      <c r="AM2489">
        <v>16593</v>
      </c>
      <c r="AN2489">
        <v>11255.3</v>
      </c>
      <c r="AO2489">
        <v>5795.33</v>
      </c>
      <c r="AP2489">
        <v>216.79400000000001</v>
      </c>
    </row>
    <row r="2490" spans="2:42" x14ac:dyDescent="0.2">
      <c r="B2490" t="str">
        <f t="shared" si="96"/>
        <v>wood products 16</v>
      </c>
      <c r="C2490" t="str">
        <f t="shared" si="95"/>
        <v>agriculture and forestry 01T03,PM10</v>
      </c>
      <c r="D2490" t="s">
        <v>3047</v>
      </c>
      <c r="E2490">
        <v>70708.600000000006</v>
      </c>
      <c r="F2490">
        <v>67540.399999999994</v>
      </c>
      <c r="G2490">
        <v>64603.5</v>
      </c>
      <c r="H2490">
        <v>62528</v>
      </c>
      <c r="I2490">
        <v>60328.1</v>
      </c>
      <c r="J2490">
        <v>58281.1</v>
      </c>
      <c r="K2490">
        <v>56116.9</v>
      </c>
      <c r="L2490">
        <v>54097.7</v>
      </c>
      <c r="M2490">
        <v>51912.3</v>
      </c>
      <c r="N2490">
        <v>49755.8</v>
      </c>
      <c r="O2490">
        <v>47409.3</v>
      </c>
      <c r="P2490">
        <v>45001.7</v>
      </c>
      <c r="Q2490">
        <v>42546.3</v>
      </c>
      <c r="R2490">
        <v>40056.5</v>
      </c>
      <c r="S2490">
        <v>37635.699999999997</v>
      </c>
      <c r="T2490">
        <v>35106.9</v>
      </c>
      <c r="U2490">
        <v>32663.599999999999</v>
      </c>
      <c r="V2490">
        <v>30304.9</v>
      </c>
      <c r="W2490">
        <v>27955</v>
      </c>
      <c r="X2490">
        <v>25768.7</v>
      </c>
      <c r="Y2490">
        <v>23598</v>
      </c>
      <c r="Z2490">
        <v>21581.8</v>
      </c>
      <c r="AA2490">
        <v>19706.099999999999</v>
      </c>
      <c r="AB2490">
        <v>17848.400000000001</v>
      </c>
      <c r="AC2490">
        <v>16173.5</v>
      </c>
      <c r="AD2490">
        <v>14562.6</v>
      </c>
      <c r="AE2490">
        <v>13015.1</v>
      </c>
      <c r="AF2490">
        <v>11608.4</v>
      </c>
      <c r="AG2490">
        <v>10247.9</v>
      </c>
      <c r="AH2490">
        <v>8964.6</v>
      </c>
      <c r="AI2490">
        <v>7773.42</v>
      </c>
      <c r="AJ2490">
        <v>6604.2</v>
      </c>
      <c r="AK2490">
        <v>5495.24</v>
      </c>
      <c r="AL2490">
        <v>4392.3500000000004</v>
      </c>
      <c r="AM2490">
        <v>3318.61</v>
      </c>
      <c r="AN2490">
        <v>2251.06</v>
      </c>
      <c r="AO2490">
        <v>1159.07</v>
      </c>
      <c r="AP2490">
        <v>43.358899999999998</v>
      </c>
    </row>
    <row r="2491" spans="2:42" x14ac:dyDescent="0.2">
      <c r="B2491" t="str">
        <f t="shared" si="96"/>
        <v>wood products 16</v>
      </c>
      <c r="C2491" t="str">
        <f t="shared" si="95"/>
        <v>agriculture and forestry 01T03,PM25</v>
      </c>
      <c r="D2491" t="s">
        <v>3048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</row>
    <row r="2492" spans="2:42" x14ac:dyDescent="0.2">
      <c r="B2492" t="str">
        <f t="shared" si="96"/>
        <v>pulp paper and printing 17T18</v>
      </c>
      <c r="C2492" t="str">
        <f t="shared" si="95"/>
        <v>agriculture and forestry 01T03,SOx</v>
      </c>
      <c r="D2492" t="s">
        <v>3049</v>
      </c>
      <c r="E2492" s="1">
        <v>336127000000</v>
      </c>
      <c r="F2492" s="1">
        <v>326641000000</v>
      </c>
      <c r="G2492" s="1">
        <v>317964000000</v>
      </c>
      <c r="H2492" s="1">
        <v>310711000000</v>
      </c>
      <c r="I2492" s="1">
        <v>303396000000</v>
      </c>
      <c r="J2492" s="1">
        <v>295949000000</v>
      </c>
      <c r="K2492" s="1">
        <v>288382000000</v>
      </c>
      <c r="L2492" s="1">
        <v>280673000000</v>
      </c>
      <c r="M2492" s="1">
        <v>271430000000</v>
      </c>
      <c r="N2492" s="1">
        <v>262670000000</v>
      </c>
      <c r="O2492" s="1">
        <v>252963000000</v>
      </c>
      <c r="P2492" s="1">
        <v>243291000000</v>
      </c>
      <c r="Q2492" s="1">
        <v>232808000000</v>
      </c>
      <c r="R2492" s="1">
        <v>221545000000</v>
      </c>
      <c r="S2492" s="1">
        <v>209689000000</v>
      </c>
      <c r="T2492" s="1">
        <v>198089000000</v>
      </c>
      <c r="U2492" s="1">
        <v>186738000000</v>
      </c>
      <c r="V2492" s="1">
        <v>175292000000</v>
      </c>
      <c r="W2492" s="1">
        <v>163486000000</v>
      </c>
      <c r="X2492" s="1">
        <v>152028000000</v>
      </c>
      <c r="Y2492" s="1">
        <v>140633000000</v>
      </c>
      <c r="Z2492" s="1">
        <v>129877000000</v>
      </c>
      <c r="AA2492" s="1">
        <v>119701000000</v>
      </c>
      <c r="AB2492" s="1">
        <v>108937000000</v>
      </c>
      <c r="AC2492" s="1">
        <v>98812200000</v>
      </c>
      <c r="AD2492" s="1">
        <v>89274200000</v>
      </c>
      <c r="AE2492" s="1">
        <v>80082900000</v>
      </c>
      <c r="AF2492" s="1">
        <v>71237500000</v>
      </c>
      <c r="AG2492" s="1">
        <v>63055200000</v>
      </c>
      <c r="AH2492" s="1">
        <v>55012600000</v>
      </c>
      <c r="AI2492" s="1">
        <v>47496100000</v>
      </c>
      <c r="AJ2492" s="1">
        <v>40214900000</v>
      </c>
      <c r="AK2492" s="1">
        <v>33327800000</v>
      </c>
      <c r="AL2492" s="1">
        <v>26615600000</v>
      </c>
      <c r="AM2492" s="1">
        <v>20121800000</v>
      </c>
      <c r="AN2492" s="1">
        <v>13801800000</v>
      </c>
      <c r="AO2492" s="1">
        <v>7630010000</v>
      </c>
      <c r="AP2492" s="1">
        <v>1515860000</v>
      </c>
    </row>
    <row r="2493" spans="2:42" x14ac:dyDescent="0.2">
      <c r="B2493" t="str">
        <f t="shared" si="96"/>
        <v>pulp paper and printing 17T18</v>
      </c>
      <c r="C2493" t="str">
        <f t="shared" si="95"/>
        <v>agriculture and forestry 01T03,BC</v>
      </c>
      <c r="D2493" t="s">
        <v>3050</v>
      </c>
      <c r="E2493" s="1">
        <v>9555680</v>
      </c>
      <c r="F2493" s="1">
        <v>9285980</v>
      </c>
      <c r="G2493" s="1">
        <v>9039330</v>
      </c>
      <c r="H2493" s="1">
        <v>8833130</v>
      </c>
      <c r="I2493" s="1">
        <v>8625190</v>
      </c>
      <c r="J2493" s="1">
        <v>8413470</v>
      </c>
      <c r="K2493" s="1">
        <v>8198350</v>
      </c>
      <c r="L2493" s="1">
        <v>7979180</v>
      </c>
      <c r="M2493" s="1">
        <v>7716420</v>
      </c>
      <c r="N2493" s="1">
        <v>7467380</v>
      </c>
      <c r="O2493" s="1">
        <v>7191430</v>
      </c>
      <c r="P2493" s="1">
        <v>6916470</v>
      </c>
      <c r="Q2493" s="1">
        <v>6618440</v>
      </c>
      <c r="R2493" s="1">
        <v>6298240</v>
      </c>
      <c r="S2493" s="1">
        <v>5961200</v>
      </c>
      <c r="T2493" s="1">
        <v>5631420</v>
      </c>
      <c r="U2493" s="1">
        <v>5308730</v>
      </c>
      <c r="V2493" s="1">
        <v>4983330</v>
      </c>
      <c r="W2493" s="1">
        <v>4647710</v>
      </c>
      <c r="X2493" s="1">
        <v>4321980</v>
      </c>
      <c r="Y2493" s="1">
        <v>3998030</v>
      </c>
      <c r="Z2493" s="1">
        <v>3692260</v>
      </c>
      <c r="AA2493" s="1">
        <v>3402950</v>
      </c>
      <c r="AB2493" s="1">
        <v>3096940</v>
      </c>
      <c r="AC2493" s="1">
        <v>2809110</v>
      </c>
      <c r="AD2493" s="1">
        <v>2537960</v>
      </c>
      <c r="AE2493" s="1">
        <v>2276660</v>
      </c>
      <c r="AF2493" s="1">
        <v>2025190</v>
      </c>
      <c r="AG2493" s="1">
        <v>1792580</v>
      </c>
      <c r="AH2493" s="1">
        <v>1563940</v>
      </c>
      <c r="AI2493" s="1">
        <v>1350250</v>
      </c>
      <c r="AJ2493" s="1">
        <v>1143260</v>
      </c>
      <c r="AK2493">
        <v>947468</v>
      </c>
      <c r="AL2493">
        <v>756648</v>
      </c>
      <c r="AM2493">
        <v>572038</v>
      </c>
      <c r="AN2493">
        <v>392369</v>
      </c>
      <c r="AO2493">
        <v>216912</v>
      </c>
      <c r="AP2493">
        <v>43093.9</v>
      </c>
    </row>
    <row r="2494" spans="2:42" x14ac:dyDescent="0.2">
      <c r="B2494" t="str">
        <f t="shared" si="96"/>
        <v>pulp paper and printing 17T18</v>
      </c>
      <c r="C2494" t="str">
        <f t="shared" si="95"/>
        <v>agriculture and forestry 01T03,OC</v>
      </c>
      <c r="D2494" t="s">
        <v>3051</v>
      </c>
      <c r="E2494" s="1">
        <v>44130700</v>
      </c>
      <c r="F2494" s="1">
        <v>42885200</v>
      </c>
      <c r="G2494" s="1">
        <v>41746000</v>
      </c>
      <c r="H2494" s="1">
        <v>40793700</v>
      </c>
      <c r="I2494" s="1">
        <v>39833400</v>
      </c>
      <c r="J2494" s="1">
        <v>38855600</v>
      </c>
      <c r="K2494" s="1">
        <v>37862200</v>
      </c>
      <c r="L2494" s="1">
        <v>36850000</v>
      </c>
      <c r="M2494" s="1">
        <v>35636500</v>
      </c>
      <c r="N2494" s="1">
        <v>34486300</v>
      </c>
      <c r="O2494" s="1">
        <v>33211900</v>
      </c>
      <c r="P2494" s="1">
        <v>31942100</v>
      </c>
      <c r="Q2494" s="1">
        <v>30565700</v>
      </c>
      <c r="R2494" s="1">
        <v>29087000</v>
      </c>
      <c r="S2494" s="1">
        <v>27530400</v>
      </c>
      <c r="T2494" s="1">
        <v>26007400</v>
      </c>
      <c r="U2494" s="1">
        <v>24517100</v>
      </c>
      <c r="V2494" s="1">
        <v>23014300</v>
      </c>
      <c r="W2494" s="1">
        <v>21464300</v>
      </c>
      <c r="X2494" s="1">
        <v>19960100</v>
      </c>
      <c r="Y2494" s="1">
        <v>18464000</v>
      </c>
      <c r="Z2494" s="1">
        <v>17051800</v>
      </c>
      <c r="AA2494" s="1">
        <v>15715700</v>
      </c>
      <c r="AB2494" s="1">
        <v>14302500</v>
      </c>
      <c r="AC2494" s="1">
        <v>12973200</v>
      </c>
      <c r="AD2494" s="1">
        <v>11721000</v>
      </c>
      <c r="AE2494" s="1">
        <v>10514200</v>
      </c>
      <c r="AF2494" s="1">
        <v>9352880</v>
      </c>
      <c r="AG2494" s="1">
        <v>8278630</v>
      </c>
      <c r="AH2494" s="1">
        <v>7222690</v>
      </c>
      <c r="AI2494" s="1">
        <v>6235840</v>
      </c>
      <c r="AJ2494" s="1">
        <v>5279880</v>
      </c>
      <c r="AK2494" s="1">
        <v>4375660</v>
      </c>
      <c r="AL2494" s="1">
        <v>3494400</v>
      </c>
      <c r="AM2494" s="1">
        <v>2641830</v>
      </c>
      <c r="AN2494" s="1">
        <v>1812060</v>
      </c>
      <c r="AO2494" s="1">
        <v>1001760</v>
      </c>
      <c r="AP2494">
        <v>199019</v>
      </c>
    </row>
    <row r="2495" spans="2:42" x14ac:dyDescent="0.2">
      <c r="B2495" t="str">
        <f t="shared" si="96"/>
        <v>pulp paper and printing 17T18</v>
      </c>
      <c r="C2495" t="str">
        <f t="shared" si="95"/>
        <v>agriculture and forestry 01T03,CH4</v>
      </c>
      <c r="D2495" t="s">
        <v>3052</v>
      </c>
      <c r="E2495" s="1">
        <v>151038000</v>
      </c>
      <c r="F2495" s="1">
        <v>146775000</v>
      </c>
      <c r="G2495" s="1">
        <v>142876000</v>
      </c>
      <c r="H2495" s="1">
        <v>139617000</v>
      </c>
      <c r="I2495" s="1">
        <v>136330000</v>
      </c>
      <c r="J2495" s="1">
        <v>132984000</v>
      </c>
      <c r="K2495" s="1">
        <v>129584000</v>
      </c>
      <c r="L2495" s="1">
        <v>126120000</v>
      </c>
      <c r="M2495" s="1">
        <v>121966000</v>
      </c>
      <c r="N2495" s="1">
        <v>118030000</v>
      </c>
      <c r="O2495" s="1">
        <v>113668000</v>
      </c>
      <c r="P2495" s="1">
        <v>109322000</v>
      </c>
      <c r="Q2495" s="1">
        <v>104612000</v>
      </c>
      <c r="R2495" s="1">
        <v>99550600</v>
      </c>
      <c r="S2495" s="1">
        <v>94223300</v>
      </c>
      <c r="T2495" s="1">
        <v>89010800</v>
      </c>
      <c r="U2495" s="1">
        <v>83910300</v>
      </c>
      <c r="V2495" s="1">
        <v>78766900</v>
      </c>
      <c r="W2495" s="1">
        <v>73462100</v>
      </c>
      <c r="X2495" s="1">
        <v>68313600</v>
      </c>
      <c r="Y2495" s="1">
        <v>63193200</v>
      </c>
      <c r="Z2495" s="1">
        <v>58360100</v>
      </c>
      <c r="AA2495" s="1">
        <v>53787300</v>
      </c>
      <c r="AB2495" s="1">
        <v>48950600</v>
      </c>
      <c r="AC2495" s="1">
        <v>44401000</v>
      </c>
      <c r="AD2495" s="1">
        <v>40115200</v>
      </c>
      <c r="AE2495" s="1">
        <v>35985000</v>
      </c>
      <c r="AF2495" s="1">
        <v>32010400</v>
      </c>
      <c r="AG2495" s="1">
        <v>28333700</v>
      </c>
      <c r="AH2495" s="1">
        <v>24719800</v>
      </c>
      <c r="AI2495" s="1">
        <v>21342200</v>
      </c>
      <c r="AJ2495" s="1">
        <v>18070500</v>
      </c>
      <c r="AK2495" s="1">
        <v>14975800</v>
      </c>
      <c r="AL2495" s="1">
        <v>11959600</v>
      </c>
      <c r="AM2495" s="1">
        <v>9041690</v>
      </c>
      <c r="AN2495" s="1">
        <v>6201820</v>
      </c>
      <c r="AO2495" s="1">
        <v>3428530</v>
      </c>
      <c r="AP2495">
        <v>681146</v>
      </c>
    </row>
    <row r="2496" spans="2:42" x14ac:dyDescent="0.2">
      <c r="B2496" t="str">
        <f t="shared" si="96"/>
        <v>pulp paper and printing 17T18</v>
      </c>
      <c r="C2496" t="str">
        <f t="shared" si="95"/>
        <v>agriculture and forestry 01T03,N2O</v>
      </c>
      <c r="D2496" t="s">
        <v>3053</v>
      </c>
      <c r="E2496" s="1">
        <v>11923300</v>
      </c>
      <c r="F2496" s="1">
        <v>11586800</v>
      </c>
      <c r="G2496" s="1">
        <v>11279100</v>
      </c>
      <c r="H2496" s="1">
        <v>11021800</v>
      </c>
      <c r="I2496" s="1">
        <v>10762300</v>
      </c>
      <c r="J2496" s="1">
        <v>10498100</v>
      </c>
      <c r="K2496" s="1">
        <v>10229700</v>
      </c>
      <c r="L2496" s="1">
        <v>9956220</v>
      </c>
      <c r="M2496" s="1">
        <v>9628350</v>
      </c>
      <c r="N2496" s="1">
        <v>9317610</v>
      </c>
      <c r="O2496" s="1">
        <v>8973280</v>
      </c>
      <c r="P2496" s="1">
        <v>8630200</v>
      </c>
      <c r="Q2496" s="1">
        <v>8258320</v>
      </c>
      <c r="R2496" s="1">
        <v>7858790</v>
      </c>
      <c r="S2496" s="1">
        <v>7438240</v>
      </c>
      <c r="T2496" s="1">
        <v>7026750</v>
      </c>
      <c r="U2496" s="1">
        <v>6624100</v>
      </c>
      <c r="V2496" s="1">
        <v>6218070</v>
      </c>
      <c r="W2496" s="1">
        <v>5799290</v>
      </c>
      <c r="X2496" s="1">
        <v>5392860</v>
      </c>
      <c r="Y2496" s="1">
        <v>4988640</v>
      </c>
      <c r="Z2496" s="1">
        <v>4607100</v>
      </c>
      <c r="AA2496" s="1">
        <v>4246120</v>
      </c>
      <c r="AB2496" s="1">
        <v>3864290</v>
      </c>
      <c r="AC2496" s="1">
        <v>3505130</v>
      </c>
      <c r="AD2496" s="1">
        <v>3166800</v>
      </c>
      <c r="AE2496" s="1">
        <v>2840760</v>
      </c>
      <c r="AF2496" s="1">
        <v>2526990</v>
      </c>
      <c r="AG2496" s="1">
        <v>2236740</v>
      </c>
      <c r="AH2496" s="1">
        <v>1951450</v>
      </c>
      <c r="AI2496" s="1">
        <v>1684810</v>
      </c>
      <c r="AJ2496" s="1">
        <v>1426530</v>
      </c>
      <c r="AK2496" s="1">
        <v>1182230</v>
      </c>
      <c r="AL2496">
        <v>944126</v>
      </c>
      <c r="AM2496">
        <v>713775</v>
      </c>
      <c r="AN2496">
        <v>489588</v>
      </c>
      <c r="AO2496">
        <v>270657</v>
      </c>
      <c r="AP2496">
        <v>53771.5</v>
      </c>
    </row>
    <row r="2497" spans="2:42" x14ac:dyDescent="0.2">
      <c r="B2497" t="str">
        <f t="shared" si="96"/>
        <v>pulp paper and printing 17T18</v>
      </c>
      <c r="C2497" t="str">
        <f t="shared" si="95"/>
        <v>agriculture and forestry 01T03,F gases</v>
      </c>
      <c r="D2497" t="s">
        <v>3054</v>
      </c>
      <c r="E2497" s="1">
        <v>10603000</v>
      </c>
      <c r="F2497" s="1">
        <v>10303700</v>
      </c>
      <c r="G2497" s="1">
        <v>10030100</v>
      </c>
      <c r="H2497" s="1">
        <v>9801250</v>
      </c>
      <c r="I2497" s="1">
        <v>9570520</v>
      </c>
      <c r="J2497" s="1">
        <v>9335600</v>
      </c>
      <c r="K2497" s="1">
        <v>9096900</v>
      </c>
      <c r="L2497" s="1">
        <v>8853710</v>
      </c>
      <c r="M2497" s="1">
        <v>8562150</v>
      </c>
      <c r="N2497" s="1">
        <v>8285820</v>
      </c>
      <c r="O2497" s="1">
        <v>7979620</v>
      </c>
      <c r="P2497" s="1">
        <v>7674530</v>
      </c>
      <c r="Q2497" s="1">
        <v>7343830</v>
      </c>
      <c r="R2497" s="1">
        <v>6988540</v>
      </c>
      <c r="S2497" s="1">
        <v>6614560</v>
      </c>
      <c r="T2497" s="1">
        <v>6248640</v>
      </c>
      <c r="U2497" s="1">
        <v>5890580</v>
      </c>
      <c r="V2497" s="1">
        <v>5529510</v>
      </c>
      <c r="W2497" s="1">
        <v>5157100</v>
      </c>
      <c r="X2497" s="1">
        <v>4795680</v>
      </c>
      <c r="Y2497" s="1">
        <v>4436220</v>
      </c>
      <c r="Z2497" s="1">
        <v>4096930</v>
      </c>
      <c r="AA2497" s="1">
        <v>3775920</v>
      </c>
      <c r="AB2497" s="1">
        <v>3436370</v>
      </c>
      <c r="AC2497" s="1">
        <v>3116990</v>
      </c>
      <c r="AD2497" s="1">
        <v>2816120</v>
      </c>
      <c r="AE2497" s="1">
        <v>2526180</v>
      </c>
      <c r="AF2497" s="1">
        <v>2247160</v>
      </c>
      <c r="AG2497" s="1">
        <v>1989050</v>
      </c>
      <c r="AH2497" s="1">
        <v>1735350</v>
      </c>
      <c r="AI2497" s="1">
        <v>1498250</v>
      </c>
      <c r="AJ2497" s="1">
        <v>1268560</v>
      </c>
      <c r="AK2497" s="1">
        <v>1051310</v>
      </c>
      <c r="AL2497">
        <v>839578</v>
      </c>
      <c r="AM2497">
        <v>634735</v>
      </c>
      <c r="AN2497">
        <v>435373</v>
      </c>
      <c r="AO2497">
        <v>240686</v>
      </c>
      <c r="AP2497">
        <v>47817.1</v>
      </c>
    </row>
    <row r="2498" spans="2:42" x14ac:dyDescent="0.2">
      <c r="B2498" t="str">
        <f t="shared" si="96"/>
        <v>pulp paper and printing 17T18</v>
      </c>
      <c r="C2498" t="str">
        <f t="shared" si="95"/>
        <v>coal mining 05,CO2</v>
      </c>
      <c r="D2498" t="s">
        <v>3055</v>
      </c>
      <c r="E2498" s="1">
        <v>32108900</v>
      </c>
      <c r="F2498" s="1">
        <v>31202600</v>
      </c>
      <c r="G2498" s="1">
        <v>30373800</v>
      </c>
      <c r="H2498" s="1">
        <v>29681000</v>
      </c>
      <c r="I2498" s="1">
        <v>28982200</v>
      </c>
      <c r="J2498" s="1">
        <v>28270800</v>
      </c>
      <c r="K2498" s="1">
        <v>27548000</v>
      </c>
      <c r="L2498" s="1">
        <v>26811500</v>
      </c>
      <c r="M2498" s="1">
        <v>25928600</v>
      </c>
      <c r="N2498" s="1">
        <v>25091800</v>
      </c>
      <c r="O2498" s="1">
        <v>24164500</v>
      </c>
      <c r="P2498" s="1">
        <v>23240600</v>
      </c>
      <c r="Q2498" s="1">
        <v>22239200</v>
      </c>
      <c r="R2498" s="1">
        <v>21163300</v>
      </c>
      <c r="S2498" s="1">
        <v>20030800</v>
      </c>
      <c r="T2498" s="1">
        <v>18922600</v>
      </c>
      <c r="U2498" s="1">
        <v>17838300</v>
      </c>
      <c r="V2498" s="1">
        <v>16744900</v>
      </c>
      <c r="W2498" s="1">
        <v>15617200</v>
      </c>
      <c r="X2498" s="1">
        <v>14522700</v>
      </c>
      <c r="Y2498" s="1">
        <v>13434100</v>
      </c>
      <c r="Z2498" s="1">
        <v>12406700</v>
      </c>
      <c r="AA2498" s="1">
        <v>11434600</v>
      </c>
      <c r="AB2498" s="1">
        <v>10406300</v>
      </c>
      <c r="AC2498" s="1">
        <v>9439130</v>
      </c>
      <c r="AD2498" s="1">
        <v>8528010</v>
      </c>
      <c r="AE2498" s="1">
        <v>7649990</v>
      </c>
      <c r="AF2498" s="1">
        <v>6805030</v>
      </c>
      <c r="AG2498" s="1">
        <v>6023410</v>
      </c>
      <c r="AH2498" s="1">
        <v>5255130</v>
      </c>
      <c r="AI2498" s="1">
        <v>4537110</v>
      </c>
      <c r="AJ2498" s="1">
        <v>3841570</v>
      </c>
      <c r="AK2498" s="1">
        <v>3183670</v>
      </c>
      <c r="AL2498" s="1">
        <v>2542480</v>
      </c>
      <c r="AM2498" s="1">
        <v>1922160</v>
      </c>
      <c r="AN2498" s="1">
        <v>1318430</v>
      </c>
      <c r="AO2498">
        <v>728864</v>
      </c>
      <c r="AP2498">
        <v>144804</v>
      </c>
    </row>
    <row r="2499" spans="2:42" x14ac:dyDescent="0.2">
      <c r="B2499" t="str">
        <f t="shared" si="96"/>
        <v>pulp paper and printing 17T18</v>
      </c>
      <c r="C2499" t="str">
        <f t="shared" si="95"/>
        <v>coal mining 05,VOC</v>
      </c>
      <c r="D2499" t="s">
        <v>3056</v>
      </c>
      <c r="E2499" s="1">
        <v>2479560</v>
      </c>
      <c r="F2499" s="1">
        <v>2409570</v>
      </c>
      <c r="G2499" s="1">
        <v>2345570</v>
      </c>
      <c r="H2499" s="1">
        <v>2292060</v>
      </c>
      <c r="I2499" s="1">
        <v>2238100</v>
      </c>
      <c r="J2499" s="1">
        <v>2183170</v>
      </c>
      <c r="K2499" s="1">
        <v>2127350</v>
      </c>
      <c r="L2499" s="1">
        <v>2070480</v>
      </c>
      <c r="M2499" s="1">
        <v>2002290</v>
      </c>
      <c r="N2499" s="1">
        <v>1937670</v>
      </c>
      <c r="O2499" s="1">
        <v>1866070</v>
      </c>
      <c r="P2499" s="1">
        <v>1794720</v>
      </c>
      <c r="Q2499" s="1">
        <v>1717380</v>
      </c>
      <c r="R2499" s="1">
        <v>1634300</v>
      </c>
      <c r="S2499" s="1">
        <v>1546840</v>
      </c>
      <c r="T2499" s="1">
        <v>1461270</v>
      </c>
      <c r="U2499" s="1">
        <v>1377530</v>
      </c>
      <c r="V2499" s="1">
        <v>1293100</v>
      </c>
      <c r="W2499" s="1">
        <v>1206010</v>
      </c>
      <c r="X2499" s="1">
        <v>1121490</v>
      </c>
      <c r="Y2499" s="1">
        <v>1037430</v>
      </c>
      <c r="Z2499">
        <v>958084</v>
      </c>
      <c r="AA2499">
        <v>883014</v>
      </c>
      <c r="AB2499">
        <v>803610</v>
      </c>
      <c r="AC2499">
        <v>728921</v>
      </c>
      <c r="AD2499">
        <v>658561</v>
      </c>
      <c r="AE2499">
        <v>590758</v>
      </c>
      <c r="AF2499">
        <v>525507</v>
      </c>
      <c r="AG2499">
        <v>465148</v>
      </c>
      <c r="AH2499">
        <v>405819</v>
      </c>
      <c r="AI2499">
        <v>350371</v>
      </c>
      <c r="AJ2499">
        <v>296659</v>
      </c>
      <c r="AK2499">
        <v>245854</v>
      </c>
      <c r="AL2499">
        <v>196339</v>
      </c>
      <c r="AM2499">
        <v>148435</v>
      </c>
      <c r="AN2499">
        <v>101814</v>
      </c>
      <c r="AO2499">
        <v>56285.3</v>
      </c>
      <c r="AP2499">
        <v>11182.2</v>
      </c>
    </row>
    <row r="2500" spans="2:42" x14ac:dyDescent="0.2">
      <c r="B2500" t="str">
        <f t="shared" si="96"/>
        <v>pulp paper and printing 17T18</v>
      </c>
      <c r="C2500" t="str">
        <f t="shared" si="95"/>
        <v>coal mining 05,CO</v>
      </c>
      <c r="D2500" t="s">
        <v>3057</v>
      </c>
      <c r="E2500" s="1">
        <v>2117020</v>
      </c>
      <c r="F2500" s="1">
        <v>2057270</v>
      </c>
      <c r="G2500" s="1">
        <v>2002620</v>
      </c>
      <c r="H2500" s="1">
        <v>1956940</v>
      </c>
      <c r="I2500" s="1">
        <v>1910870</v>
      </c>
      <c r="J2500" s="1">
        <v>1863970</v>
      </c>
      <c r="K2500" s="1">
        <v>1816310</v>
      </c>
      <c r="L2500" s="1">
        <v>1767750</v>
      </c>
      <c r="M2500" s="1">
        <v>1709540</v>
      </c>
      <c r="N2500" s="1">
        <v>1654370</v>
      </c>
      <c r="O2500" s="1">
        <v>1593230</v>
      </c>
      <c r="P2500" s="1">
        <v>1532310</v>
      </c>
      <c r="Q2500" s="1">
        <v>1466290</v>
      </c>
      <c r="R2500" s="1">
        <v>1395350</v>
      </c>
      <c r="S2500" s="1">
        <v>1320680</v>
      </c>
      <c r="T2500" s="1">
        <v>1247620</v>
      </c>
      <c r="U2500" s="1">
        <v>1176130</v>
      </c>
      <c r="V2500" s="1">
        <v>1104030</v>
      </c>
      <c r="W2500" s="1">
        <v>1029680</v>
      </c>
      <c r="X2500">
        <v>957516</v>
      </c>
      <c r="Y2500">
        <v>885745</v>
      </c>
      <c r="Z2500">
        <v>818003</v>
      </c>
      <c r="AA2500">
        <v>753909</v>
      </c>
      <c r="AB2500">
        <v>686114</v>
      </c>
      <c r="AC2500">
        <v>622346</v>
      </c>
      <c r="AD2500">
        <v>562273</v>
      </c>
      <c r="AE2500">
        <v>504383</v>
      </c>
      <c r="AF2500">
        <v>448673</v>
      </c>
      <c r="AG2500">
        <v>397139</v>
      </c>
      <c r="AH2500">
        <v>346484</v>
      </c>
      <c r="AI2500">
        <v>299143</v>
      </c>
      <c r="AJ2500">
        <v>253284</v>
      </c>
      <c r="AK2500">
        <v>209907</v>
      </c>
      <c r="AL2500">
        <v>167632</v>
      </c>
      <c r="AM2500">
        <v>126733</v>
      </c>
      <c r="AN2500">
        <v>86927.6</v>
      </c>
      <c r="AO2500">
        <v>48055.9</v>
      </c>
      <c r="AP2500">
        <v>9547.27</v>
      </c>
    </row>
    <row r="2501" spans="2:42" x14ac:dyDescent="0.2">
      <c r="B2501" t="str">
        <f t="shared" si="96"/>
        <v>pulp paper and printing 17T18</v>
      </c>
      <c r="C2501" t="str">
        <f t="shared" si="95"/>
        <v>coal mining 05,NOx</v>
      </c>
      <c r="D2501" t="s">
        <v>3058</v>
      </c>
      <c r="E2501" s="1">
        <v>13427200</v>
      </c>
      <c r="F2501" s="1">
        <v>13048200</v>
      </c>
      <c r="G2501" s="1">
        <v>12701600</v>
      </c>
      <c r="H2501" s="1">
        <v>12411900</v>
      </c>
      <c r="I2501" s="1">
        <v>12119700</v>
      </c>
      <c r="J2501" s="1">
        <v>11822200</v>
      </c>
      <c r="K2501" s="1">
        <v>11519900</v>
      </c>
      <c r="L2501" s="1">
        <v>11212000</v>
      </c>
      <c r="M2501" s="1">
        <v>10842700</v>
      </c>
      <c r="N2501" s="1">
        <v>10492800</v>
      </c>
      <c r="O2501" s="1">
        <v>10105100</v>
      </c>
      <c r="P2501" s="1">
        <v>9718700</v>
      </c>
      <c r="Q2501" s="1">
        <v>9299920</v>
      </c>
      <c r="R2501" s="1">
        <v>8849990</v>
      </c>
      <c r="S2501" s="1">
        <v>8376400</v>
      </c>
      <c r="T2501" s="1">
        <v>7913010</v>
      </c>
      <c r="U2501" s="1">
        <v>7459580</v>
      </c>
      <c r="V2501" s="1">
        <v>7002330</v>
      </c>
      <c r="W2501" s="1">
        <v>6530730</v>
      </c>
      <c r="X2501" s="1">
        <v>6073040</v>
      </c>
      <c r="Y2501" s="1">
        <v>5617840</v>
      </c>
      <c r="Z2501" s="1">
        <v>5188180</v>
      </c>
      <c r="AA2501" s="1">
        <v>4781660</v>
      </c>
      <c r="AB2501" s="1">
        <v>4351680</v>
      </c>
      <c r="AC2501" s="1">
        <v>3947220</v>
      </c>
      <c r="AD2501" s="1">
        <v>3566210</v>
      </c>
      <c r="AE2501" s="1">
        <v>3199050</v>
      </c>
      <c r="AF2501" s="1">
        <v>2845700</v>
      </c>
      <c r="AG2501" s="1">
        <v>2518850</v>
      </c>
      <c r="AH2501" s="1">
        <v>2197570</v>
      </c>
      <c r="AI2501" s="1">
        <v>1897310</v>
      </c>
      <c r="AJ2501" s="1">
        <v>1606450</v>
      </c>
      <c r="AK2501" s="1">
        <v>1331340</v>
      </c>
      <c r="AL2501" s="1">
        <v>1063210</v>
      </c>
      <c r="AM2501">
        <v>803801</v>
      </c>
      <c r="AN2501">
        <v>551338</v>
      </c>
      <c r="AO2501">
        <v>304794</v>
      </c>
      <c r="AP2501">
        <v>60553.5</v>
      </c>
    </row>
    <row r="2502" spans="2:42" x14ac:dyDescent="0.2">
      <c r="B2502" t="str">
        <f t="shared" si="96"/>
        <v>pulp paper and printing 17T18</v>
      </c>
      <c r="C2502" t="str">
        <f t="shared" si="95"/>
        <v>coal mining 05,PM10</v>
      </c>
      <c r="D2502" t="s">
        <v>3059</v>
      </c>
      <c r="E2502" s="1">
        <v>2685440</v>
      </c>
      <c r="F2502" s="1">
        <v>2609640</v>
      </c>
      <c r="G2502" s="1">
        <v>2540330</v>
      </c>
      <c r="H2502" s="1">
        <v>2482380</v>
      </c>
      <c r="I2502" s="1">
        <v>2423940</v>
      </c>
      <c r="J2502" s="1">
        <v>2364440</v>
      </c>
      <c r="K2502" s="1">
        <v>2303990</v>
      </c>
      <c r="L2502" s="1">
        <v>2242390</v>
      </c>
      <c r="M2502" s="1">
        <v>2168550</v>
      </c>
      <c r="N2502" s="1">
        <v>2098560</v>
      </c>
      <c r="O2502" s="1">
        <v>2021010</v>
      </c>
      <c r="P2502" s="1">
        <v>1943740</v>
      </c>
      <c r="Q2502" s="1">
        <v>1859980</v>
      </c>
      <c r="R2502" s="1">
        <v>1770000</v>
      </c>
      <c r="S2502" s="1">
        <v>1675280</v>
      </c>
      <c r="T2502" s="1">
        <v>1582600</v>
      </c>
      <c r="U2502" s="1">
        <v>1491920</v>
      </c>
      <c r="V2502" s="1">
        <v>1400470</v>
      </c>
      <c r="W2502" s="1">
        <v>1306150</v>
      </c>
      <c r="X2502" s="1">
        <v>1214610</v>
      </c>
      <c r="Y2502" s="1">
        <v>1123570</v>
      </c>
      <c r="Z2502" s="1">
        <v>1037640</v>
      </c>
      <c r="AA2502">
        <v>956333</v>
      </c>
      <c r="AB2502">
        <v>870335</v>
      </c>
      <c r="AC2502">
        <v>789445</v>
      </c>
      <c r="AD2502">
        <v>713243</v>
      </c>
      <c r="AE2502">
        <v>639810</v>
      </c>
      <c r="AF2502">
        <v>569141</v>
      </c>
      <c r="AG2502">
        <v>503770</v>
      </c>
      <c r="AH2502">
        <v>439515</v>
      </c>
      <c r="AI2502">
        <v>379463</v>
      </c>
      <c r="AJ2502">
        <v>321291</v>
      </c>
      <c r="AK2502">
        <v>266267</v>
      </c>
      <c r="AL2502">
        <v>212641</v>
      </c>
      <c r="AM2502">
        <v>160760</v>
      </c>
      <c r="AN2502">
        <v>110268</v>
      </c>
      <c r="AO2502">
        <v>60958.8</v>
      </c>
      <c r="AP2502">
        <v>12110.7</v>
      </c>
    </row>
    <row r="2503" spans="2:42" x14ac:dyDescent="0.2">
      <c r="B2503" t="str">
        <f t="shared" si="96"/>
        <v>pulp paper and printing 17T18</v>
      </c>
      <c r="C2503" t="str">
        <f t="shared" si="95"/>
        <v>coal mining 05,PM25</v>
      </c>
      <c r="D2503" t="s">
        <v>3060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</row>
    <row r="2504" spans="2:42" x14ac:dyDescent="0.2">
      <c r="B2504" t="str">
        <f t="shared" si="96"/>
        <v>refined petroleum and coke 19</v>
      </c>
      <c r="C2504" t="str">
        <f t="shared" si="95"/>
        <v>coal mining 05,SOx</v>
      </c>
      <c r="D2504" t="s">
        <v>3061</v>
      </c>
      <c r="E2504" s="1">
        <v>101525000000000</v>
      </c>
      <c r="F2504" s="1">
        <v>98958600000000</v>
      </c>
      <c r="G2504" s="1">
        <v>94959700000000</v>
      </c>
      <c r="H2504" s="1">
        <v>91285400000000</v>
      </c>
      <c r="I2504" s="1">
        <v>88493100000000</v>
      </c>
      <c r="J2504" s="1">
        <v>85554200000000</v>
      </c>
      <c r="K2504" s="1">
        <v>82556600000000</v>
      </c>
      <c r="L2504" s="1">
        <v>79569000000000</v>
      </c>
      <c r="M2504" s="1">
        <v>76169700000000</v>
      </c>
      <c r="N2504" s="1">
        <v>73056000000000</v>
      </c>
      <c r="O2504" s="1">
        <v>69892200000000</v>
      </c>
      <c r="P2504" s="1">
        <v>66554100000000</v>
      </c>
      <c r="Q2504" s="1">
        <v>63701300000000</v>
      </c>
      <c r="R2504" s="1">
        <v>60329100000000</v>
      </c>
      <c r="S2504" s="1">
        <v>57028100000000</v>
      </c>
      <c r="T2504" s="1">
        <v>53948000000000</v>
      </c>
      <c r="U2504" s="1">
        <v>50993400000000</v>
      </c>
      <c r="V2504" s="1">
        <v>48068000000000</v>
      </c>
      <c r="W2504" s="1">
        <v>45674400000000</v>
      </c>
      <c r="X2504" s="1">
        <v>43331800000000</v>
      </c>
      <c r="Y2504" s="1">
        <v>41015400000000</v>
      </c>
      <c r="Z2504" s="1">
        <v>38860200000000</v>
      </c>
      <c r="AA2504" s="1">
        <v>36795100000000</v>
      </c>
      <c r="AB2504" s="1">
        <v>34814900000000</v>
      </c>
      <c r="AC2504" s="1">
        <v>32917300000000</v>
      </c>
      <c r="AD2504" s="1">
        <v>31029400000000</v>
      </c>
      <c r="AE2504" s="1">
        <v>29295700000000</v>
      </c>
      <c r="AF2504" s="1">
        <v>27624600000000</v>
      </c>
      <c r="AG2504" s="1">
        <v>26335600000000</v>
      </c>
      <c r="AH2504" s="1">
        <v>25053500000000</v>
      </c>
      <c r="AI2504" s="1">
        <v>23816800000000</v>
      </c>
      <c r="AJ2504" s="1">
        <v>22690700000000</v>
      </c>
      <c r="AK2504" s="1">
        <v>21544900000000</v>
      </c>
      <c r="AL2504" s="1">
        <v>20650400000000</v>
      </c>
      <c r="AM2504" s="1">
        <v>19770600000000</v>
      </c>
      <c r="AN2504" s="1">
        <v>18956700000000</v>
      </c>
      <c r="AO2504" s="1">
        <v>18115500000000</v>
      </c>
      <c r="AP2504" s="1">
        <v>17293500000000</v>
      </c>
    </row>
    <row r="2505" spans="2:42" x14ac:dyDescent="0.2">
      <c r="B2505" t="str">
        <f t="shared" si="96"/>
        <v>refined petroleum and coke 19</v>
      </c>
      <c r="C2505" t="str">
        <f t="shared" si="95"/>
        <v>coal mining 05,BC</v>
      </c>
      <c r="D2505" t="s">
        <v>3062</v>
      </c>
      <c r="E2505" s="1">
        <v>2887300000</v>
      </c>
      <c r="F2505" s="1">
        <v>2814520000</v>
      </c>
      <c r="G2505" s="1">
        <v>2701010000</v>
      </c>
      <c r="H2505" s="1">
        <v>2596710000</v>
      </c>
      <c r="I2505" s="1">
        <v>2517350000</v>
      </c>
      <c r="J2505" s="1">
        <v>2434690000</v>
      </c>
      <c r="K2505" s="1">
        <v>2350310000</v>
      </c>
      <c r="L2505" s="1">
        <v>2266250000</v>
      </c>
      <c r="M2505" s="1">
        <v>2170430000</v>
      </c>
      <c r="N2505" s="1">
        <v>2082680000</v>
      </c>
      <c r="O2505" s="1">
        <v>1993470000</v>
      </c>
      <c r="P2505" s="1">
        <v>1899200000</v>
      </c>
      <c r="Q2505" s="1">
        <v>1818770000</v>
      </c>
      <c r="R2505" s="1">
        <v>1722690000</v>
      </c>
      <c r="S2505" s="1">
        <v>1628650000</v>
      </c>
      <c r="T2505" s="1">
        <v>1540950000</v>
      </c>
      <c r="U2505" s="1">
        <v>1456780000</v>
      </c>
      <c r="V2505" s="1">
        <v>1373520000</v>
      </c>
      <c r="W2505" s="1">
        <v>1305340000</v>
      </c>
      <c r="X2505" s="1">
        <v>1238610000</v>
      </c>
      <c r="Y2505" s="1">
        <v>1172640000</v>
      </c>
      <c r="Z2505" s="1">
        <v>1111230000</v>
      </c>
      <c r="AA2505" s="1">
        <v>1052390000</v>
      </c>
      <c r="AB2505" s="1">
        <v>996043000</v>
      </c>
      <c r="AC2505" s="1">
        <v>941988000</v>
      </c>
      <c r="AD2505" s="1">
        <v>888207000</v>
      </c>
      <c r="AE2505" s="1">
        <v>838837000</v>
      </c>
      <c r="AF2505" s="1">
        <v>791199000</v>
      </c>
      <c r="AG2505" s="1">
        <v>754469000</v>
      </c>
      <c r="AH2505" s="1">
        <v>717921000</v>
      </c>
      <c r="AI2505" s="1">
        <v>682667000</v>
      </c>
      <c r="AJ2505" s="1">
        <v>650563000</v>
      </c>
      <c r="AK2505" s="1">
        <v>617898000</v>
      </c>
      <c r="AL2505" s="1">
        <v>592391000</v>
      </c>
      <c r="AM2505" s="1">
        <v>567306000</v>
      </c>
      <c r="AN2505" s="1">
        <v>544084000</v>
      </c>
      <c r="AO2505" s="1">
        <v>520092000</v>
      </c>
      <c r="AP2505" s="1">
        <v>496645000</v>
      </c>
    </row>
    <row r="2506" spans="2:42" x14ac:dyDescent="0.2">
      <c r="B2506" t="str">
        <f t="shared" si="96"/>
        <v>refined petroleum and coke 19</v>
      </c>
      <c r="C2506" t="str">
        <f t="shared" si="95"/>
        <v>coal mining 05,OC</v>
      </c>
      <c r="D2506" t="s">
        <v>3063</v>
      </c>
      <c r="E2506" s="1">
        <v>13334300000</v>
      </c>
      <c r="F2506" s="1">
        <v>12998200000</v>
      </c>
      <c r="G2506" s="1">
        <v>12474000000</v>
      </c>
      <c r="H2506" s="1">
        <v>11992300000</v>
      </c>
      <c r="I2506" s="1">
        <v>11625800000</v>
      </c>
      <c r="J2506" s="1">
        <v>11244000000</v>
      </c>
      <c r="K2506" s="1">
        <v>10854400000</v>
      </c>
      <c r="L2506" s="1">
        <v>10466100000</v>
      </c>
      <c r="M2506" s="1">
        <v>10023600000</v>
      </c>
      <c r="N2506" s="1">
        <v>9618370000</v>
      </c>
      <c r="O2506" s="1">
        <v>9206380000</v>
      </c>
      <c r="P2506" s="1">
        <v>8771000000</v>
      </c>
      <c r="Q2506" s="1">
        <v>8399580000</v>
      </c>
      <c r="R2506" s="1">
        <v>7955860000</v>
      </c>
      <c r="S2506" s="1">
        <v>7521530000</v>
      </c>
      <c r="T2506" s="1">
        <v>7116530000</v>
      </c>
      <c r="U2506" s="1">
        <v>6727820000</v>
      </c>
      <c r="V2506" s="1">
        <v>6343270000</v>
      </c>
      <c r="W2506" s="1">
        <v>6028400000</v>
      </c>
      <c r="X2506" s="1">
        <v>5720230000</v>
      </c>
      <c r="Y2506" s="1">
        <v>5415580000</v>
      </c>
      <c r="Z2506" s="1">
        <v>5131960000</v>
      </c>
      <c r="AA2506" s="1">
        <v>4860240000</v>
      </c>
      <c r="AB2506" s="1">
        <v>4599990000</v>
      </c>
      <c r="AC2506" s="1">
        <v>4350350000</v>
      </c>
      <c r="AD2506" s="1">
        <v>4101980000</v>
      </c>
      <c r="AE2506" s="1">
        <v>3873970000</v>
      </c>
      <c r="AF2506" s="1">
        <v>3653970000</v>
      </c>
      <c r="AG2506" s="1">
        <v>3484340000</v>
      </c>
      <c r="AH2506" s="1">
        <v>3315550000</v>
      </c>
      <c r="AI2506" s="1">
        <v>3152740000</v>
      </c>
      <c r="AJ2506" s="1">
        <v>3004470000</v>
      </c>
      <c r="AK2506" s="1">
        <v>2853620000</v>
      </c>
      <c r="AL2506" s="1">
        <v>2735820000</v>
      </c>
      <c r="AM2506" s="1">
        <v>2619970000</v>
      </c>
      <c r="AN2506" s="1">
        <v>2512720000</v>
      </c>
      <c r="AO2506" s="1">
        <v>2401930000</v>
      </c>
      <c r="AP2506" s="1">
        <v>2293640000</v>
      </c>
    </row>
    <row r="2507" spans="2:42" x14ac:dyDescent="0.2">
      <c r="B2507" t="str">
        <f t="shared" si="96"/>
        <v>refined petroleum and coke 19</v>
      </c>
      <c r="C2507" t="str">
        <f t="shared" si="95"/>
        <v>coal mining 05,CH4</v>
      </c>
      <c r="D2507" t="s">
        <v>3064</v>
      </c>
      <c r="E2507" s="1">
        <v>45636800000</v>
      </c>
      <c r="F2507" s="1">
        <v>44486600000</v>
      </c>
      <c r="G2507" s="1">
        <v>42692400000</v>
      </c>
      <c r="H2507" s="1">
        <v>41043800000</v>
      </c>
      <c r="I2507" s="1">
        <v>39789500000</v>
      </c>
      <c r="J2507" s="1">
        <v>38482900000</v>
      </c>
      <c r="K2507" s="1">
        <v>37149200000</v>
      </c>
      <c r="L2507" s="1">
        <v>35820500000</v>
      </c>
      <c r="M2507" s="1">
        <v>34306000000</v>
      </c>
      <c r="N2507" s="1">
        <v>32919000000</v>
      </c>
      <c r="O2507" s="1">
        <v>31509000000</v>
      </c>
      <c r="P2507" s="1">
        <v>30018900000</v>
      </c>
      <c r="Q2507" s="1">
        <v>28747700000</v>
      </c>
      <c r="R2507" s="1">
        <v>27229000000</v>
      </c>
      <c r="S2507" s="1">
        <v>25742500000</v>
      </c>
      <c r="T2507" s="1">
        <v>24356400000</v>
      </c>
      <c r="U2507" s="1">
        <v>23026100000</v>
      </c>
      <c r="V2507" s="1">
        <v>21709900000</v>
      </c>
      <c r="W2507" s="1">
        <v>20632300000</v>
      </c>
      <c r="X2507" s="1">
        <v>19577600000</v>
      </c>
      <c r="Y2507" s="1">
        <v>18534900000</v>
      </c>
      <c r="Z2507" s="1">
        <v>17564200000</v>
      </c>
      <c r="AA2507" s="1">
        <v>16634200000</v>
      </c>
      <c r="AB2507" s="1">
        <v>15743500000</v>
      </c>
      <c r="AC2507" s="1">
        <v>14889200000</v>
      </c>
      <c r="AD2507" s="1">
        <v>14039100000</v>
      </c>
      <c r="AE2507" s="1">
        <v>13258700000</v>
      </c>
      <c r="AF2507" s="1">
        <v>12505800000</v>
      </c>
      <c r="AG2507" s="1">
        <v>11925200000</v>
      </c>
      <c r="AH2507" s="1">
        <v>11347500000</v>
      </c>
      <c r="AI2507" s="1">
        <v>10790300000</v>
      </c>
      <c r="AJ2507" s="1">
        <v>10282900000</v>
      </c>
      <c r="AK2507" s="1">
        <v>9766560000</v>
      </c>
      <c r="AL2507" s="1">
        <v>9363390000</v>
      </c>
      <c r="AM2507" s="1">
        <v>8966890000</v>
      </c>
      <c r="AN2507" s="1">
        <v>8599840000</v>
      </c>
      <c r="AO2507" s="1">
        <v>8220630000</v>
      </c>
      <c r="AP2507" s="1">
        <v>7850010000</v>
      </c>
    </row>
    <row r="2508" spans="2:42" x14ac:dyDescent="0.2">
      <c r="B2508" t="str">
        <f t="shared" si="96"/>
        <v>refined petroleum and coke 19</v>
      </c>
      <c r="C2508" t="str">
        <f t="shared" si="95"/>
        <v>coal mining 05,N2O</v>
      </c>
      <c r="D2508" t="s">
        <v>3065</v>
      </c>
      <c r="E2508" s="1">
        <v>3602700000</v>
      </c>
      <c r="F2508" s="1">
        <v>3511890000</v>
      </c>
      <c r="G2508" s="1">
        <v>3370250000</v>
      </c>
      <c r="H2508" s="1">
        <v>3240110000</v>
      </c>
      <c r="I2508" s="1">
        <v>3141090000</v>
      </c>
      <c r="J2508" s="1">
        <v>3037940000</v>
      </c>
      <c r="K2508" s="1">
        <v>2932660000</v>
      </c>
      <c r="L2508" s="1">
        <v>2827760000</v>
      </c>
      <c r="M2508" s="1">
        <v>2708210000</v>
      </c>
      <c r="N2508" s="1">
        <v>2598710000</v>
      </c>
      <c r="O2508" s="1">
        <v>2487400000</v>
      </c>
      <c r="P2508" s="1">
        <v>2369770000</v>
      </c>
      <c r="Q2508" s="1">
        <v>2269420000</v>
      </c>
      <c r="R2508" s="1">
        <v>2149530000</v>
      </c>
      <c r="S2508" s="1">
        <v>2032190000</v>
      </c>
      <c r="T2508" s="1">
        <v>1922760000</v>
      </c>
      <c r="U2508" s="1">
        <v>1817740000</v>
      </c>
      <c r="V2508" s="1">
        <v>1713840000</v>
      </c>
      <c r="W2508" s="1">
        <v>1628770000</v>
      </c>
      <c r="X2508" s="1">
        <v>1545510000</v>
      </c>
      <c r="Y2508" s="1">
        <v>1463190000</v>
      </c>
      <c r="Z2508" s="1">
        <v>1386570000</v>
      </c>
      <c r="AA2508" s="1">
        <v>1313150000</v>
      </c>
      <c r="AB2508" s="1">
        <v>1242840000</v>
      </c>
      <c r="AC2508" s="1">
        <v>1175390000</v>
      </c>
      <c r="AD2508" s="1">
        <v>1108280000</v>
      </c>
      <c r="AE2508" s="1">
        <v>1046680000</v>
      </c>
      <c r="AF2508" s="1">
        <v>987238000</v>
      </c>
      <c r="AG2508" s="1">
        <v>941407000</v>
      </c>
      <c r="AH2508" s="1">
        <v>895804000</v>
      </c>
      <c r="AI2508" s="1">
        <v>851815000</v>
      </c>
      <c r="AJ2508" s="1">
        <v>811756000</v>
      </c>
      <c r="AK2508" s="1">
        <v>770998000</v>
      </c>
      <c r="AL2508" s="1">
        <v>739171000</v>
      </c>
      <c r="AM2508" s="1">
        <v>707870000</v>
      </c>
      <c r="AN2508" s="1">
        <v>678894000</v>
      </c>
      <c r="AO2508" s="1">
        <v>648958000</v>
      </c>
      <c r="AP2508" s="1">
        <v>619701000</v>
      </c>
    </row>
    <row r="2509" spans="2:42" x14ac:dyDescent="0.2">
      <c r="B2509" t="str">
        <f t="shared" si="96"/>
        <v>refined petroleum and coke 19</v>
      </c>
      <c r="C2509" t="str">
        <f t="shared" si="95"/>
        <v>coal mining 05,F gases</v>
      </c>
      <c r="D2509" t="s">
        <v>3066</v>
      </c>
      <c r="E2509" s="1">
        <v>3203750000</v>
      </c>
      <c r="F2509" s="1">
        <v>3123000000</v>
      </c>
      <c r="G2509" s="1">
        <v>2997040000</v>
      </c>
      <c r="H2509" s="1">
        <v>2881320000</v>
      </c>
      <c r="I2509" s="1">
        <v>2793260000</v>
      </c>
      <c r="J2509" s="1">
        <v>2701530000</v>
      </c>
      <c r="K2509" s="1">
        <v>2607910000</v>
      </c>
      <c r="L2509" s="1">
        <v>2514630000</v>
      </c>
      <c r="M2509" s="1">
        <v>2408310000</v>
      </c>
      <c r="N2509" s="1">
        <v>2310940000</v>
      </c>
      <c r="O2509" s="1">
        <v>2211960000</v>
      </c>
      <c r="P2509" s="1">
        <v>2107350000</v>
      </c>
      <c r="Q2509" s="1">
        <v>2018110000</v>
      </c>
      <c r="R2509" s="1">
        <v>1911500000</v>
      </c>
      <c r="S2509" s="1">
        <v>1807150000</v>
      </c>
      <c r="T2509" s="1">
        <v>1709840000</v>
      </c>
      <c r="U2509" s="1">
        <v>1616450000</v>
      </c>
      <c r="V2509" s="1">
        <v>1524060000</v>
      </c>
      <c r="W2509" s="1">
        <v>1448410000</v>
      </c>
      <c r="X2509" s="1">
        <v>1374360000</v>
      </c>
      <c r="Y2509" s="1">
        <v>1301170000</v>
      </c>
      <c r="Z2509" s="1">
        <v>1233020000</v>
      </c>
      <c r="AA2509" s="1">
        <v>1167740000</v>
      </c>
      <c r="AB2509" s="1">
        <v>1105210000</v>
      </c>
      <c r="AC2509" s="1">
        <v>1045230000</v>
      </c>
      <c r="AD2509" s="1">
        <v>985556000</v>
      </c>
      <c r="AE2509" s="1">
        <v>930775000</v>
      </c>
      <c r="AF2509" s="1">
        <v>877916000</v>
      </c>
      <c r="AG2509" s="1">
        <v>837160000</v>
      </c>
      <c r="AH2509" s="1">
        <v>796607000</v>
      </c>
      <c r="AI2509" s="1">
        <v>757488000</v>
      </c>
      <c r="AJ2509" s="1">
        <v>721866000</v>
      </c>
      <c r="AK2509" s="1">
        <v>685621000</v>
      </c>
      <c r="AL2509" s="1">
        <v>657318000</v>
      </c>
      <c r="AM2509" s="1">
        <v>629484000</v>
      </c>
      <c r="AN2509" s="1">
        <v>603716000</v>
      </c>
      <c r="AO2509" s="1">
        <v>577095000</v>
      </c>
      <c r="AP2509" s="1">
        <v>551078000</v>
      </c>
    </row>
    <row r="2510" spans="2:42" x14ac:dyDescent="0.2">
      <c r="B2510" t="str">
        <f t="shared" si="96"/>
        <v>refined petroleum and coke 19</v>
      </c>
      <c r="C2510" t="str">
        <f t="shared" si="95"/>
        <v>oil and gas extraction 06,CO2</v>
      </c>
      <c r="D2510" t="s">
        <v>3067</v>
      </c>
      <c r="E2510" s="1">
        <v>9701850000</v>
      </c>
      <c r="F2510" s="1">
        <v>9457320000</v>
      </c>
      <c r="G2510" s="1">
        <v>9075900000</v>
      </c>
      <c r="H2510" s="1">
        <v>8725440000</v>
      </c>
      <c r="I2510" s="1">
        <v>8458770000</v>
      </c>
      <c r="J2510" s="1">
        <v>8181000000</v>
      </c>
      <c r="K2510" s="1">
        <v>7897480000</v>
      </c>
      <c r="L2510" s="1">
        <v>7615010000</v>
      </c>
      <c r="M2510" s="1">
        <v>7293050000</v>
      </c>
      <c r="N2510" s="1">
        <v>6998190000</v>
      </c>
      <c r="O2510" s="1">
        <v>6698440000</v>
      </c>
      <c r="P2510" s="1">
        <v>6381660000</v>
      </c>
      <c r="Q2510" s="1">
        <v>6111420000</v>
      </c>
      <c r="R2510" s="1">
        <v>5788570000</v>
      </c>
      <c r="S2510" s="1">
        <v>5472560000</v>
      </c>
      <c r="T2510" s="1">
        <v>5177890000</v>
      </c>
      <c r="U2510" s="1">
        <v>4895070000</v>
      </c>
      <c r="V2510" s="1">
        <v>4615280000</v>
      </c>
      <c r="W2510" s="1">
        <v>4386180000</v>
      </c>
      <c r="X2510" s="1">
        <v>4161960000</v>
      </c>
      <c r="Y2510" s="1">
        <v>3940300000</v>
      </c>
      <c r="Z2510" s="1">
        <v>3733940000</v>
      </c>
      <c r="AA2510" s="1">
        <v>3536240000</v>
      </c>
      <c r="AB2510" s="1">
        <v>3346890000</v>
      </c>
      <c r="AC2510" s="1">
        <v>3165260000</v>
      </c>
      <c r="AD2510" s="1">
        <v>2984540000</v>
      </c>
      <c r="AE2510" s="1">
        <v>2818650000</v>
      </c>
      <c r="AF2510" s="1">
        <v>2658580000</v>
      </c>
      <c r="AG2510" s="1">
        <v>2535160000</v>
      </c>
      <c r="AH2510" s="1">
        <v>2412350000</v>
      </c>
      <c r="AI2510" s="1">
        <v>2293890000</v>
      </c>
      <c r="AJ2510" s="1">
        <v>2186010000</v>
      </c>
      <c r="AK2510" s="1">
        <v>2076250000</v>
      </c>
      <c r="AL2510" s="1">
        <v>1990550000</v>
      </c>
      <c r="AM2510" s="1">
        <v>1906250000</v>
      </c>
      <c r="AN2510" s="1">
        <v>1828220000</v>
      </c>
      <c r="AO2510" s="1">
        <v>1747610000</v>
      </c>
      <c r="AP2510" s="1">
        <v>1668820000</v>
      </c>
    </row>
    <row r="2511" spans="2:42" x14ac:dyDescent="0.2">
      <c r="B2511" t="str">
        <f t="shared" si="96"/>
        <v>refined petroleum and coke 19</v>
      </c>
      <c r="C2511" t="str">
        <f t="shared" si="95"/>
        <v>oil and gas extraction 06,VOC</v>
      </c>
      <c r="D2511" t="s">
        <v>3068</v>
      </c>
      <c r="E2511" s="1">
        <v>749209000</v>
      </c>
      <c r="F2511" s="1">
        <v>730325000</v>
      </c>
      <c r="G2511" s="1">
        <v>700871000</v>
      </c>
      <c r="H2511" s="1">
        <v>673807000</v>
      </c>
      <c r="I2511" s="1">
        <v>653214000</v>
      </c>
      <c r="J2511" s="1">
        <v>631764000</v>
      </c>
      <c r="K2511" s="1">
        <v>609870000</v>
      </c>
      <c r="L2511" s="1">
        <v>588056000</v>
      </c>
      <c r="M2511" s="1">
        <v>563193000</v>
      </c>
      <c r="N2511" s="1">
        <v>540423000</v>
      </c>
      <c r="O2511" s="1">
        <v>517275000</v>
      </c>
      <c r="P2511" s="1">
        <v>492813000</v>
      </c>
      <c r="Q2511" s="1">
        <v>471944000</v>
      </c>
      <c r="R2511" s="1">
        <v>447013000</v>
      </c>
      <c r="S2511" s="1">
        <v>422609000</v>
      </c>
      <c r="T2511" s="1">
        <v>399854000</v>
      </c>
      <c r="U2511" s="1">
        <v>378013000</v>
      </c>
      <c r="V2511" s="1">
        <v>356407000</v>
      </c>
      <c r="W2511" s="1">
        <v>338716000</v>
      </c>
      <c r="X2511" s="1">
        <v>321400000</v>
      </c>
      <c r="Y2511" s="1">
        <v>304283000</v>
      </c>
      <c r="Z2511" s="1">
        <v>288347000</v>
      </c>
      <c r="AA2511" s="1">
        <v>273080000</v>
      </c>
      <c r="AB2511" s="1">
        <v>258458000</v>
      </c>
      <c r="AC2511" s="1">
        <v>244432000</v>
      </c>
      <c r="AD2511" s="1">
        <v>230476000</v>
      </c>
      <c r="AE2511" s="1">
        <v>217665000</v>
      </c>
      <c r="AF2511" s="1">
        <v>205304000</v>
      </c>
      <c r="AG2511" s="1">
        <v>195773000</v>
      </c>
      <c r="AH2511" s="1">
        <v>186290000</v>
      </c>
      <c r="AI2511" s="1">
        <v>177142000</v>
      </c>
      <c r="AJ2511" s="1">
        <v>168811000</v>
      </c>
      <c r="AK2511" s="1">
        <v>160335000</v>
      </c>
      <c r="AL2511" s="1">
        <v>153717000</v>
      </c>
      <c r="AM2511" s="1">
        <v>147207000</v>
      </c>
      <c r="AN2511" s="1">
        <v>141181000</v>
      </c>
      <c r="AO2511" s="1">
        <v>134956000</v>
      </c>
      <c r="AP2511" s="1">
        <v>128872000</v>
      </c>
    </row>
    <row r="2512" spans="2:42" x14ac:dyDescent="0.2">
      <c r="B2512" t="str">
        <f t="shared" si="96"/>
        <v>refined petroleum and coke 19</v>
      </c>
      <c r="C2512" t="str">
        <f t="shared" si="95"/>
        <v>oil and gas extraction 06,CO</v>
      </c>
      <c r="D2512" t="s">
        <v>3069</v>
      </c>
      <c r="E2512" s="1">
        <v>639668000</v>
      </c>
      <c r="F2512" s="1">
        <v>623545000</v>
      </c>
      <c r="G2512" s="1">
        <v>598397000</v>
      </c>
      <c r="H2512" s="1">
        <v>575290000</v>
      </c>
      <c r="I2512" s="1">
        <v>557708000</v>
      </c>
      <c r="J2512" s="1">
        <v>539394000</v>
      </c>
      <c r="K2512" s="1">
        <v>520701000</v>
      </c>
      <c r="L2512" s="1">
        <v>502077000</v>
      </c>
      <c r="M2512" s="1">
        <v>480849000</v>
      </c>
      <c r="N2512" s="1">
        <v>461408000</v>
      </c>
      <c r="O2512" s="1">
        <v>441645000</v>
      </c>
      <c r="P2512" s="1">
        <v>420759000</v>
      </c>
      <c r="Q2512" s="1">
        <v>402941000</v>
      </c>
      <c r="R2512" s="1">
        <v>381655000</v>
      </c>
      <c r="S2512" s="1">
        <v>360820000</v>
      </c>
      <c r="T2512" s="1">
        <v>341391000</v>
      </c>
      <c r="U2512" s="1">
        <v>322744000</v>
      </c>
      <c r="V2512" s="1">
        <v>304297000</v>
      </c>
      <c r="W2512" s="1">
        <v>289192000</v>
      </c>
      <c r="X2512" s="1">
        <v>274409000</v>
      </c>
      <c r="Y2512" s="1">
        <v>259794000</v>
      </c>
      <c r="Z2512" s="1">
        <v>246188000</v>
      </c>
      <c r="AA2512" s="1">
        <v>233154000</v>
      </c>
      <c r="AB2512" s="1">
        <v>220669000</v>
      </c>
      <c r="AC2512" s="1">
        <v>208693000</v>
      </c>
      <c r="AD2512" s="1">
        <v>196778000</v>
      </c>
      <c r="AE2512" s="1">
        <v>185841000</v>
      </c>
      <c r="AF2512" s="1">
        <v>175287000</v>
      </c>
      <c r="AG2512" s="1">
        <v>167149000</v>
      </c>
      <c r="AH2512" s="1">
        <v>159052000</v>
      </c>
      <c r="AI2512" s="1">
        <v>151242000</v>
      </c>
      <c r="AJ2512" s="1">
        <v>144129000</v>
      </c>
      <c r="AK2512" s="1">
        <v>136893000</v>
      </c>
      <c r="AL2512" s="1">
        <v>131242000</v>
      </c>
      <c r="AM2512" s="1">
        <v>125684000</v>
      </c>
      <c r="AN2512" s="1">
        <v>120539000</v>
      </c>
      <c r="AO2512" s="1">
        <v>115224000</v>
      </c>
      <c r="AP2512" s="1">
        <v>110029000</v>
      </c>
    </row>
    <row r="2513" spans="2:42" x14ac:dyDescent="0.2">
      <c r="B2513" t="str">
        <f t="shared" si="96"/>
        <v>refined petroleum and coke 19</v>
      </c>
      <c r="C2513" t="str">
        <f t="shared" si="95"/>
        <v>oil and gas extraction 06,NOx</v>
      </c>
      <c r="D2513" t="s">
        <v>3070</v>
      </c>
      <c r="E2513" s="1">
        <v>4057090000</v>
      </c>
      <c r="F2513" s="1">
        <v>3954830000</v>
      </c>
      <c r="G2513" s="1">
        <v>3795330000</v>
      </c>
      <c r="H2513" s="1">
        <v>3648770000</v>
      </c>
      <c r="I2513" s="1">
        <v>3537260000</v>
      </c>
      <c r="J2513" s="1">
        <v>3421110000</v>
      </c>
      <c r="K2513" s="1">
        <v>3302540000</v>
      </c>
      <c r="L2513" s="1">
        <v>3184420000</v>
      </c>
      <c r="M2513" s="1">
        <v>3049780000</v>
      </c>
      <c r="N2513" s="1">
        <v>2926480000</v>
      </c>
      <c r="O2513" s="1">
        <v>2801130000</v>
      </c>
      <c r="P2513" s="1">
        <v>2668660000</v>
      </c>
      <c r="Q2513" s="1">
        <v>2555650000</v>
      </c>
      <c r="R2513" s="1">
        <v>2420650000</v>
      </c>
      <c r="S2513" s="1">
        <v>2288500000</v>
      </c>
      <c r="T2513" s="1">
        <v>2165270000</v>
      </c>
      <c r="U2513" s="1">
        <v>2047000000</v>
      </c>
      <c r="V2513" s="1">
        <v>1930000000</v>
      </c>
      <c r="W2513" s="1">
        <v>1834200000</v>
      </c>
      <c r="X2513" s="1">
        <v>1740440000</v>
      </c>
      <c r="Y2513" s="1">
        <v>1647740000</v>
      </c>
      <c r="Z2513" s="1">
        <v>1561450000</v>
      </c>
      <c r="AA2513" s="1">
        <v>1478770000</v>
      </c>
      <c r="AB2513" s="1">
        <v>1399590000</v>
      </c>
      <c r="AC2513" s="1">
        <v>1323640000</v>
      </c>
      <c r="AD2513" s="1">
        <v>1248070000</v>
      </c>
      <c r="AE2513" s="1">
        <v>1178690000</v>
      </c>
      <c r="AF2513" s="1">
        <v>1111750000</v>
      </c>
      <c r="AG2513" s="1">
        <v>1060140000</v>
      </c>
      <c r="AH2513" s="1">
        <v>1008790000</v>
      </c>
      <c r="AI2513" s="1">
        <v>959251000</v>
      </c>
      <c r="AJ2513" s="1">
        <v>914140000</v>
      </c>
      <c r="AK2513" s="1">
        <v>868241000</v>
      </c>
      <c r="AL2513" s="1">
        <v>832400000</v>
      </c>
      <c r="AM2513" s="1">
        <v>797151000</v>
      </c>
      <c r="AN2513" s="1">
        <v>764521000</v>
      </c>
      <c r="AO2513" s="1">
        <v>730809000</v>
      </c>
      <c r="AP2513" s="1">
        <v>697862000</v>
      </c>
    </row>
    <row r="2514" spans="2:42" x14ac:dyDescent="0.2">
      <c r="B2514" t="str">
        <f t="shared" si="96"/>
        <v>refined petroleum and coke 19</v>
      </c>
      <c r="C2514" t="str">
        <f t="shared" si="95"/>
        <v>oil and gas extraction 06,PM10</v>
      </c>
      <c r="D2514" t="s">
        <v>3071</v>
      </c>
      <c r="E2514" s="1">
        <v>811418000</v>
      </c>
      <c r="F2514" s="1">
        <v>790966000</v>
      </c>
      <c r="G2514" s="1">
        <v>759066000</v>
      </c>
      <c r="H2514" s="1">
        <v>729755000</v>
      </c>
      <c r="I2514" s="1">
        <v>707452000</v>
      </c>
      <c r="J2514" s="1">
        <v>684221000</v>
      </c>
      <c r="K2514" s="1">
        <v>660509000</v>
      </c>
      <c r="L2514" s="1">
        <v>636884000</v>
      </c>
      <c r="M2514" s="1">
        <v>609957000</v>
      </c>
      <c r="N2514" s="1">
        <v>585296000</v>
      </c>
      <c r="O2514" s="1">
        <v>560226000</v>
      </c>
      <c r="P2514" s="1">
        <v>533733000</v>
      </c>
      <c r="Q2514" s="1">
        <v>511130000</v>
      </c>
      <c r="R2514" s="1">
        <v>484129000</v>
      </c>
      <c r="S2514" s="1">
        <v>457699000</v>
      </c>
      <c r="T2514" s="1">
        <v>433054000</v>
      </c>
      <c r="U2514" s="1">
        <v>409401000</v>
      </c>
      <c r="V2514" s="1">
        <v>386000000</v>
      </c>
      <c r="W2514" s="1">
        <v>366840000</v>
      </c>
      <c r="X2514" s="1">
        <v>348087000</v>
      </c>
      <c r="Y2514" s="1">
        <v>329548000</v>
      </c>
      <c r="Z2514" s="1">
        <v>312289000</v>
      </c>
      <c r="AA2514" s="1">
        <v>295755000</v>
      </c>
      <c r="AB2514" s="1">
        <v>279918000</v>
      </c>
      <c r="AC2514" s="1">
        <v>264727000</v>
      </c>
      <c r="AD2514" s="1">
        <v>249613000</v>
      </c>
      <c r="AE2514" s="1">
        <v>235739000</v>
      </c>
      <c r="AF2514" s="1">
        <v>222351000</v>
      </c>
      <c r="AG2514" s="1">
        <v>212029000</v>
      </c>
      <c r="AH2514" s="1">
        <v>201758000</v>
      </c>
      <c r="AI2514" s="1">
        <v>191850000</v>
      </c>
      <c r="AJ2514" s="1">
        <v>182828000</v>
      </c>
      <c r="AK2514" s="1">
        <v>173648000</v>
      </c>
      <c r="AL2514" s="1">
        <v>166480000</v>
      </c>
      <c r="AM2514" s="1">
        <v>159430000</v>
      </c>
      <c r="AN2514" s="1">
        <v>152904000</v>
      </c>
      <c r="AO2514" s="1">
        <v>146162000</v>
      </c>
      <c r="AP2514" s="1">
        <v>139572000</v>
      </c>
    </row>
    <row r="2515" spans="2:42" x14ac:dyDescent="0.2">
      <c r="B2515" t="str">
        <f t="shared" si="96"/>
        <v>refined petroleum and coke 19</v>
      </c>
      <c r="C2515" t="str">
        <f t="shared" si="95"/>
        <v>oil and gas extraction 06,PM25</v>
      </c>
      <c r="D2515" t="s">
        <v>3072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</row>
    <row r="2516" spans="2:42" x14ac:dyDescent="0.2">
      <c r="B2516" t="str">
        <f t="shared" si="96"/>
        <v>chemicals 20</v>
      </c>
      <c r="C2516" t="str">
        <f t="shared" si="95"/>
        <v>oil and gas extraction 06,SOx</v>
      </c>
      <c r="D2516" t="s">
        <v>3073</v>
      </c>
      <c r="E2516" s="1">
        <v>14042800000000</v>
      </c>
      <c r="F2516" s="1">
        <v>14084100000000</v>
      </c>
      <c r="G2516" s="1">
        <v>14197000000000</v>
      </c>
      <c r="H2516" s="1">
        <v>13899000000000</v>
      </c>
      <c r="I2516" s="1">
        <v>13492200000000</v>
      </c>
      <c r="J2516" s="1">
        <v>13252800000000</v>
      </c>
      <c r="K2516" s="1">
        <v>12994700000000</v>
      </c>
      <c r="L2516" s="1">
        <v>12709500000000</v>
      </c>
      <c r="M2516" s="1">
        <v>12301900000000</v>
      </c>
      <c r="N2516" s="1">
        <v>11899000000000</v>
      </c>
      <c r="O2516" s="1">
        <v>11505800000000</v>
      </c>
      <c r="P2516" s="1">
        <v>11094500000000</v>
      </c>
      <c r="Q2516" s="1">
        <v>10695900000000</v>
      </c>
      <c r="R2516" s="1">
        <v>10271100000000</v>
      </c>
      <c r="S2516" s="1">
        <v>9820010000000</v>
      </c>
      <c r="T2516" s="1">
        <v>9388140000000</v>
      </c>
      <c r="U2516" s="1">
        <v>8947280000000</v>
      </c>
      <c r="V2516" s="1">
        <v>8520850000000</v>
      </c>
      <c r="W2516" s="1">
        <v>8082880000000</v>
      </c>
      <c r="X2516" s="1">
        <v>7658340000000</v>
      </c>
      <c r="Y2516" s="1">
        <v>7226970000000</v>
      </c>
      <c r="Z2516" s="1">
        <v>6799000000000</v>
      </c>
      <c r="AA2516" s="1">
        <v>6385700000000</v>
      </c>
      <c r="AB2516" s="1">
        <v>5965260000000</v>
      </c>
      <c r="AC2516" s="1">
        <v>5548450000000</v>
      </c>
      <c r="AD2516" s="1">
        <v>5137390000000</v>
      </c>
      <c r="AE2516" s="1">
        <v>4731290000000</v>
      </c>
      <c r="AF2516" s="1">
        <v>4329800000000</v>
      </c>
      <c r="AG2516" s="1">
        <v>3926030000000</v>
      </c>
      <c r="AH2516" s="1">
        <v>3527980000000</v>
      </c>
      <c r="AI2516" s="1">
        <v>3135500000000</v>
      </c>
      <c r="AJ2516" s="1">
        <v>2745350000000</v>
      </c>
      <c r="AK2516" s="1">
        <v>2365300000000</v>
      </c>
      <c r="AL2516" s="1">
        <v>1993260000000</v>
      </c>
      <c r="AM2516" s="1">
        <v>1624620000000</v>
      </c>
      <c r="AN2516" s="1">
        <v>1258960000000</v>
      </c>
      <c r="AO2516" s="1">
        <v>896254000000</v>
      </c>
      <c r="AP2516" s="1">
        <v>535810000000</v>
      </c>
    </row>
    <row r="2517" spans="2:42" x14ac:dyDescent="0.2">
      <c r="B2517" t="str">
        <f t="shared" si="96"/>
        <v>chemicals 20</v>
      </c>
      <c r="C2517" t="str">
        <f t="shared" si="95"/>
        <v>oil and gas extraction 06,BC</v>
      </c>
      <c r="D2517" t="s">
        <v>3074</v>
      </c>
      <c r="E2517" s="1">
        <v>402504000</v>
      </c>
      <c r="F2517" s="1">
        <v>404250000</v>
      </c>
      <c r="G2517" s="1">
        <v>408073000</v>
      </c>
      <c r="H2517" s="1">
        <v>400131000</v>
      </c>
      <c r="I2517" s="1">
        <v>392255000</v>
      </c>
      <c r="J2517" s="1">
        <v>385904000</v>
      </c>
      <c r="K2517" s="1">
        <v>379002000</v>
      </c>
      <c r="L2517" s="1">
        <v>371251000</v>
      </c>
      <c r="M2517" s="1">
        <v>359905000</v>
      </c>
      <c r="N2517" s="1">
        <v>348651000</v>
      </c>
      <c r="O2517" s="1">
        <v>337645000</v>
      </c>
      <c r="P2517" s="1">
        <v>326003000</v>
      </c>
      <c r="Q2517" s="1">
        <v>314696000</v>
      </c>
      <c r="R2517" s="1">
        <v>302047000</v>
      </c>
      <c r="S2517" s="1">
        <v>288788000</v>
      </c>
      <c r="T2517" s="1">
        <v>276114000</v>
      </c>
      <c r="U2517" s="1">
        <v>263184000</v>
      </c>
      <c r="V2517" s="1">
        <v>250687000</v>
      </c>
      <c r="W2517" s="1">
        <v>237851000</v>
      </c>
      <c r="X2517" s="1">
        <v>225402000</v>
      </c>
      <c r="Y2517" s="1">
        <v>212708000</v>
      </c>
      <c r="Z2517" s="1">
        <v>200130000</v>
      </c>
      <c r="AA2517" s="1">
        <v>187957000</v>
      </c>
      <c r="AB2517" s="1">
        <v>175610000</v>
      </c>
      <c r="AC2517" s="1">
        <v>163380000</v>
      </c>
      <c r="AD2517" s="1">
        <v>151307000</v>
      </c>
      <c r="AE2517" s="1">
        <v>139354000</v>
      </c>
      <c r="AF2517" s="1">
        <v>127539000</v>
      </c>
      <c r="AG2517" s="1">
        <v>115674000</v>
      </c>
      <c r="AH2517" s="1">
        <v>103966000</v>
      </c>
      <c r="AI2517" s="1">
        <v>92418600</v>
      </c>
      <c r="AJ2517" s="1">
        <v>80934900</v>
      </c>
      <c r="AK2517" s="1">
        <v>69745700</v>
      </c>
      <c r="AL2517" s="1">
        <v>58787500</v>
      </c>
      <c r="AM2517" s="1">
        <v>47926000</v>
      </c>
      <c r="AN2517" s="1">
        <v>37148200</v>
      </c>
      <c r="AO2517" s="1">
        <v>26452300</v>
      </c>
      <c r="AP2517" s="1">
        <v>15818300</v>
      </c>
    </row>
    <row r="2518" spans="2:42" x14ac:dyDescent="0.2">
      <c r="B2518" t="str">
        <f t="shared" si="96"/>
        <v>chemicals 20</v>
      </c>
      <c r="C2518" t="str">
        <f t="shared" si="95"/>
        <v>oil and gas extraction 06,OC</v>
      </c>
      <c r="D2518" t="s">
        <v>3075</v>
      </c>
      <c r="E2518" s="1">
        <v>1858870000</v>
      </c>
      <c r="F2518" s="1">
        <v>1866930000</v>
      </c>
      <c r="G2518" s="1">
        <v>1884590000</v>
      </c>
      <c r="H2518" s="1">
        <v>1847910000</v>
      </c>
      <c r="I2518" s="1">
        <v>1811540000</v>
      </c>
      <c r="J2518" s="1">
        <v>1782210000</v>
      </c>
      <c r="K2518" s="1">
        <v>1750330000</v>
      </c>
      <c r="L2518" s="1">
        <v>1714540000</v>
      </c>
      <c r="M2518" s="1">
        <v>1662140000</v>
      </c>
      <c r="N2518" s="1">
        <v>1610160000</v>
      </c>
      <c r="O2518" s="1">
        <v>1559330000</v>
      </c>
      <c r="P2518" s="1">
        <v>1505570000</v>
      </c>
      <c r="Q2518" s="1">
        <v>1453350000</v>
      </c>
      <c r="R2518" s="1">
        <v>1394930000</v>
      </c>
      <c r="S2518" s="1">
        <v>1333700000</v>
      </c>
      <c r="T2518" s="1">
        <v>1275170000</v>
      </c>
      <c r="U2518" s="1">
        <v>1215450000</v>
      </c>
      <c r="V2518" s="1">
        <v>1157740000</v>
      </c>
      <c r="W2518" s="1">
        <v>1098460000</v>
      </c>
      <c r="X2518" s="1">
        <v>1040970000</v>
      </c>
      <c r="Y2518" s="1">
        <v>982343000</v>
      </c>
      <c r="Z2518" s="1">
        <v>924252000</v>
      </c>
      <c r="AA2518" s="1">
        <v>868035000</v>
      </c>
      <c r="AB2518" s="1">
        <v>811013000</v>
      </c>
      <c r="AC2518" s="1">
        <v>754534000</v>
      </c>
      <c r="AD2518" s="1">
        <v>698774000</v>
      </c>
      <c r="AE2518" s="1">
        <v>643573000</v>
      </c>
      <c r="AF2518" s="1">
        <v>589009000</v>
      </c>
      <c r="AG2518" s="1">
        <v>534215000</v>
      </c>
      <c r="AH2518" s="1">
        <v>480144000</v>
      </c>
      <c r="AI2518" s="1">
        <v>426814000</v>
      </c>
      <c r="AJ2518" s="1">
        <v>373779000</v>
      </c>
      <c r="AK2518" s="1">
        <v>322104000</v>
      </c>
      <c r="AL2518" s="1">
        <v>271497000</v>
      </c>
      <c r="AM2518" s="1">
        <v>221335000</v>
      </c>
      <c r="AN2518" s="1">
        <v>171560000</v>
      </c>
      <c r="AO2518" s="1">
        <v>122164000</v>
      </c>
      <c r="AP2518" s="1">
        <v>73053100</v>
      </c>
    </row>
    <row r="2519" spans="2:42" x14ac:dyDescent="0.2">
      <c r="B2519" t="str">
        <f t="shared" si="96"/>
        <v>chemicals 20</v>
      </c>
      <c r="C2519" t="str">
        <f t="shared" si="95"/>
        <v>oil and gas extraction 06,CH4</v>
      </c>
      <c r="D2519" t="s">
        <v>3076</v>
      </c>
      <c r="E2519" s="1">
        <v>6362020000</v>
      </c>
      <c r="F2519" s="1">
        <v>6389600000</v>
      </c>
      <c r="G2519" s="1">
        <v>6450040000</v>
      </c>
      <c r="H2519" s="1">
        <v>6324500000</v>
      </c>
      <c r="I2519" s="1">
        <v>6200020000</v>
      </c>
      <c r="J2519" s="1">
        <v>6099630000</v>
      </c>
      <c r="K2519" s="1">
        <v>5990540000</v>
      </c>
      <c r="L2519" s="1">
        <v>5868030000</v>
      </c>
      <c r="M2519" s="1">
        <v>5688700000</v>
      </c>
      <c r="N2519" s="1">
        <v>5510810000</v>
      </c>
      <c r="O2519" s="1">
        <v>5336840000</v>
      </c>
      <c r="P2519" s="1">
        <v>5152840000</v>
      </c>
      <c r="Q2519" s="1">
        <v>4974110000</v>
      </c>
      <c r="R2519" s="1">
        <v>4774190000</v>
      </c>
      <c r="S2519" s="1">
        <v>4564610000</v>
      </c>
      <c r="T2519" s="1">
        <v>4364290000</v>
      </c>
      <c r="U2519" s="1">
        <v>4159910000</v>
      </c>
      <c r="V2519" s="1">
        <v>3962380000</v>
      </c>
      <c r="W2519" s="1">
        <v>3759490000</v>
      </c>
      <c r="X2519" s="1">
        <v>3562720000</v>
      </c>
      <c r="Y2519" s="1">
        <v>3362080000</v>
      </c>
      <c r="Z2519" s="1">
        <v>3163270000</v>
      </c>
      <c r="AA2519" s="1">
        <v>2970860000</v>
      </c>
      <c r="AB2519" s="1">
        <v>2775700000</v>
      </c>
      <c r="AC2519" s="1">
        <v>2582400000</v>
      </c>
      <c r="AD2519" s="1">
        <v>2391560000</v>
      </c>
      <c r="AE2519" s="1">
        <v>2202640000</v>
      </c>
      <c r="AF2519" s="1">
        <v>2015890000</v>
      </c>
      <c r="AG2519" s="1">
        <v>1828360000</v>
      </c>
      <c r="AH2519" s="1">
        <v>1643300000</v>
      </c>
      <c r="AI2519" s="1">
        <v>1460780000</v>
      </c>
      <c r="AJ2519" s="1">
        <v>1279260000</v>
      </c>
      <c r="AK2519" s="1">
        <v>1102410000</v>
      </c>
      <c r="AL2519" s="1">
        <v>929201000</v>
      </c>
      <c r="AM2519" s="1">
        <v>757522000</v>
      </c>
      <c r="AN2519" s="1">
        <v>587167000</v>
      </c>
      <c r="AO2519" s="1">
        <v>418108000</v>
      </c>
      <c r="AP2519" s="1">
        <v>250025000</v>
      </c>
    </row>
    <row r="2520" spans="2:42" x14ac:dyDescent="0.2">
      <c r="B2520" t="str">
        <f t="shared" si="96"/>
        <v>chemicals 20</v>
      </c>
      <c r="C2520" t="str">
        <f t="shared" si="95"/>
        <v>oil and gas extraction 06,N2O</v>
      </c>
      <c r="D2520" t="s">
        <v>3077</v>
      </c>
      <c r="E2520" s="1">
        <v>502235000</v>
      </c>
      <c r="F2520" s="1">
        <v>504413000</v>
      </c>
      <c r="G2520" s="1">
        <v>509183000</v>
      </c>
      <c r="H2520" s="1">
        <v>499273000</v>
      </c>
      <c r="I2520" s="1">
        <v>489446000</v>
      </c>
      <c r="J2520" s="1">
        <v>481521000</v>
      </c>
      <c r="K2520" s="1">
        <v>472909000</v>
      </c>
      <c r="L2520" s="1">
        <v>463238000</v>
      </c>
      <c r="M2520" s="1">
        <v>449081000</v>
      </c>
      <c r="N2520" s="1">
        <v>435038000</v>
      </c>
      <c r="O2520" s="1">
        <v>421305000</v>
      </c>
      <c r="P2520" s="1">
        <v>406779000</v>
      </c>
      <c r="Q2520" s="1">
        <v>392669000</v>
      </c>
      <c r="R2520" s="1">
        <v>376887000</v>
      </c>
      <c r="S2520" s="1">
        <v>360343000</v>
      </c>
      <c r="T2520" s="1">
        <v>344529000</v>
      </c>
      <c r="U2520" s="1">
        <v>328394000</v>
      </c>
      <c r="V2520" s="1">
        <v>312801000</v>
      </c>
      <c r="W2520" s="1">
        <v>296785000</v>
      </c>
      <c r="X2520" s="1">
        <v>281251000</v>
      </c>
      <c r="Y2520" s="1">
        <v>265412000</v>
      </c>
      <c r="Z2520" s="1">
        <v>249717000</v>
      </c>
      <c r="AA2520" s="1">
        <v>234528000</v>
      </c>
      <c r="AB2520" s="1">
        <v>219121000</v>
      </c>
      <c r="AC2520" s="1">
        <v>203862000</v>
      </c>
      <c r="AD2520" s="1">
        <v>188797000</v>
      </c>
      <c r="AE2520" s="1">
        <v>173882000</v>
      </c>
      <c r="AF2520" s="1">
        <v>159140000</v>
      </c>
      <c r="AG2520" s="1">
        <v>144335000</v>
      </c>
      <c r="AH2520" s="1">
        <v>129726000</v>
      </c>
      <c r="AI2520" s="1">
        <v>115318000</v>
      </c>
      <c r="AJ2520" s="1">
        <v>100989000</v>
      </c>
      <c r="AK2520" s="1">
        <v>87026900</v>
      </c>
      <c r="AL2520" s="1">
        <v>73353600</v>
      </c>
      <c r="AM2520" s="1">
        <v>59800800</v>
      </c>
      <c r="AN2520" s="1">
        <v>46352600</v>
      </c>
      <c r="AO2520" s="1">
        <v>33006500</v>
      </c>
      <c r="AP2520" s="1">
        <v>19737700</v>
      </c>
    </row>
    <row r="2521" spans="2:42" x14ac:dyDescent="0.2">
      <c r="B2521" t="str">
        <f t="shared" si="96"/>
        <v>chemicals 20</v>
      </c>
      <c r="C2521" t="str">
        <f t="shared" si="95"/>
        <v>oil and gas extraction 06,F gases</v>
      </c>
      <c r="D2521" t="s">
        <v>3078</v>
      </c>
      <c r="E2521" s="1">
        <v>446620000</v>
      </c>
      <c r="F2521" s="1">
        <v>448556000</v>
      </c>
      <c r="G2521" s="1">
        <v>452798000</v>
      </c>
      <c r="H2521" s="1">
        <v>443986000</v>
      </c>
      <c r="I2521" s="1">
        <v>435247000</v>
      </c>
      <c r="J2521" s="1">
        <v>428199000</v>
      </c>
      <c r="K2521" s="1">
        <v>420541000</v>
      </c>
      <c r="L2521" s="1">
        <v>411941000</v>
      </c>
      <c r="M2521" s="1">
        <v>399352000</v>
      </c>
      <c r="N2521" s="1">
        <v>386864000</v>
      </c>
      <c r="O2521" s="1">
        <v>374651000</v>
      </c>
      <c r="P2521" s="1">
        <v>361734000</v>
      </c>
      <c r="Q2521" s="1">
        <v>349187000</v>
      </c>
      <c r="R2521" s="1">
        <v>335152000</v>
      </c>
      <c r="S2521" s="1">
        <v>320440000</v>
      </c>
      <c r="T2521" s="1">
        <v>306377000</v>
      </c>
      <c r="U2521" s="1">
        <v>292029000</v>
      </c>
      <c r="V2521" s="1">
        <v>278163000</v>
      </c>
      <c r="W2521" s="1">
        <v>263920000</v>
      </c>
      <c r="X2521" s="1">
        <v>250106000</v>
      </c>
      <c r="Y2521" s="1">
        <v>236021000</v>
      </c>
      <c r="Z2521" s="1">
        <v>222064000</v>
      </c>
      <c r="AA2521" s="1">
        <v>208557000</v>
      </c>
      <c r="AB2521" s="1">
        <v>194857000</v>
      </c>
      <c r="AC2521" s="1">
        <v>181287000</v>
      </c>
      <c r="AD2521" s="1">
        <v>167890000</v>
      </c>
      <c r="AE2521" s="1">
        <v>154627000</v>
      </c>
      <c r="AF2521" s="1">
        <v>141517000</v>
      </c>
      <c r="AG2521" s="1">
        <v>128352000</v>
      </c>
      <c r="AH2521" s="1">
        <v>115361000</v>
      </c>
      <c r="AI2521" s="1">
        <v>102548000</v>
      </c>
      <c r="AJ2521" s="1">
        <v>89805500</v>
      </c>
      <c r="AK2521" s="1">
        <v>77389900</v>
      </c>
      <c r="AL2521" s="1">
        <v>65230800</v>
      </c>
      <c r="AM2521" s="1">
        <v>53178800</v>
      </c>
      <c r="AN2521" s="1">
        <v>41219700</v>
      </c>
      <c r="AO2521" s="1">
        <v>29351500</v>
      </c>
      <c r="AP2521" s="1">
        <v>17552000</v>
      </c>
    </row>
    <row r="2522" spans="2:42" x14ac:dyDescent="0.2">
      <c r="B2522" t="str">
        <f t="shared" si="96"/>
        <v>chemicals 20</v>
      </c>
      <c r="C2522" t="str">
        <f t="shared" si="95"/>
        <v>other mining and quarrying 07T08,CO2</v>
      </c>
      <c r="D2522" t="s">
        <v>3079</v>
      </c>
      <c r="E2522" s="1">
        <v>1352490000</v>
      </c>
      <c r="F2522" s="1">
        <v>1358350000</v>
      </c>
      <c r="G2522" s="1">
        <v>1371200000</v>
      </c>
      <c r="H2522" s="1">
        <v>1344510000</v>
      </c>
      <c r="I2522" s="1">
        <v>1318050000</v>
      </c>
      <c r="J2522" s="1">
        <v>1296710000</v>
      </c>
      <c r="K2522" s="1">
        <v>1273520000</v>
      </c>
      <c r="L2522" s="1">
        <v>1247470000</v>
      </c>
      <c r="M2522" s="1">
        <v>1209350000</v>
      </c>
      <c r="N2522" s="1">
        <v>1171530000</v>
      </c>
      <c r="O2522" s="1">
        <v>1134550000</v>
      </c>
      <c r="P2522" s="1">
        <v>1095430000</v>
      </c>
      <c r="Q2522" s="1">
        <v>1057440000</v>
      </c>
      <c r="R2522" s="1">
        <v>1014940000</v>
      </c>
      <c r="S2522" s="1">
        <v>970383000</v>
      </c>
      <c r="T2522" s="1">
        <v>927796000</v>
      </c>
      <c r="U2522" s="1">
        <v>884347000</v>
      </c>
      <c r="V2522" s="1">
        <v>842355000</v>
      </c>
      <c r="W2522" s="1">
        <v>799224000</v>
      </c>
      <c r="X2522" s="1">
        <v>757393000</v>
      </c>
      <c r="Y2522" s="1">
        <v>714739000</v>
      </c>
      <c r="Z2522" s="1">
        <v>672473000</v>
      </c>
      <c r="AA2522" s="1">
        <v>631570000</v>
      </c>
      <c r="AB2522" s="1">
        <v>590082000</v>
      </c>
      <c r="AC2522" s="1">
        <v>548988000</v>
      </c>
      <c r="AD2522" s="1">
        <v>508418000</v>
      </c>
      <c r="AE2522" s="1">
        <v>468255000</v>
      </c>
      <c r="AF2522" s="1">
        <v>428554000</v>
      </c>
      <c r="AG2522" s="1">
        <v>388687000</v>
      </c>
      <c r="AH2522" s="1">
        <v>349346000</v>
      </c>
      <c r="AI2522" s="1">
        <v>310544000</v>
      </c>
      <c r="AJ2522" s="1">
        <v>271956000</v>
      </c>
      <c r="AK2522" s="1">
        <v>234358000</v>
      </c>
      <c r="AL2522" s="1">
        <v>197537000</v>
      </c>
      <c r="AM2522" s="1">
        <v>161040000</v>
      </c>
      <c r="AN2522" s="1">
        <v>124825000</v>
      </c>
      <c r="AO2522" s="1">
        <v>88884700</v>
      </c>
      <c r="AP2522" s="1">
        <v>53152400</v>
      </c>
    </row>
    <row r="2523" spans="2:42" x14ac:dyDescent="0.2">
      <c r="B2523" t="str">
        <f t="shared" si="96"/>
        <v>chemicals 20</v>
      </c>
      <c r="C2523" t="str">
        <f t="shared" si="95"/>
        <v>other mining and quarrying 07T08,VOC</v>
      </c>
      <c r="D2523" t="s">
        <v>3080</v>
      </c>
      <c r="E2523" s="1">
        <v>104444000</v>
      </c>
      <c r="F2523" s="1">
        <v>104897000</v>
      </c>
      <c r="G2523" s="1">
        <v>105889000</v>
      </c>
      <c r="H2523" s="1">
        <v>103828000</v>
      </c>
      <c r="I2523" s="1">
        <v>101784000</v>
      </c>
      <c r="J2523" s="1">
        <v>100136000</v>
      </c>
      <c r="K2523" s="1">
        <v>98345200</v>
      </c>
      <c r="L2523" s="1">
        <v>96334000</v>
      </c>
      <c r="M2523" s="1">
        <v>93390000</v>
      </c>
      <c r="N2523" s="1">
        <v>90469600</v>
      </c>
      <c r="O2523" s="1">
        <v>87613700</v>
      </c>
      <c r="P2523" s="1">
        <v>84592900</v>
      </c>
      <c r="Q2523" s="1">
        <v>81658700</v>
      </c>
      <c r="R2523" s="1">
        <v>78376700</v>
      </c>
      <c r="S2523" s="1">
        <v>74936200</v>
      </c>
      <c r="T2523" s="1">
        <v>71647400</v>
      </c>
      <c r="U2523" s="1">
        <v>68292200</v>
      </c>
      <c r="V2523" s="1">
        <v>65049400</v>
      </c>
      <c r="W2523" s="1">
        <v>61718700</v>
      </c>
      <c r="X2523" s="1">
        <v>58488400</v>
      </c>
      <c r="Y2523" s="1">
        <v>55194500</v>
      </c>
      <c r="Z2523" s="1">
        <v>51930600</v>
      </c>
      <c r="AA2523" s="1">
        <v>48771900</v>
      </c>
      <c r="AB2523" s="1">
        <v>45568100</v>
      </c>
      <c r="AC2523" s="1">
        <v>42394700</v>
      </c>
      <c r="AD2523" s="1">
        <v>39261700</v>
      </c>
      <c r="AE2523" s="1">
        <v>36160200</v>
      </c>
      <c r="AF2523" s="1">
        <v>33094400</v>
      </c>
      <c r="AG2523" s="1">
        <v>30015700</v>
      </c>
      <c r="AH2523" s="1">
        <v>26977700</v>
      </c>
      <c r="AI2523" s="1">
        <v>23981200</v>
      </c>
      <c r="AJ2523" s="1">
        <v>21001400</v>
      </c>
      <c r="AK2523" s="1">
        <v>18097900</v>
      </c>
      <c r="AL2523" s="1">
        <v>15254500</v>
      </c>
      <c r="AM2523" s="1">
        <v>12436100</v>
      </c>
      <c r="AN2523" s="1">
        <v>9639380</v>
      </c>
      <c r="AO2523" s="1">
        <v>6863970</v>
      </c>
      <c r="AP2523" s="1">
        <v>4104610</v>
      </c>
    </row>
    <row r="2524" spans="2:42" x14ac:dyDescent="0.2">
      <c r="B2524" t="str">
        <f t="shared" si="96"/>
        <v>chemicals 20</v>
      </c>
      <c r="C2524" t="str">
        <f t="shared" si="95"/>
        <v>other mining and quarrying 07T08,CO</v>
      </c>
      <c r="D2524" t="s">
        <v>3081</v>
      </c>
      <c r="E2524" s="1">
        <v>89173100</v>
      </c>
      <c r="F2524" s="1">
        <v>89559700</v>
      </c>
      <c r="G2524" s="1">
        <v>90406800</v>
      </c>
      <c r="H2524" s="1">
        <v>88647200</v>
      </c>
      <c r="I2524" s="1">
        <v>86902500</v>
      </c>
      <c r="J2524" s="1">
        <v>85495300</v>
      </c>
      <c r="K2524" s="1">
        <v>83966200</v>
      </c>
      <c r="L2524" s="1">
        <v>82249100</v>
      </c>
      <c r="M2524" s="1">
        <v>79735500</v>
      </c>
      <c r="N2524" s="1">
        <v>77242100</v>
      </c>
      <c r="O2524" s="1">
        <v>74803800</v>
      </c>
      <c r="P2524" s="1">
        <v>72224600</v>
      </c>
      <c r="Q2524" s="1">
        <v>69719400</v>
      </c>
      <c r="R2524" s="1">
        <v>66917300</v>
      </c>
      <c r="S2524" s="1">
        <v>63979800</v>
      </c>
      <c r="T2524" s="1">
        <v>61171900</v>
      </c>
      <c r="U2524" s="1">
        <v>58307200</v>
      </c>
      <c r="V2524" s="1">
        <v>55538600</v>
      </c>
      <c r="W2524" s="1">
        <v>52694900</v>
      </c>
      <c r="X2524" s="1">
        <v>49936800</v>
      </c>
      <c r="Y2524" s="1">
        <v>47124600</v>
      </c>
      <c r="Z2524" s="1">
        <v>44337800</v>
      </c>
      <c r="AA2524" s="1">
        <v>41641000</v>
      </c>
      <c r="AB2524" s="1">
        <v>38905600</v>
      </c>
      <c r="AC2524" s="1">
        <v>36196200</v>
      </c>
      <c r="AD2524" s="1">
        <v>33521300</v>
      </c>
      <c r="AE2524" s="1">
        <v>30873200</v>
      </c>
      <c r="AF2524" s="1">
        <v>28255700</v>
      </c>
      <c r="AG2524" s="1">
        <v>25627100</v>
      </c>
      <c r="AH2524" s="1">
        <v>23033300</v>
      </c>
      <c r="AI2524" s="1">
        <v>20474900</v>
      </c>
      <c r="AJ2524" s="1">
        <v>17930800</v>
      </c>
      <c r="AK2524" s="1">
        <v>15451800</v>
      </c>
      <c r="AL2524" s="1">
        <v>13024100</v>
      </c>
      <c r="AM2524" s="1">
        <v>10617800</v>
      </c>
      <c r="AN2524" s="1">
        <v>8230020</v>
      </c>
      <c r="AO2524" s="1">
        <v>5860400</v>
      </c>
      <c r="AP2524" s="1">
        <v>3504470</v>
      </c>
    </row>
    <row r="2525" spans="2:42" x14ac:dyDescent="0.2">
      <c r="B2525" t="str">
        <f t="shared" si="96"/>
        <v>chemicals 20</v>
      </c>
      <c r="C2525" t="str">
        <f t="shared" si="95"/>
        <v>other mining and quarrying 07T08,NOx</v>
      </c>
      <c r="D2525" t="s">
        <v>3082</v>
      </c>
      <c r="E2525" s="1">
        <v>565580000</v>
      </c>
      <c r="F2525" s="1">
        <v>568032000</v>
      </c>
      <c r="G2525" s="1">
        <v>573405000</v>
      </c>
      <c r="H2525" s="1">
        <v>562244000</v>
      </c>
      <c r="I2525" s="1">
        <v>551178000</v>
      </c>
      <c r="J2525" s="1">
        <v>542253000</v>
      </c>
      <c r="K2525" s="1">
        <v>532555000</v>
      </c>
      <c r="L2525" s="1">
        <v>521664000</v>
      </c>
      <c r="M2525" s="1">
        <v>505722000</v>
      </c>
      <c r="N2525" s="1">
        <v>489908000</v>
      </c>
      <c r="O2525" s="1">
        <v>474442000</v>
      </c>
      <c r="P2525" s="1">
        <v>458084000</v>
      </c>
      <c r="Q2525" s="1">
        <v>442195000</v>
      </c>
      <c r="R2525" s="1">
        <v>424422000</v>
      </c>
      <c r="S2525" s="1">
        <v>405791000</v>
      </c>
      <c r="T2525" s="1">
        <v>387983000</v>
      </c>
      <c r="U2525" s="1">
        <v>369813000</v>
      </c>
      <c r="V2525" s="1">
        <v>352253000</v>
      </c>
      <c r="W2525" s="1">
        <v>334217000</v>
      </c>
      <c r="X2525" s="1">
        <v>316724000</v>
      </c>
      <c r="Y2525" s="1">
        <v>298887000</v>
      </c>
      <c r="Z2525" s="1">
        <v>281213000</v>
      </c>
      <c r="AA2525" s="1">
        <v>264108000</v>
      </c>
      <c r="AB2525" s="1">
        <v>246758000</v>
      </c>
      <c r="AC2525" s="1">
        <v>229574000</v>
      </c>
      <c r="AD2525" s="1">
        <v>212609000</v>
      </c>
      <c r="AE2525" s="1">
        <v>195813000</v>
      </c>
      <c r="AF2525" s="1">
        <v>179212000</v>
      </c>
      <c r="AG2525" s="1">
        <v>162540000</v>
      </c>
      <c r="AH2525" s="1">
        <v>146088000</v>
      </c>
      <c r="AI2525" s="1">
        <v>129862000</v>
      </c>
      <c r="AJ2525" s="1">
        <v>113726000</v>
      </c>
      <c r="AK2525" s="1">
        <v>98003300</v>
      </c>
      <c r="AL2525" s="1">
        <v>82605500</v>
      </c>
      <c r="AM2525" s="1">
        <v>67343300</v>
      </c>
      <c r="AN2525" s="1">
        <v>52198800</v>
      </c>
      <c r="AO2525" s="1">
        <v>37169500</v>
      </c>
      <c r="AP2525" s="1">
        <v>22227100</v>
      </c>
    </row>
    <row r="2526" spans="2:42" x14ac:dyDescent="0.2">
      <c r="B2526" t="str">
        <f t="shared" si="96"/>
        <v>chemicals 20</v>
      </c>
      <c r="C2526" t="str">
        <f t="shared" si="95"/>
        <v>other mining and quarrying 07T08,PM10</v>
      </c>
      <c r="D2526" t="s">
        <v>3083</v>
      </c>
      <c r="E2526" s="1">
        <v>113116000</v>
      </c>
      <c r="F2526" s="1">
        <v>113606000</v>
      </c>
      <c r="G2526" s="1">
        <v>114681000</v>
      </c>
      <c r="H2526" s="1">
        <v>112449000</v>
      </c>
      <c r="I2526" s="1">
        <v>110236000</v>
      </c>
      <c r="J2526" s="1">
        <v>108451000</v>
      </c>
      <c r="K2526" s="1">
        <v>106511000</v>
      </c>
      <c r="L2526" s="1">
        <v>104333000</v>
      </c>
      <c r="M2526" s="1">
        <v>101144000</v>
      </c>
      <c r="N2526" s="1">
        <v>97981500</v>
      </c>
      <c r="O2526" s="1">
        <v>94888500</v>
      </c>
      <c r="P2526" s="1">
        <v>91616800</v>
      </c>
      <c r="Q2526" s="1">
        <v>88439000</v>
      </c>
      <c r="R2526" s="1">
        <v>84884500</v>
      </c>
      <c r="S2526" s="1">
        <v>81158300</v>
      </c>
      <c r="T2526" s="1">
        <v>77596500</v>
      </c>
      <c r="U2526" s="1">
        <v>73962700</v>
      </c>
      <c r="V2526" s="1">
        <v>70450600</v>
      </c>
      <c r="W2526" s="1">
        <v>66843400</v>
      </c>
      <c r="X2526" s="1">
        <v>63344800</v>
      </c>
      <c r="Y2526" s="1">
        <v>59777500</v>
      </c>
      <c r="Z2526" s="1">
        <v>56242500</v>
      </c>
      <c r="AA2526" s="1">
        <v>52821600</v>
      </c>
      <c r="AB2526" s="1">
        <v>49351700</v>
      </c>
      <c r="AC2526" s="1">
        <v>45914800</v>
      </c>
      <c r="AD2526" s="1">
        <v>42521700</v>
      </c>
      <c r="AE2526" s="1">
        <v>39162700</v>
      </c>
      <c r="AF2526" s="1">
        <v>35842300</v>
      </c>
      <c r="AG2526" s="1">
        <v>32508000</v>
      </c>
      <c r="AH2526" s="1">
        <v>29217700</v>
      </c>
      <c r="AI2526" s="1">
        <v>25972400</v>
      </c>
      <c r="AJ2526" s="1">
        <v>22745200</v>
      </c>
      <c r="AK2526" s="1">
        <v>19600700</v>
      </c>
      <c r="AL2526" s="1">
        <v>16521100</v>
      </c>
      <c r="AM2526" s="1">
        <v>13468700</v>
      </c>
      <c r="AN2526" s="1">
        <v>10439800</v>
      </c>
      <c r="AO2526" s="1">
        <v>7433910</v>
      </c>
      <c r="AP2526" s="1">
        <v>4445420</v>
      </c>
    </row>
    <row r="2527" spans="2:42" x14ac:dyDescent="0.2">
      <c r="B2527" t="str">
        <f t="shared" si="96"/>
        <v>chemicals 20</v>
      </c>
      <c r="C2527" t="str">
        <f t="shared" si="95"/>
        <v>other mining and quarrying 07T08,PM25</v>
      </c>
      <c r="D2527" t="s">
        <v>3084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</row>
    <row r="2528" spans="2:42" x14ac:dyDescent="0.2">
      <c r="B2528" t="str">
        <f t="shared" si="96"/>
        <v>rubber and plastic products 22</v>
      </c>
      <c r="C2528" t="str">
        <f t="shared" si="95"/>
        <v>other mining and quarrying 07T08,SOx</v>
      </c>
      <c r="D2528" t="s">
        <v>3085</v>
      </c>
      <c r="E2528" s="1">
        <v>689997000000</v>
      </c>
      <c r="F2528" s="1">
        <v>682966000000</v>
      </c>
      <c r="G2528" s="1">
        <v>669345000000</v>
      </c>
      <c r="H2528" s="1">
        <v>657157000000</v>
      </c>
      <c r="I2528" s="1">
        <v>639580000000</v>
      </c>
      <c r="J2528" s="1">
        <v>620036000000</v>
      </c>
      <c r="K2528" s="1">
        <v>599346000000</v>
      </c>
      <c r="L2528" s="1">
        <v>580011000000</v>
      </c>
      <c r="M2528" s="1">
        <v>560185000000</v>
      </c>
      <c r="N2528" s="1">
        <v>542701000000</v>
      </c>
      <c r="O2528" s="1">
        <v>524116000000</v>
      </c>
      <c r="P2528" s="1">
        <v>505008000000</v>
      </c>
      <c r="Q2528" s="1">
        <v>484946000000</v>
      </c>
      <c r="R2528" s="1">
        <v>465508000000</v>
      </c>
      <c r="S2528" s="1">
        <v>445216000000</v>
      </c>
      <c r="T2528" s="1">
        <v>424643000000</v>
      </c>
      <c r="U2528" s="1">
        <v>403423000000</v>
      </c>
      <c r="V2528" s="1">
        <v>382070000000</v>
      </c>
      <c r="W2528" s="1">
        <v>360650000000</v>
      </c>
      <c r="X2528" s="1">
        <v>339214000000</v>
      </c>
      <c r="Y2528" s="1">
        <v>317819000000</v>
      </c>
      <c r="Z2528" s="1">
        <v>296207000000</v>
      </c>
      <c r="AA2528" s="1">
        <v>275091000000</v>
      </c>
      <c r="AB2528" s="1">
        <v>253903000000</v>
      </c>
      <c r="AC2528" s="1">
        <v>233299000000</v>
      </c>
      <c r="AD2528" s="1">
        <v>213028000000</v>
      </c>
      <c r="AE2528" s="1">
        <v>193140000000</v>
      </c>
      <c r="AF2528" s="1">
        <v>173910000000</v>
      </c>
      <c r="AG2528" s="1">
        <v>155136000000</v>
      </c>
      <c r="AH2528" s="1">
        <v>137052000000</v>
      </c>
      <c r="AI2528" s="1">
        <v>119659000000</v>
      </c>
      <c r="AJ2528" s="1">
        <v>102816000000</v>
      </c>
      <c r="AK2528" s="1">
        <v>86696900000</v>
      </c>
      <c r="AL2528" s="1">
        <v>71197100000</v>
      </c>
      <c r="AM2528" s="1">
        <v>56453800000</v>
      </c>
      <c r="AN2528" s="1">
        <v>42466400000</v>
      </c>
      <c r="AO2528" s="1">
        <v>29233100000</v>
      </c>
      <c r="AP2528" s="1">
        <v>16726800000</v>
      </c>
    </row>
    <row r="2529" spans="2:42" x14ac:dyDescent="0.2">
      <c r="B2529" t="str">
        <f t="shared" si="96"/>
        <v>rubber and plastic products 22</v>
      </c>
      <c r="C2529" t="str">
        <f t="shared" si="95"/>
        <v>other mining and quarrying 07T08,BC</v>
      </c>
      <c r="D2529" t="s">
        <v>3086</v>
      </c>
      <c r="E2529" s="1">
        <v>19615800</v>
      </c>
      <c r="F2529" s="1">
        <v>19415900</v>
      </c>
      <c r="G2529" s="1">
        <v>19028600</v>
      </c>
      <c r="H2529" s="1">
        <v>18682200</v>
      </c>
      <c r="I2529" s="1">
        <v>18182500</v>
      </c>
      <c r="J2529" s="1">
        <v>17626900</v>
      </c>
      <c r="K2529" s="1">
        <v>17038700</v>
      </c>
      <c r="L2529" s="1">
        <v>16489000</v>
      </c>
      <c r="M2529" s="1">
        <v>15925400</v>
      </c>
      <c r="N2529" s="1">
        <v>15428300</v>
      </c>
      <c r="O2529" s="1">
        <v>14900000</v>
      </c>
      <c r="P2529" s="1">
        <v>14356800</v>
      </c>
      <c r="Q2529" s="1">
        <v>13786400</v>
      </c>
      <c r="R2529" s="1">
        <v>13233800</v>
      </c>
      <c r="S2529" s="1">
        <v>12656900</v>
      </c>
      <c r="T2529" s="1">
        <v>12072100</v>
      </c>
      <c r="U2529" s="1">
        <v>11468800</v>
      </c>
      <c r="V2529" s="1">
        <v>10861800</v>
      </c>
      <c r="W2529" s="1">
        <v>10252800</v>
      </c>
      <c r="X2529" s="1">
        <v>9643420</v>
      </c>
      <c r="Y2529" s="1">
        <v>9035210</v>
      </c>
      <c r="Z2529" s="1">
        <v>8420800</v>
      </c>
      <c r="AA2529" s="1">
        <v>7820500</v>
      </c>
      <c r="AB2529" s="1">
        <v>7218140</v>
      </c>
      <c r="AC2529" s="1">
        <v>6632410</v>
      </c>
      <c r="AD2529" s="1">
        <v>6056120</v>
      </c>
      <c r="AE2529" s="1">
        <v>5490730</v>
      </c>
      <c r="AF2529" s="1">
        <v>4944050</v>
      </c>
      <c r="AG2529" s="1">
        <v>4410320</v>
      </c>
      <c r="AH2529" s="1">
        <v>3896210</v>
      </c>
      <c r="AI2529" s="1">
        <v>3401750</v>
      </c>
      <c r="AJ2529" s="1">
        <v>2922930</v>
      </c>
      <c r="AK2529" s="1">
        <v>2464680</v>
      </c>
      <c r="AL2529" s="1">
        <v>2024040</v>
      </c>
      <c r="AM2529" s="1">
        <v>1604910</v>
      </c>
      <c r="AN2529" s="1">
        <v>1207270</v>
      </c>
      <c r="AO2529">
        <v>831062</v>
      </c>
      <c r="AP2529">
        <v>475521</v>
      </c>
    </row>
    <row r="2530" spans="2:42" x14ac:dyDescent="0.2">
      <c r="B2530" t="str">
        <f t="shared" si="96"/>
        <v>rubber and plastic products 22</v>
      </c>
      <c r="C2530" t="str">
        <f t="shared" si="95"/>
        <v>other mining and quarrying 07T08,OC</v>
      </c>
      <c r="D2530" t="s">
        <v>3087</v>
      </c>
      <c r="E2530" s="1">
        <v>90590800</v>
      </c>
      <c r="F2530" s="1">
        <v>89667700</v>
      </c>
      <c r="G2530" s="1">
        <v>87879400</v>
      </c>
      <c r="H2530" s="1">
        <v>86279300</v>
      </c>
      <c r="I2530" s="1">
        <v>83971400</v>
      </c>
      <c r="J2530" s="1">
        <v>81405500</v>
      </c>
      <c r="K2530" s="1">
        <v>78689100</v>
      </c>
      <c r="L2530" s="1">
        <v>76150600</v>
      </c>
      <c r="M2530" s="1">
        <v>73547600</v>
      </c>
      <c r="N2530" s="1">
        <v>71252100</v>
      </c>
      <c r="O2530" s="1">
        <v>68812000</v>
      </c>
      <c r="P2530" s="1">
        <v>66303400</v>
      </c>
      <c r="Q2530" s="1">
        <v>63669300</v>
      </c>
      <c r="R2530" s="1">
        <v>61117300</v>
      </c>
      <c r="S2530" s="1">
        <v>58453100</v>
      </c>
      <c r="T2530" s="1">
        <v>55752000</v>
      </c>
      <c r="U2530" s="1">
        <v>52966100</v>
      </c>
      <c r="V2530" s="1">
        <v>50162600</v>
      </c>
      <c r="W2530" s="1">
        <v>47350300</v>
      </c>
      <c r="X2530" s="1">
        <v>44535900</v>
      </c>
      <c r="Y2530" s="1">
        <v>41727000</v>
      </c>
      <c r="Z2530" s="1">
        <v>38889500</v>
      </c>
      <c r="AA2530" s="1">
        <v>36117200</v>
      </c>
      <c r="AB2530" s="1">
        <v>33335300</v>
      </c>
      <c r="AC2530" s="1">
        <v>30630300</v>
      </c>
      <c r="AD2530" s="1">
        <v>27968800</v>
      </c>
      <c r="AE2530" s="1">
        <v>25357600</v>
      </c>
      <c r="AF2530" s="1">
        <v>22832900</v>
      </c>
      <c r="AG2530" s="1">
        <v>20368000</v>
      </c>
      <c r="AH2530" s="1">
        <v>17993700</v>
      </c>
      <c r="AI2530" s="1">
        <v>15710200</v>
      </c>
      <c r="AJ2530" s="1">
        <v>13498900</v>
      </c>
      <c r="AK2530" s="1">
        <v>11382600</v>
      </c>
      <c r="AL2530" s="1">
        <v>9347580</v>
      </c>
      <c r="AM2530" s="1">
        <v>7411910</v>
      </c>
      <c r="AN2530" s="1">
        <v>5575490</v>
      </c>
      <c r="AO2530" s="1">
        <v>3838070</v>
      </c>
      <c r="AP2530" s="1">
        <v>2196080</v>
      </c>
    </row>
    <row r="2531" spans="2:42" x14ac:dyDescent="0.2">
      <c r="B2531" t="str">
        <f t="shared" si="96"/>
        <v>rubber and plastic products 22</v>
      </c>
      <c r="C2531" t="str">
        <f t="shared" si="95"/>
        <v>other mining and quarrying 07T08,CH4</v>
      </c>
      <c r="D2531" t="s">
        <v>3088</v>
      </c>
      <c r="E2531" s="1">
        <v>310049000</v>
      </c>
      <c r="F2531" s="1">
        <v>306889000</v>
      </c>
      <c r="G2531" s="1">
        <v>300768000</v>
      </c>
      <c r="H2531" s="1">
        <v>295292000</v>
      </c>
      <c r="I2531" s="1">
        <v>287394000</v>
      </c>
      <c r="J2531" s="1">
        <v>278612000</v>
      </c>
      <c r="K2531" s="1">
        <v>269315000</v>
      </c>
      <c r="L2531" s="1">
        <v>260627000</v>
      </c>
      <c r="M2531" s="1">
        <v>251718000</v>
      </c>
      <c r="N2531" s="1">
        <v>243861000</v>
      </c>
      <c r="O2531" s="1">
        <v>235510000</v>
      </c>
      <c r="P2531" s="1">
        <v>226924000</v>
      </c>
      <c r="Q2531" s="1">
        <v>217909000</v>
      </c>
      <c r="R2531" s="1">
        <v>209175000</v>
      </c>
      <c r="S2531" s="1">
        <v>200057000</v>
      </c>
      <c r="T2531" s="1">
        <v>190812000</v>
      </c>
      <c r="U2531" s="1">
        <v>181277000</v>
      </c>
      <c r="V2531" s="1">
        <v>171682000</v>
      </c>
      <c r="W2531" s="1">
        <v>162057000</v>
      </c>
      <c r="X2531" s="1">
        <v>152425000</v>
      </c>
      <c r="Y2531" s="1">
        <v>142811000</v>
      </c>
      <c r="Z2531" s="1">
        <v>133100000</v>
      </c>
      <c r="AA2531" s="1">
        <v>123612000</v>
      </c>
      <c r="AB2531" s="1">
        <v>114091000</v>
      </c>
      <c r="AC2531" s="1">
        <v>104833000</v>
      </c>
      <c r="AD2531" s="1">
        <v>95723500</v>
      </c>
      <c r="AE2531" s="1">
        <v>86786900</v>
      </c>
      <c r="AF2531" s="1">
        <v>78146100</v>
      </c>
      <c r="AG2531" s="1">
        <v>69709900</v>
      </c>
      <c r="AH2531" s="1">
        <v>61583800</v>
      </c>
      <c r="AI2531" s="1">
        <v>53768400</v>
      </c>
      <c r="AJ2531" s="1">
        <v>46200100</v>
      </c>
      <c r="AK2531" s="1">
        <v>38957000</v>
      </c>
      <c r="AL2531" s="1">
        <v>31992200</v>
      </c>
      <c r="AM2531" s="1">
        <v>25367400</v>
      </c>
      <c r="AN2531" s="1">
        <v>19082200</v>
      </c>
      <c r="AO2531" s="1">
        <v>13135800</v>
      </c>
      <c r="AP2531" s="1">
        <v>7516120</v>
      </c>
    </row>
    <row r="2532" spans="2:42" x14ac:dyDescent="0.2">
      <c r="B2532" t="str">
        <f t="shared" si="96"/>
        <v>rubber and plastic products 22</v>
      </c>
      <c r="C2532" t="str">
        <f t="shared" si="95"/>
        <v>other mining and quarrying 07T08,N2O</v>
      </c>
      <c r="D2532" t="s">
        <v>3089</v>
      </c>
      <c r="E2532" s="1">
        <v>24476100</v>
      </c>
      <c r="F2532" s="1">
        <v>24226600</v>
      </c>
      <c r="G2532" s="1">
        <v>23743500</v>
      </c>
      <c r="H2532" s="1">
        <v>23311200</v>
      </c>
      <c r="I2532" s="1">
        <v>22687600</v>
      </c>
      <c r="J2532" s="1">
        <v>21994400</v>
      </c>
      <c r="K2532" s="1">
        <v>21260400</v>
      </c>
      <c r="L2532" s="1">
        <v>20574600</v>
      </c>
      <c r="M2532" s="1">
        <v>19871300</v>
      </c>
      <c r="N2532" s="1">
        <v>19251100</v>
      </c>
      <c r="O2532" s="1">
        <v>18591800</v>
      </c>
      <c r="P2532" s="1">
        <v>17914000</v>
      </c>
      <c r="Q2532" s="1">
        <v>17202300</v>
      </c>
      <c r="R2532" s="1">
        <v>16512800</v>
      </c>
      <c r="S2532" s="1">
        <v>15793000</v>
      </c>
      <c r="T2532" s="1">
        <v>15063200</v>
      </c>
      <c r="U2532" s="1">
        <v>14310500</v>
      </c>
      <c r="V2532" s="1">
        <v>13553100</v>
      </c>
      <c r="W2532" s="1">
        <v>12793200</v>
      </c>
      <c r="X2532" s="1">
        <v>12032800</v>
      </c>
      <c r="Y2532" s="1">
        <v>11273900</v>
      </c>
      <c r="Z2532" s="1">
        <v>10507300</v>
      </c>
      <c r="AA2532" s="1">
        <v>9758230</v>
      </c>
      <c r="AB2532" s="1">
        <v>9006610</v>
      </c>
      <c r="AC2532" s="1">
        <v>8275760</v>
      </c>
      <c r="AD2532" s="1">
        <v>7556670</v>
      </c>
      <c r="AE2532" s="1">
        <v>6851190</v>
      </c>
      <c r="AF2532" s="1">
        <v>6169060</v>
      </c>
      <c r="AG2532" s="1">
        <v>5503090</v>
      </c>
      <c r="AH2532" s="1">
        <v>4861590</v>
      </c>
      <c r="AI2532" s="1">
        <v>4244620</v>
      </c>
      <c r="AJ2532" s="1">
        <v>3647160</v>
      </c>
      <c r="AK2532" s="1">
        <v>3075370</v>
      </c>
      <c r="AL2532" s="1">
        <v>2525550</v>
      </c>
      <c r="AM2532" s="1">
        <v>2002570</v>
      </c>
      <c r="AN2532" s="1">
        <v>1506400</v>
      </c>
      <c r="AO2532" s="1">
        <v>1036980</v>
      </c>
      <c r="AP2532">
        <v>593343</v>
      </c>
    </row>
    <row r="2533" spans="2:42" x14ac:dyDescent="0.2">
      <c r="B2533" t="str">
        <f t="shared" si="96"/>
        <v>rubber and plastic products 22</v>
      </c>
      <c r="C2533" t="str">
        <f t="shared" si="95"/>
        <v>other mining and quarrying 07T08,F gases</v>
      </c>
      <c r="D2533" t="s">
        <v>3090</v>
      </c>
      <c r="E2533" s="1">
        <v>21765700</v>
      </c>
      <c r="F2533" s="1">
        <v>21543900</v>
      </c>
      <c r="G2533" s="1">
        <v>21114200</v>
      </c>
      <c r="H2533" s="1">
        <v>20729800</v>
      </c>
      <c r="I2533" s="1">
        <v>20175300</v>
      </c>
      <c r="J2533" s="1">
        <v>19558800</v>
      </c>
      <c r="K2533" s="1">
        <v>18906100</v>
      </c>
      <c r="L2533" s="1">
        <v>18296200</v>
      </c>
      <c r="M2533" s="1">
        <v>17670800</v>
      </c>
      <c r="N2533" s="1">
        <v>17119300</v>
      </c>
      <c r="O2533" s="1">
        <v>16533000</v>
      </c>
      <c r="P2533" s="1">
        <v>15930300</v>
      </c>
      <c r="Q2533" s="1">
        <v>15297400</v>
      </c>
      <c r="R2533" s="1">
        <v>14684300</v>
      </c>
      <c r="S2533" s="1">
        <v>14044200</v>
      </c>
      <c r="T2533" s="1">
        <v>13395200</v>
      </c>
      <c r="U2533" s="1">
        <v>12725800</v>
      </c>
      <c r="V2533" s="1">
        <v>12052300</v>
      </c>
      <c r="W2533" s="1">
        <v>11376600</v>
      </c>
      <c r="X2533" s="1">
        <v>10700400</v>
      </c>
      <c r="Y2533" s="1">
        <v>10025500</v>
      </c>
      <c r="Z2533" s="1">
        <v>9343730</v>
      </c>
      <c r="AA2533" s="1">
        <v>8677650</v>
      </c>
      <c r="AB2533" s="1">
        <v>8009260</v>
      </c>
      <c r="AC2533" s="1">
        <v>7359340</v>
      </c>
      <c r="AD2533" s="1">
        <v>6719880</v>
      </c>
      <c r="AE2533" s="1">
        <v>6092520</v>
      </c>
      <c r="AF2533" s="1">
        <v>5485930</v>
      </c>
      <c r="AG2533" s="1">
        <v>4893700</v>
      </c>
      <c r="AH2533" s="1">
        <v>4323240</v>
      </c>
      <c r="AI2533" s="1">
        <v>3774590</v>
      </c>
      <c r="AJ2533" s="1">
        <v>3243290</v>
      </c>
      <c r="AK2533" s="1">
        <v>2734820</v>
      </c>
      <c r="AL2533" s="1">
        <v>2245880</v>
      </c>
      <c r="AM2533" s="1">
        <v>1780810</v>
      </c>
      <c r="AN2533" s="1">
        <v>1339590</v>
      </c>
      <c r="AO2533">
        <v>922148</v>
      </c>
      <c r="AP2533">
        <v>527639</v>
      </c>
    </row>
    <row r="2534" spans="2:42" x14ac:dyDescent="0.2">
      <c r="B2534" t="str">
        <f t="shared" si="96"/>
        <v>rubber and plastic products 22</v>
      </c>
      <c r="C2534" t="str">
        <f t="shared" si="95"/>
        <v>food beverage and tobacco 10T12,CO2</v>
      </c>
      <c r="D2534" t="s">
        <v>3091</v>
      </c>
      <c r="E2534" s="1">
        <v>65912600</v>
      </c>
      <c r="F2534" s="1">
        <v>65241000</v>
      </c>
      <c r="G2534" s="1">
        <v>63939800</v>
      </c>
      <c r="H2534" s="1">
        <v>62775600</v>
      </c>
      <c r="I2534" s="1">
        <v>61096500</v>
      </c>
      <c r="J2534" s="1">
        <v>59229600</v>
      </c>
      <c r="K2534" s="1">
        <v>57253100</v>
      </c>
      <c r="L2534" s="1">
        <v>55406100</v>
      </c>
      <c r="M2534" s="1">
        <v>53512200</v>
      </c>
      <c r="N2534" s="1">
        <v>51842000</v>
      </c>
      <c r="O2534" s="1">
        <v>50066700</v>
      </c>
      <c r="P2534" s="1">
        <v>48241400</v>
      </c>
      <c r="Q2534" s="1">
        <v>46324900</v>
      </c>
      <c r="R2534" s="1">
        <v>44468100</v>
      </c>
      <c r="S2534" s="1">
        <v>42529700</v>
      </c>
      <c r="T2534" s="1">
        <v>40564400</v>
      </c>
      <c r="U2534" s="1">
        <v>38537400</v>
      </c>
      <c r="V2534" s="1">
        <v>36497600</v>
      </c>
      <c r="W2534" s="1">
        <v>34451400</v>
      </c>
      <c r="X2534" s="1">
        <v>32403700</v>
      </c>
      <c r="Y2534" s="1">
        <v>30360000</v>
      </c>
      <c r="Z2534" s="1">
        <v>28295500</v>
      </c>
      <c r="AA2534" s="1">
        <v>26278400</v>
      </c>
      <c r="AB2534" s="1">
        <v>24254300</v>
      </c>
      <c r="AC2534" s="1">
        <v>22286200</v>
      </c>
      <c r="AD2534" s="1">
        <v>20349700</v>
      </c>
      <c r="AE2534" s="1">
        <v>18449900</v>
      </c>
      <c r="AF2534" s="1">
        <v>16612900</v>
      </c>
      <c r="AG2534" s="1">
        <v>14819500</v>
      </c>
      <c r="AH2534" s="1">
        <v>13092000</v>
      </c>
      <c r="AI2534" s="1">
        <v>11430500</v>
      </c>
      <c r="AJ2534" s="1">
        <v>9821590</v>
      </c>
      <c r="AK2534" s="1">
        <v>8281800</v>
      </c>
      <c r="AL2534" s="1">
        <v>6801170</v>
      </c>
      <c r="AM2534" s="1">
        <v>5392810</v>
      </c>
      <c r="AN2534" s="1">
        <v>4056650</v>
      </c>
      <c r="AO2534" s="1">
        <v>2792520</v>
      </c>
      <c r="AP2534" s="1">
        <v>1597840</v>
      </c>
    </row>
    <row r="2535" spans="2:42" x14ac:dyDescent="0.2">
      <c r="B2535" t="str">
        <f t="shared" si="96"/>
        <v>rubber and plastic products 22</v>
      </c>
      <c r="C2535" t="str">
        <f t="shared" si="95"/>
        <v>food beverage and tobacco 10T12,VOC</v>
      </c>
      <c r="D2535" t="s">
        <v>3092</v>
      </c>
      <c r="E2535" s="1">
        <v>5089990</v>
      </c>
      <c r="F2535" s="1">
        <v>5038120</v>
      </c>
      <c r="G2535" s="1">
        <v>4937640</v>
      </c>
      <c r="H2535" s="1">
        <v>4847740</v>
      </c>
      <c r="I2535" s="1">
        <v>4718070</v>
      </c>
      <c r="J2535" s="1">
        <v>4573900</v>
      </c>
      <c r="K2535" s="1">
        <v>4421270</v>
      </c>
      <c r="L2535" s="1">
        <v>4278650</v>
      </c>
      <c r="M2535" s="1">
        <v>4132390</v>
      </c>
      <c r="N2535" s="1">
        <v>4003410</v>
      </c>
      <c r="O2535" s="1">
        <v>3866310</v>
      </c>
      <c r="P2535" s="1">
        <v>3725360</v>
      </c>
      <c r="Q2535" s="1">
        <v>3577360</v>
      </c>
      <c r="R2535" s="1">
        <v>3433970</v>
      </c>
      <c r="S2535" s="1">
        <v>3284280</v>
      </c>
      <c r="T2535" s="1">
        <v>3132520</v>
      </c>
      <c r="U2535" s="1">
        <v>2975990</v>
      </c>
      <c r="V2535" s="1">
        <v>2818470</v>
      </c>
      <c r="W2535" s="1">
        <v>2660450</v>
      </c>
      <c r="X2535" s="1">
        <v>2502320</v>
      </c>
      <c r="Y2535" s="1">
        <v>2344500</v>
      </c>
      <c r="Z2535" s="1">
        <v>2185070</v>
      </c>
      <c r="AA2535" s="1">
        <v>2029300</v>
      </c>
      <c r="AB2535" s="1">
        <v>1873000</v>
      </c>
      <c r="AC2535" s="1">
        <v>1721010</v>
      </c>
      <c r="AD2535" s="1">
        <v>1571470</v>
      </c>
      <c r="AE2535" s="1">
        <v>1424760</v>
      </c>
      <c r="AF2535" s="1">
        <v>1282910</v>
      </c>
      <c r="AG2535" s="1">
        <v>1144410</v>
      </c>
      <c r="AH2535" s="1">
        <v>1011010</v>
      </c>
      <c r="AI2535">
        <v>882702</v>
      </c>
      <c r="AJ2535">
        <v>758456</v>
      </c>
      <c r="AK2535">
        <v>639548</v>
      </c>
      <c r="AL2535">
        <v>525209</v>
      </c>
      <c r="AM2535">
        <v>416450</v>
      </c>
      <c r="AN2535">
        <v>313268</v>
      </c>
      <c r="AO2535">
        <v>215648</v>
      </c>
      <c r="AP2535">
        <v>123390</v>
      </c>
    </row>
    <row r="2536" spans="2:42" x14ac:dyDescent="0.2">
      <c r="B2536" t="str">
        <f t="shared" si="96"/>
        <v>rubber and plastic products 22</v>
      </c>
      <c r="C2536" t="str">
        <f t="shared" si="95"/>
        <v>food beverage and tobacco 10T12,CO</v>
      </c>
      <c r="D2536" t="s">
        <v>3093</v>
      </c>
      <c r="E2536" s="1">
        <v>4345790</v>
      </c>
      <c r="F2536" s="1">
        <v>4301500</v>
      </c>
      <c r="G2536" s="1">
        <v>4215710</v>
      </c>
      <c r="H2536" s="1">
        <v>4138950</v>
      </c>
      <c r="I2536" s="1">
        <v>4028240</v>
      </c>
      <c r="J2536" s="1">
        <v>3905150</v>
      </c>
      <c r="K2536" s="1">
        <v>3774840</v>
      </c>
      <c r="L2536" s="1">
        <v>3653070</v>
      </c>
      <c r="M2536" s="1">
        <v>3528190</v>
      </c>
      <c r="N2536" s="1">
        <v>3418080</v>
      </c>
      <c r="O2536" s="1">
        <v>3301020</v>
      </c>
      <c r="P2536" s="1">
        <v>3180680</v>
      </c>
      <c r="Q2536" s="1">
        <v>3054320</v>
      </c>
      <c r="R2536" s="1">
        <v>2931890</v>
      </c>
      <c r="S2536" s="1">
        <v>2804090</v>
      </c>
      <c r="T2536" s="1">
        <v>2674510</v>
      </c>
      <c r="U2536" s="1">
        <v>2540870</v>
      </c>
      <c r="V2536" s="1">
        <v>2406380</v>
      </c>
      <c r="W2536" s="1">
        <v>2271470</v>
      </c>
      <c r="X2536" s="1">
        <v>2136460</v>
      </c>
      <c r="Y2536" s="1">
        <v>2001710</v>
      </c>
      <c r="Z2536" s="1">
        <v>1865590</v>
      </c>
      <c r="AA2536" s="1">
        <v>1732600</v>
      </c>
      <c r="AB2536" s="1">
        <v>1599150</v>
      </c>
      <c r="AC2536" s="1">
        <v>1469380</v>
      </c>
      <c r="AD2536" s="1">
        <v>1341710</v>
      </c>
      <c r="AE2536" s="1">
        <v>1216450</v>
      </c>
      <c r="AF2536" s="1">
        <v>1095330</v>
      </c>
      <c r="AG2536">
        <v>977087</v>
      </c>
      <c r="AH2536">
        <v>863188</v>
      </c>
      <c r="AI2536">
        <v>753643</v>
      </c>
      <c r="AJ2536">
        <v>647562</v>
      </c>
      <c r="AK2536">
        <v>546040</v>
      </c>
      <c r="AL2536">
        <v>448418</v>
      </c>
      <c r="AM2536">
        <v>355561</v>
      </c>
      <c r="AN2536">
        <v>267465</v>
      </c>
      <c r="AO2536">
        <v>184118</v>
      </c>
      <c r="AP2536">
        <v>105350</v>
      </c>
    </row>
    <row r="2537" spans="2:42" x14ac:dyDescent="0.2">
      <c r="B2537" t="str">
        <f t="shared" si="96"/>
        <v>rubber and plastic products 22</v>
      </c>
      <c r="C2537" t="str">
        <f t="shared" si="95"/>
        <v>food beverage and tobacco 10T12,NOx</v>
      </c>
      <c r="D2537" t="s">
        <v>3094</v>
      </c>
      <c r="E2537" s="1">
        <v>27563100</v>
      </c>
      <c r="F2537" s="1">
        <v>27282300</v>
      </c>
      <c r="G2537" s="1">
        <v>26738100</v>
      </c>
      <c r="H2537" s="1">
        <v>26251300</v>
      </c>
      <c r="I2537" s="1">
        <v>25549100</v>
      </c>
      <c r="J2537" s="1">
        <v>24768400</v>
      </c>
      <c r="K2537" s="1">
        <v>23941900</v>
      </c>
      <c r="L2537" s="1">
        <v>23169600</v>
      </c>
      <c r="M2537" s="1">
        <v>22377600</v>
      </c>
      <c r="N2537" s="1">
        <v>21679100</v>
      </c>
      <c r="O2537" s="1">
        <v>20936700</v>
      </c>
      <c r="P2537" s="1">
        <v>20173400</v>
      </c>
      <c r="Q2537" s="1">
        <v>19372000</v>
      </c>
      <c r="R2537" s="1">
        <v>18595500</v>
      </c>
      <c r="S2537" s="1">
        <v>17784900</v>
      </c>
      <c r="T2537" s="1">
        <v>16963100</v>
      </c>
      <c r="U2537" s="1">
        <v>16115500</v>
      </c>
      <c r="V2537" s="1">
        <v>15262500</v>
      </c>
      <c r="W2537" s="1">
        <v>14406800</v>
      </c>
      <c r="X2537" s="1">
        <v>13550500</v>
      </c>
      <c r="Y2537" s="1">
        <v>12695800</v>
      </c>
      <c r="Z2537" s="1">
        <v>11832500</v>
      </c>
      <c r="AA2537" s="1">
        <v>10989000</v>
      </c>
      <c r="AB2537" s="1">
        <v>10142600</v>
      </c>
      <c r="AC2537" s="1">
        <v>9319550</v>
      </c>
      <c r="AD2537" s="1">
        <v>8509770</v>
      </c>
      <c r="AE2537" s="1">
        <v>7715310</v>
      </c>
      <c r="AF2537" s="1">
        <v>6947140</v>
      </c>
      <c r="AG2537" s="1">
        <v>6197170</v>
      </c>
      <c r="AH2537" s="1">
        <v>5474760</v>
      </c>
      <c r="AI2537" s="1">
        <v>4779980</v>
      </c>
      <c r="AJ2537" s="1">
        <v>4107160</v>
      </c>
      <c r="AK2537" s="1">
        <v>3463260</v>
      </c>
      <c r="AL2537" s="1">
        <v>2844090</v>
      </c>
      <c r="AM2537" s="1">
        <v>2255150</v>
      </c>
      <c r="AN2537" s="1">
        <v>1696400</v>
      </c>
      <c r="AO2537" s="1">
        <v>1167770</v>
      </c>
      <c r="AP2537">
        <v>668179</v>
      </c>
    </row>
    <row r="2538" spans="2:42" x14ac:dyDescent="0.2">
      <c r="B2538" t="str">
        <f t="shared" si="96"/>
        <v>rubber and plastic products 22</v>
      </c>
      <c r="C2538" t="str">
        <f t="shared" si="95"/>
        <v>food beverage and tobacco 10T12,PM10</v>
      </c>
      <c r="D2538" t="s">
        <v>3095</v>
      </c>
      <c r="E2538" s="1">
        <v>5512630</v>
      </c>
      <c r="F2538" s="1">
        <v>5456450</v>
      </c>
      <c r="G2538" s="1">
        <v>5347630</v>
      </c>
      <c r="H2538" s="1">
        <v>5250260</v>
      </c>
      <c r="I2538" s="1">
        <v>5109820</v>
      </c>
      <c r="J2538" s="1">
        <v>4953680</v>
      </c>
      <c r="K2538" s="1">
        <v>4788380</v>
      </c>
      <c r="L2538" s="1">
        <v>4633910</v>
      </c>
      <c r="M2538" s="1">
        <v>4475510</v>
      </c>
      <c r="N2538" s="1">
        <v>4335820</v>
      </c>
      <c r="O2538" s="1">
        <v>4187340</v>
      </c>
      <c r="P2538" s="1">
        <v>4034690</v>
      </c>
      <c r="Q2538" s="1">
        <v>3874400</v>
      </c>
      <c r="R2538" s="1">
        <v>3719100</v>
      </c>
      <c r="S2538" s="1">
        <v>3556990</v>
      </c>
      <c r="T2538" s="1">
        <v>3392620</v>
      </c>
      <c r="U2538" s="1">
        <v>3223090</v>
      </c>
      <c r="V2538" s="1">
        <v>3052490</v>
      </c>
      <c r="W2538" s="1">
        <v>2881360</v>
      </c>
      <c r="X2538" s="1">
        <v>2710100</v>
      </c>
      <c r="Y2538" s="1">
        <v>2539170</v>
      </c>
      <c r="Z2538" s="1">
        <v>2366500</v>
      </c>
      <c r="AA2538" s="1">
        <v>2197800</v>
      </c>
      <c r="AB2538" s="1">
        <v>2028520</v>
      </c>
      <c r="AC2538" s="1">
        <v>1863910</v>
      </c>
      <c r="AD2538" s="1">
        <v>1701950</v>
      </c>
      <c r="AE2538" s="1">
        <v>1543060</v>
      </c>
      <c r="AF2538" s="1">
        <v>1389430</v>
      </c>
      <c r="AG2538" s="1">
        <v>1239430</v>
      </c>
      <c r="AH2538" s="1">
        <v>1094950</v>
      </c>
      <c r="AI2538">
        <v>955995</v>
      </c>
      <c r="AJ2538">
        <v>821432</v>
      </c>
      <c r="AK2538">
        <v>692651</v>
      </c>
      <c r="AL2538">
        <v>568818</v>
      </c>
      <c r="AM2538">
        <v>451029</v>
      </c>
      <c r="AN2538">
        <v>339279</v>
      </c>
      <c r="AO2538">
        <v>233554</v>
      </c>
      <c r="AP2538">
        <v>133636</v>
      </c>
    </row>
    <row r="2539" spans="2:42" x14ac:dyDescent="0.2">
      <c r="B2539" t="str">
        <f t="shared" si="96"/>
        <v>rubber and plastic products 22</v>
      </c>
      <c r="C2539" t="str">
        <f t="shared" si="95"/>
        <v>food beverage and tobacco 10T12,PM25</v>
      </c>
      <c r="D2539" t="s">
        <v>3096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</row>
    <row r="2540" spans="2:42" x14ac:dyDescent="0.2">
      <c r="B2540" t="str">
        <f t="shared" si="96"/>
        <v>glass and glass products 231</v>
      </c>
      <c r="C2540" t="str">
        <f t="shared" si="95"/>
        <v>food beverage and tobacco 10T12,SOx</v>
      </c>
      <c r="D2540" t="s">
        <v>3097</v>
      </c>
      <c r="E2540" s="1">
        <v>66321500000</v>
      </c>
      <c r="F2540" s="1">
        <v>67702800000</v>
      </c>
      <c r="G2540" s="1">
        <v>68562100000</v>
      </c>
      <c r="H2540" s="1">
        <v>69919000000</v>
      </c>
      <c r="I2540" s="1">
        <v>70295800000</v>
      </c>
      <c r="J2540" s="1">
        <v>71139400000</v>
      </c>
      <c r="K2540" s="1">
        <v>71182400000</v>
      </c>
      <c r="L2540" s="1">
        <v>71071400000</v>
      </c>
      <c r="M2540" s="1">
        <v>71369500000</v>
      </c>
      <c r="N2540" s="1">
        <v>70933400000</v>
      </c>
      <c r="O2540" s="1">
        <v>70869200000</v>
      </c>
      <c r="P2540" s="1">
        <v>70113200000</v>
      </c>
      <c r="Q2540" s="1">
        <v>69208500000</v>
      </c>
      <c r="R2540" s="1">
        <v>68157000000</v>
      </c>
      <c r="S2540" s="1">
        <v>66958900000</v>
      </c>
      <c r="T2540" s="1">
        <v>65194000000</v>
      </c>
      <c r="U2540" s="1">
        <v>63324700000</v>
      </c>
      <c r="V2540" s="1">
        <v>61351100000</v>
      </c>
      <c r="W2540" s="1">
        <v>58913200000</v>
      </c>
      <c r="X2540" s="1">
        <v>56411700000</v>
      </c>
      <c r="Y2540" s="1">
        <v>53847900000</v>
      </c>
      <c r="Z2540" s="1">
        <v>51222200000</v>
      </c>
      <c r="AA2540" s="1">
        <v>48250300000</v>
      </c>
      <c r="AB2540" s="1">
        <v>45256100000</v>
      </c>
      <c r="AC2540" s="1">
        <v>42239300000</v>
      </c>
      <c r="AD2540" s="1">
        <v>39200300000</v>
      </c>
      <c r="AE2540" s="1">
        <v>35931200000</v>
      </c>
      <c r="AF2540" s="1">
        <v>32678400000</v>
      </c>
      <c r="AG2540" s="1">
        <v>29440200000</v>
      </c>
      <c r="AH2540" s="1">
        <v>26217600000</v>
      </c>
      <c r="AI2540" s="1">
        <v>23010800000</v>
      </c>
      <c r="AJ2540" s="1">
        <v>19704500000</v>
      </c>
      <c r="AK2540" s="1">
        <v>16546200000</v>
      </c>
      <c r="AL2540" s="1">
        <v>13324600000</v>
      </c>
      <c r="AM2540" s="1">
        <v>10153900000</v>
      </c>
      <c r="AN2540" s="1">
        <v>7075510000</v>
      </c>
      <c r="AO2540" s="1">
        <v>3987670000</v>
      </c>
      <c r="AP2540" s="1">
        <v>944239000</v>
      </c>
    </row>
    <row r="2541" spans="2:42" x14ac:dyDescent="0.2">
      <c r="B2541" t="str">
        <f t="shared" si="96"/>
        <v>glass and glass products 231</v>
      </c>
      <c r="C2541" t="str">
        <f t="shared" si="95"/>
        <v>food beverage and tobacco 10T12,BC</v>
      </c>
      <c r="D2541" t="s">
        <v>3098</v>
      </c>
      <c r="E2541" s="1">
        <v>1885440</v>
      </c>
      <c r="F2541" s="1">
        <v>1924710</v>
      </c>
      <c r="G2541" s="1">
        <v>1949140</v>
      </c>
      <c r="H2541" s="1">
        <v>1987710</v>
      </c>
      <c r="I2541" s="1">
        <v>1998420</v>
      </c>
      <c r="J2541" s="1">
        <v>2022400</v>
      </c>
      <c r="K2541" s="1">
        <v>2023630</v>
      </c>
      <c r="L2541" s="1">
        <v>2020470</v>
      </c>
      <c r="M2541" s="1">
        <v>2028950</v>
      </c>
      <c r="N2541" s="1">
        <v>2016550</v>
      </c>
      <c r="O2541" s="1">
        <v>2014720</v>
      </c>
      <c r="P2541" s="1">
        <v>1993230</v>
      </c>
      <c r="Q2541" s="1">
        <v>1967510</v>
      </c>
      <c r="R2541" s="1">
        <v>1937620</v>
      </c>
      <c r="S2541" s="1">
        <v>1903560</v>
      </c>
      <c r="T2541" s="1">
        <v>1853380</v>
      </c>
      <c r="U2541" s="1">
        <v>1800240</v>
      </c>
      <c r="V2541" s="1">
        <v>1744140</v>
      </c>
      <c r="W2541" s="1">
        <v>1674830</v>
      </c>
      <c r="X2541" s="1">
        <v>1603720</v>
      </c>
      <c r="Y2541" s="1">
        <v>1530830</v>
      </c>
      <c r="Z2541" s="1">
        <v>1456180</v>
      </c>
      <c r="AA2541" s="1">
        <v>1371700</v>
      </c>
      <c r="AB2541" s="1">
        <v>1286570</v>
      </c>
      <c r="AC2541" s="1">
        <v>1200810</v>
      </c>
      <c r="AD2541" s="1">
        <v>1114420</v>
      </c>
      <c r="AE2541" s="1">
        <v>1021480</v>
      </c>
      <c r="AF2541">
        <v>929006</v>
      </c>
      <c r="AG2541">
        <v>836948</v>
      </c>
      <c r="AH2541">
        <v>745335</v>
      </c>
      <c r="AI2541">
        <v>654168</v>
      </c>
      <c r="AJ2541">
        <v>560175</v>
      </c>
      <c r="AK2541">
        <v>470388</v>
      </c>
      <c r="AL2541">
        <v>378801</v>
      </c>
      <c r="AM2541">
        <v>288663</v>
      </c>
      <c r="AN2541">
        <v>201148</v>
      </c>
      <c r="AO2541">
        <v>113365</v>
      </c>
      <c r="AP2541">
        <v>26843.5</v>
      </c>
    </row>
    <row r="2542" spans="2:42" x14ac:dyDescent="0.2">
      <c r="B2542" t="str">
        <f t="shared" si="96"/>
        <v>glass and glass products 231</v>
      </c>
      <c r="C2542" t="str">
        <f t="shared" si="95"/>
        <v>food beverage and tobacco 10T12,OC</v>
      </c>
      <c r="D2542" t="s">
        <v>3099</v>
      </c>
      <c r="E2542" s="1">
        <v>8707460</v>
      </c>
      <c r="F2542" s="1">
        <v>8888800</v>
      </c>
      <c r="G2542" s="1">
        <v>9001630</v>
      </c>
      <c r="H2542" s="1">
        <v>9179780</v>
      </c>
      <c r="I2542" s="1">
        <v>9229250</v>
      </c>
      <c r="J2542" s="1">
        <v>9340000</v>
      </c>
      <c r="K2542" s="1">
        <v>9345650</v>
      </c>
      <c r="L2542" s="1">
        <v>9331070</v>
      </c>
      <c r="M2542" s="1">
        <v>9370220</v>
      </c>
      <c r="N2542" s="1">
        <v>9312960</v>
      </c>
      <c r="O2542" s="1">
        <v>9304530</v>
      </c>
      <c r="P2542" s="1">
        <v>9205270</v>
      </c>
      <c r="Q2542" s="1">
        <v>9086490</v>
      </c>
      <c r="R2542" s="1">
        <v>8948450</v>
      </c>
      <c r="S2542" s="1">
        <v>8791140</v>
      </c>
      <c r="T2542" s="1">
        <v>8559420</v>
      </c>
      <c r="U2542" s="1">
        <v>8314010</v>
      </c>
      <c r="V2542" s="1">
        <v>8054890</v>
      </c>
      <c r="W2542" s="1">
        <v>7734810</v>
      </c>
      <c r="X2542" s="1">
        <v>7406380</v>
      </c>
      <c r="Y2542" s="1">
        <v>7069780</v>
      </c>
      <c r="Z2542" s="1">
        <v>6725050</v>
      </c>
      <c r="AA2542" s="1">
        <v>6334860</v>
      </c>
      <c r="AB2542" s="1">
        <v>5941740</v>
      </c>
      <c r="AC2542" s="1">
        <v>5545660</v>
      </c>
      <c r="AD2542" s="1">
        <v>5146670</v>
      </c>
      <c r="AE2542" s="1">
        <v>4717470</v>
      </c>
      <c r="AF2542" s="1">
        <v>4290400</v>
      </c>
      <c r="AG2542" s="1">
        <v>3865250</v>
      </c>
      <c r="AH2542" s="1">
        <v>3442160</v>
      </c>
      <c r="AI2542" s="1">
        <v>3021120</v>
      </c>
      <c r="AJ2542" s="1">
        <v>2587040</v>
      </c>
      <c r="AK2542" s="1">
        <v>2172380</v>
      </c>
      <c r="AL2542" s="1">
        <v>1749400</v>
      </c>
      <c r="AM2542" s="1">
        <v>1333120</v>
      </c>
      <c r="AN2542">
        <v>928955</v>
      </c>
      <c r="AO2542">
        <v>523548</v>
      </c>
      <c r="AP2542">
        <v>123971</v>
      </c>
    </row>
    <row r="2543" spans="2:42" x14ac:dyDescent="0.2">
      <c r="B2543" t="str">
        <f t="shared" si="96"/>
        <v>glass and glass products 231</v>
      </c>
      <c r="C2543" t="str">
        <f t="shared" si="95"/>
        <v>food beverage and tobacco 10T12,CH4</v>
      </c>
      <c r="D2543" t="s">
        <v>3100</v>
      </c>
      <c r="E2543" s="1">
        <v>29801400</v>
      </c>
      <c r="F2543" s="1">
        <v>30422100</v>
      </c>
      <c r="G2543" s="1">
        <v>30808200</v>
      </c>
      <c r="H2543" s="1">
        <v>31417900</v>
      </c>
      <c r="I2543" s="1">
        <v>31587300</v>
      </c>
      <c r="J2543" s="1">
        <v>31966300</v>
      </c>
      <c r="K2543" s="1">
        <v>31985600</v>
      </c>
      <c r="L2543" s="1">
        <v>31935700</v>
      </c>
      <c r="M2543" s="1">
        <v>32069700</v>
      </c>
      <c r="N2543" s="1">
        <v>31873800</v>
      </c>
      <c r="O2543" s="1">
        <v>31844900</v>
      </c>
      <c r="P2543" s="1">
        <v>31505200</v>
      </c>
      <c r="Q2543" s="1">
        <v>31098700</v>
      </c>
      <c r="R2543" s="1">
        <v>30626200</v>
      </c>
      <c r="S2543" s="1">
        <v>30087800</v>
      </c>
      <c r="T2543" s="1">
        <v>29294800</v>
      </c>
      <c r="U2543" s="1">
        <v>28454800</v>
      </c>
      <c r="V2543" s="1">
        <v>27568000</v>
      </c>
      <c r="W2543" s="1">
        <v>26472500</v>
      </c>
      <c r="X2543" s="1">
        <v>25348500</v>
      </c>
      <c r="Y2543" s="1">
        <v>24196400</v>
      </c>
      <c r="Z2543" s="1">
        <v>23016600</v>
      </c>
      <c r="AA2543" s="1">
        <v>21681200</v>
      </c>
      <c r="AB2543" s="1">
        <v>20335700</v>
      </c>
      <c r="AC2543" s="1">
        <v>18980100</v>
      </c>
      <c r="AD2543" s="1">
        <v>17614500</v>
      </c>
      <c r="AE2543" s="1">
        <v>16145600</v>
      </c>
      <c r="AF2543" s="1">
        <v>14683900</v>
      </c>
      <c r="AG2543" s="1">
        <v>13228900</v>
      </c>
      <c r="AH2543" s="1">
        <v>11780800</v>
      </c>
      <c r="AI2543" s="1">
        <v>10339800</v>
      </c>
      <c r="AJ2543" s="1">
        <v>8854170</v>
      </c>
      <c r="AK2543" s="1">
        <v>7434990</v>
      </c>
      <c r="AL2543" s="1">
        <v>5987360</v>
      </c>
      <c r="AM2543" s="1">
        <v>4562630</v>
      </c>
      <c r="AN2543" s="1">
        <v>3179360</v>
      </c>
      <c r="AO2543" s="1">
        <v>1791850</v>
      </c>
      <c r="AP2543">
        <v>424291</v>
      </c>
    </row>
    <row r="2544" spans="2:42" x14ac:dyDescent="0.2">
      <c r="B2544" t="str">
        <f t="shared" si="96"/>
        <v>glass and glass products 231</v>
      </c>
      <c r="C2544" t="str">
        <f t="shared" si="95"/>
        <v>food beverage and tobacco 10T12,N2O</v>
      </c>
      <c r="D2544" t="s">
        <v>3101</v>
      </c>
      <c r="E2544" s="1">
        <v>2352600</v>
      </c>
      <c r="F2544" s="1">
        <v>2401600</v>
      </c>
      <c r="G2544" s="1">
        <v>2432080</v>
      </c>
      <c r="H2544" s="1">
        <v>2480220</v>
      </c>
      <c r="I2544" s="1">
        <v>2493580</v>
      </c>
      <c r="J2544" s="1">
        <v>2523510</v>
      </c>
      <c r="K2544" s="1">
        <v>2525030</v>
      </c>
      <c r="L2544" s="1">
        <v>2521090</v>
      </c>
      <c r="M2544" s="1">
        <v>2531670</v>
      </c>
      <c r="N2544" s="1">
        <v>2516200</v>
      </c>
      <c r="O2544" s="1">
        <v>2513920</v>
      </c>
      <c r="P2544" s="1">
        <v>2487100</v>
      </c>
      <c r="Q2544" s="1">
        <v>2455010</v>
      </c>
      <c r="R2544" s="1">
        <v>2417710</v>
      </c>
      <c r="S2544" s="1">
        <v>2375210</v>
      </c>
      <c r="T2544" s="1">
        <v>2312610</v>
      </c>
      <c r="U2544" s="1">
        <v>2246300</v>
      </c>
      <c r="V2544" s="1">
        <v>2176290</v>
      </c>
      <c r="W2544" s="1">
        <v>2089810</v>
      </c>
      <c r="X2544" s="1">
        <v>2001080</v>
      </c>
      <c r="Y2544" s="1">
        <v>1910130</v>
      </c>
      <c r="Z2544" s="1">
        <v>1816990</v>
      </c>
      <c r="AA2544" s="1">
        <v>1711570</v>
      </c>
      <c r="AB2544" s="1">
        <v>1605360</v>
      </c>
      <c r="AC2544" s="1">
        <v>1498340</v>
      </c>
      <c r="AD2544" s="1">
        <v>1390540</v>
      </c>
      <c r="AE2544" s="1">
        <v>1274580</v>
      </c>
      <c r="AF2544" s="1">
        <v>1159190</v>
      </c>
      <c r="AG2544" s="1">
        <v>1044320</v>
      </c>
      <c r="AH2544">
        <v>930011</v>
      </c>
      <c r="AI2544">
        <v>816254</v>
      </c>
      <c r="AJ2544">
        <v>698972</v>
      </c>
      <c r="AK2544">
        <v>586938</v>
      </c>
      <c r="AL2544">
        <v>472659</v>
      </c>
      <c r="AM2544">
        <v>360187</v>
      </c>
      <c r="AN2544">
        <v>250988</v>
      </c>
      <c r="AO2544">
        <v>141454</v>
      </c>
      <c r="AP2544">
        <v>33494.699999999997</v>
      </c>
    </row>
    <row r="2545" spans="2:42" x14ac:dyDescent="0.2">
      <c r="B2545" t="str">
        <f t="shared" si="96"/>
        <v>glass and glass products 231</v>
      </c>
      <c r="C2545" t="str">
        <f t="shared" si="95"/>
        <v>food beverage and tobacco 10T12,F gases</v>
      </c>
      <c r="D2545" t="s">
        <v>3102</v>
      </c>
      <c r="E2545" s="1">
        <v>2092090</v>
      </c>
      <c r="F2545" s="1">
        <v>2135660</v>
      </c>
      <c r="G2545" s="1">
        <v>2162760</v>
      </c>
      <c r="H2545" s="1">
        <v>2205570</v>
      </c>
      <c r="I2545" s="1">
        <v>2217450</v>
      </c>
      <c r="J2545" s="1">
        <v>2244060</v>
      </c>
      <c r="K2545" s="1">
        <v>2245420</v>
      </c>
      <c r="L2545" s="1">
        <v>2241920</v>
      </c>
      <c r="M2545" s="1">
        <v>2251320</v>
      </c>
      <c r="N2545" s="1">
        <v>2237570</v>
      </c>
      <c r="O2545" s="1">
        <v>2235540</v>
      </c>
      <c r="P2545" s="1">
        <v>2211690</v>
      </c>
      <c r="Q2545" s="1">
        <v>2183150</v>
      </c>
      <c r="R2545" s="1">
        <v>2149990</v>
      </c>
      <c r="S2545" s="1">
        <v>2112190</v>
      </c>
      <c r="T2545" s="1">
        <v>2056520</v>
      </c>
      <c r="U2545" s="1">
        <v>1997550</v>
      </c>
      <c r="V2545" s="1">
        <v>1935300</v>
      </c>
      <c r="W2545" s="1">
        <v>1858390</v>
      </c>
      <c r="X2545" s="1">
        <v>1779490</v>
      </c>
      <c r="Y2545" s="1">
        <v>1698610</v>
      </c>
      <c r="Z2545" s="1">
        <v>1615780</v>
      </c>
      <c r="AA2545" s="1">
        <v>1522040</v>
      </c>
      <c r="AB2545" s="1">
        <v>1427590</v>
      </c>
      <c r="AC2545" s="1">
        <v>1332420</v>
      </c>
      <c r="AD2545" s="1">
        <v>1236560</v>
      </c>
      <c r="AE2545" s="1">
        <v>1133440</v>
      </c>
      <c r="AF2545" s="1">
        <v>1030830</v>
      </c>
      <c r="AG2545">
        <v>928679</v>
      </c>
      <c r="AH2545">
        <v>827025</v>
      </c>
      <c r="AI2545">
        <v>725866</v>
      </c>
      <c r="AJ2545">
        <v>621571</v>
      </c>
      <c r="AK2545">
        <v>521943</v>
      </c>
      <c r="AL2545">
        <v>420318</v>
      </c>
      <c r="AM2545">
        <v>320301</v>
      </c>
      <c r="AN2545">
        <v>223194</v>
      </c>
      <c r="AO2545">
        <v>125790</v>
      </c>
      <c r="AP2545">
        <v>29785.599999999999</v>
      </c>
    </row>
    <row r="2546" spans="2:42" x14ac:dyDescent="0.2">
      <c r="B2546" t="str">
        <f t="shared" si="96"/>
        <v>glass and glass products 231</v>
      </c>
      <c r="C2546" t="str">
        <f t="shared" si="95"/>
        <v>textiles apparel and leather 13T15,CO2</v>
      </c>
      <c r="D2546" t="s">
        <v>3103</v>
      </c>
      <c r="E2546" s="1">
        <v>6335430</v>
      </c>
      <c r="F2546" s="1">
        <v>6467370</v>
      </c>
      <c r="G2546" s="1">
        <v>6549460</v>
      </c>
      <c r="H2546" s="1">
        <v>6679080</v>
      </c>
      <c r="I2546" s="1">
        <v>6715080</v>
      </c>
      <c r="J2546" s="1">
        <v>6795660</v>
      </c>
      <c r="K2546" s="1">
        <v>6799760</v>
      </c>
      <c r="L2546" s="1">
        <v>6789160</v>
      </c>
      <c r="M2546" s="1">
        <v>6817640</v>
      </c>
      <c r="N2546" s="1">
        <v>6775980</v>
      </c>
      <c r="O2546" s="1">
        <v>6769850</v>
      </c>
      <c r="P2546" s="1">
        <v>6697630</v>
      </c>
      <c r="Q2546" s="1">
        <v>6611210</v>
      </c>
      <c r="R2546" s="1">
        <v>6510770</v>
      </c>
      <c r="S2546" s="1">
        <v>6396310</v>
      </c>
      <c r="T2546" s="1">
        <v>6227720</v>
      </c>
      <c r="U2546" s="1">
        <v>6049160</v>
      </c>
      <c r="V2546" s="1">
        <v>5860620</v>
      </c>
      <c r="W2546" s="1">
        <v>5627740</v>
      </c>
      <c r="X2546" s="1">
        <v>5388780</v>
      </c>
      <c r="Y2546" s="1">
        <v>5143870</v>
      </c>
      <c r="Z2546" s="1">
        <v>4893050</v>
      </c>
      <c r="AA2546" s="1">
        <v>4609160</v>
      </c>
      <c r="AB2546" s="1">
        <v>4323130</v>
      </c>
      <c r="AC2546" s="1">
        <v>4034950</v>
      </c>
      <c r="AD2546" s="1">
        <v>3744640</v>
      </c>
      <c r="AE2546" s="1">
        <v>3432360</v>
      </c>
      <c r="AF2546" s="1">
        <v>3121630</v>
      </c>
      <c r="AG2546" s="1">
        <v>2812300</v>
      </c>
      <c r="AH2546" s="1">
        <v>2504470</v>
      </c>
      <c r="AI2546" s="1">
        <v>2198130</v>
      </c>
      <c r="AJ2546" s="1">
        <v>1882290</v>
      </c>
      <c r="AK2546" s="1">
        <v>1580590</v>
      </c>
      <c r="AL2546" s="1">
        <v>1272840</v>
      </c>
      <c r="AM2546">
        <v>969962</v>
      </c>
      <c r="AN2546">
        <v>675895</v>
      </c>
      <c r="AO2546">
        <v>380926</v>
      </c>
      <c r="AP2546">
        <v>90199.3</v>
      </c>
    </row>
    <row r="2547" spans="2:42" x14ac:dyDescent="0.2">
      <c r="B2547" t="str">
        <f t="shared" si="96"/>
        <v>glass and glass products 231</v>
      </c>
      <c r="C2547" t="str">
        <f t="shared" si="95"/>
        <v>textiles apparel and leather 13T15,VOC</v>
      </c>
      <c r="D2547" t="s">
        <v>3104</v>
      </c>
      <c r="E2547">
        <v>489243</v>
      </c>
      <c r="F2547">
        <v>499432</v>
      </c>
      <c r="G2547">
        <v>505771</v>
      </c>
      <c r="H2547">
        <v>515780</v>
      </c>
      <c r="I2547">
        <v>518560</v>
      </c>
      <c r="J2547">
        <v>524783</v>
      </c>
      <c r="K2547">
        <v>525100</v>
      </c>
      <c r="L2547">
        <v>524281</v>
      </c>
      <c r="M2547">
        <v>526481</v>
      </c>
      <c r="N2547">
        <v>523264</v>
      </c>
      <c r="O2547">
        <v>522790</v>
      </c>
      <c r="P2547">
        <v>517213</v>
      </c>
      <c r="Q2547">
        <v>510539</v>
      </c>
      <c r="R2547">
        <v>502783</v>
      </c>
      <c r="S2547">
        <v>493944</v>
      </c>
      <c r="T2547">
        <v>480925</v>
      </c>
      <c r="U2547">
        <v>467136</v>
      </c>
      <c r="V2547">
        <v>452577</v>
      </c>
      <c r="W2547">
        <v>434593</v>
      </c>
      <c r="X2547">
        <v>416140</v>
      </c>
      <c r="Y2547">
        <v>397227</v>
      </c>
      <c r="Z2547">
        <v>377858</v>
      </c>
      <c r="AA2547">
        <v>355934</v>
      </c>
      <c r="AB2547">
        <v>333847</v>
      </c>
      <c r="AC2547">
        <v>311592</v>
      </c>
      <c r="AD2547">
        <v>289174</v>
      </c>
      <c r="AE2547">
        <v>265058</v>
      </c>
      <c r="AF2547">
        <v>241063</v>
      </c>
      <c r="AG2547">
        <v>217175</v>
      </c>
      <c r="AH2547">
        <v>193403</v>
      </c>
      <c r="AI2547">
        <v>169747</v>
      </c>
      <c r="AJ2547">
        <v>145357</v>
      </c>
      <c r="AK2547">
        <v>122058</v>
      </c>
      <c r="AL2547">
        <v>98293.1</v>
      </c>
      <c r="AM2547">
        <v>74903.7</v>
      </c>
      <c r="AN2547">
        <v>52194.9</v>
      </c>
      <c r="AO2547">
        <v>29416.400000000001</v>
      </c>
      <c r="AP2547">
        <v>6965.49</v>
      </c>
    </row>
    <row r="2548" spans="2:42" x14ac:dyDescent="0.2">
      <c r="B2548" t="str">
        <f t="shared" si="96"/>
        <v>glass and glass products 231</v>
      </c>
      <c r="C2548" t="str">
        <f t="shared" ref="C2548:C2611" si="97">MID(D2470, FIND(",", D2470) + 1, FIND("]", D2470) - FIND(",", D2470) - 1)</f>
        <v>textiles apparel and leather 13T15,CO</v>
      </c>
      <c r="D2548" t="s">
        <v>3105</v>
      </c>
      <c r="E2548">
        <v>417711</v>
      </c>
      <c r="F2548">
        <v>426410</v>
      </c>
      <c r="G2548">
        <v>431822</v>
      </c>
      <c r="H2548">
        <v>440368</v>
      </c>
      <c r="I2548">
        <v>442742</v>
      </c>
      <c r="J2548">
        <v>448055</v>
      </c>
      <c r="K2548">
        <v>448326</v>
      </c>
      <c r="L2548">
        <v>447627</v>
      </c>
      <c r="M2548">
        <v>449505</v>
      </c>
      <c r="N2548">
        <v>446758</v>
      </c>
      <c r="O2548">
        <v>446353</v>
      </c>
      <c r="P2548">
        <v>441592</v>
      </c>
      <c r="Q2548">
        <v>435894</v>
      </c>
      <c r="R2548">
        <v>429271</v>
      </c>
      <c r="S2548">
        <v>421725</v>
      </c>
      <c r="T2548">
        <v>410609</v>
      </c>
      <c r="U2548">
        <v>398836</v>
      </c>
      <c r="V2548">
        <v>386406</v>
      </c>
      <c r="W2548">
        <v>371051</v>
      </c>
      <c r="X2548">
        <v>355296</v>
      </c>
      <c r="Y2548">
        <v>339148</v>
      </c>
      <c r="Z2548">
        <v>322611</v>
      </c>
      <c r="AA2548">
        <v>303894</v>
      </c>
      <c r="AB2548">
        <v>285035</v>
      </c>
      <c r="AC2548">
        <v>266034</v>
      </c>
      <c r="AD2548">
        <v>246894</v>
      </c>
      <c r="AE2548">
        <v>226304</v>
      </c>
      <c r="AF2548">
        <v>205817</v>
      </c>
      <c r="AG2548">
        <v>185422</v>
      </c>
      <c r="AH2548">
        <v>165126</v>
      </c>
      <c r="AI2548">
        <v>144928</v>
      </c>
      <c r="AJ2548">
        <v>124104</v>
      </c>
      <c r="AK2548">
        <v>104212</v>
      </c>
      <c r="AL2548">
        <v>83921.7</v>
      </c>
      <c r="AM2548">
        <v>63952</v>
      </c>
      <c r="AN2548">
        <v>44563.5</v>
      </c>
      <c r="AO2548">
        <v>25115.4</v>
      </c>
      <c r="AP2548">
        <v>5947.07</v>
      </c>
    </row>
    <row r="2549" spans="2:42" x14ac:dyDescent="0.2">
      <c r="B2549" t="str">
        <f t="shared" ref="B2549:B2612" si="98">TRIM(MID(D2549, FIND(",",D2549) + 1, FIND(",", D2549, FIND(",", D2549) + 1) - FIND(",", D2549) - 1))</f>
        <v>glass and glass products 231</v>
      </c>
      <c r="C2549" t="str">
        <f t="shared" si="97"/>
        <v>textiles apparel and leather 13T15,NOx</v>
      </c>
      <c r="D2549" t="s">
        <v>3106</v>
      </c>
      <c r="E2549" s="1">
        <v>2649330</v>
      </c>
      <c r="F2549" s="1">
        <v>2704500</v>
      </c>
      <c r="G2549" s="1">
        <v>2738830</v>
      </c>
      <c r="H2549" s="1">
        <v>2793040</v>
      </c>
      <c r="I2549" s="1">
        <v>2808090</v>
      </c>
      <c r="J2549" s="1">
        <v>2841790</v>
      </c>
      <c r="K2549" s="1">
        <v>2843500</v>
      </c>
      <c r="L2549" s="1">
        <v>2839070</v>
      </c>
      <c r="M2549" s="1">
        <v>2850980</v>
      </c>
      <c r="N2549" s="1">
        <v>2833560</v>
      </c>
      <c r="O2549" s="1">
        <v>2830990</v>
      </c>
      <c r="P2549" s="1">
        <v>2800790</v>
      </c>
      <c r="Q2549" s="1">
        <v>2764650</v>
      </c>
      <c r="R2549" s="1">
        <v>2722650</v>
      </c>
      <c r="S2549" s="1">
        <v>2674790</v>
      </c>
      <c r="T2549" s="1">
        <v>2604290</v>
      </c>
      <c r="U2549" s="1">
        <v>2529620</v>
      </c>
      <c r="V2549" s="1">
        <v>2450780</v>
      </c>
      <c r="W2549" s="1">
        <v>2353390</v>
      </c>
      <c r="X2549" s="1">
        <v>2253460</v>
      </c>
      <c r="Y2549" s="1">
        <v>2151050</v>
      </c>
      <c r="Z2549" s="1">
        <v>2046160</v>
      </c>
      <c r="AA2549" s="1">
        <v>1927440</v>
      </c>
      <c r="AB2549" s="1">
        <v>1807830</v>
      </c>
      <c r="AC2549" s="1">
        <v>1687320</v>
      </c>
      <c r="AD2549" s="1">
        <v>1565920</v>
      </c>
      <c r="AE2549" s="1">
        <v>1435330</v>
      </c>
      <c r="AF2549" s="1">
        <v>1305390</v>
      </c>
      <c r="AG2549" s="1">
        <v>1176040</v>
      </c>
      <c r="AH2549" s="1">
        <v>1047310</v>
      </c>
      <c r="AI2549">
        <v>919205</v>
      </c>
      <c r="AJ2549">
        <v>787131</v>
      </c>
      <c r="AK2549">
        <v>660967</v>
      </c>
      <c r="AL2549">
        <v>532273</v>
      </c>
      <c r="AM2549">
        <v>405616</v>
      </c>
      <c r="AN2549">
        <v>282644</v>
      </c>
      <c r="AO2549">
        <v>159295</v>
      </c>
      <c r="AP2549">
        <v>37719.300000000003</v>
      </c>
    </row>
    <row r="2550" spans="2:42" x14ac:dyDescent="0.2">
      <c r="B2550" t="str">
        <f t="shared" si="98"/>
        <v>glass and glass products 231</v>
      </c>
      <c r="C2550" t="str">
        <f t="shared" si="97"/>
        <v>textiles apparel and leather 13T15,PM10</v>
      </c>
      <c r="D2550" t="s">
        <v>3107</v>
      </c>
      <c r="E2550">
        <v>529866</v>
      </c>
      <c r="F2550">
        <v>540901</v>
      </c>
      <c r="G2550">
        <v>547766</v>
      </c>
      <c r="H2550">
        <v>558607</v>
      </c>
      <c r="I2550">
        <v>561618</v>
      </c>
      <c r="J2550">
        <v>568357</v>
      </c>
      <c r="K2550">
        <v>568701</v>
      </c>
      <c r="L2550">
        <v>567814</v>
      </c>
      <c r="M2550">
        <v>570196</v>
      </c>
      <c r="N2550">
        <v>566712</v>
      </c>
      <c r="O2550">
        <v>566198</v>
      </c>
      <c r="P2550">
        <v>560158</v>
      </c>
      <c r="Q2550">
        <v>552930</v>
      </c>
      <c r="R2550">
        <v>544530</v>
      </c>
      <c r="S2550">
        <v>534958</v>
      </c>
      <c r="T2550">
        <v>520857</v>
      </c>
      <c r="U2550">
        <v>505923</v>
      </c>
      <c r="V2550">
        <v>490155</v>
      </c>
      <c r="W2550">
        <v>470678</v>
      </c>
      <c r="X2550">
        <v>450693</v>
      </c>
      <c r="Y2550">
        <v>430209</v>
      </c>
      <c r="Z2550">
        <v>409232</v>
      </c>
      <c r="AA2550">
        <v>385489</v>
      </c>
      <c r="AB2550">
        <v>361567</v>
      </c>
      <c r="AC2550">
        <v>337464</v>
      </c>
      <c r="AD2550">
        <v>313185</v>
      </c>
      <c r="AE2550">
        <v>287067</v>
      </c>
      <c r="AF2550">
        <v>261079</v>
      </c>
      <c r="AG2550">
        <v>235208</v>
      </c>
      <c r="AH2550">
        <v>209462</v>
      </c>
      <c r="AI2550">
        <v>183841</v>
      </c>
      <c r="AJ2550">
        <v>157426</v>
      </c>
      <c r="AK2550">
        <v>132193</v>
      </c>
      <c r="AL2550">
        <v>106455</v>
      </c>
      <c r="AM2550">
        <v>81123.100000000006</v>
      </c>
      <c r="AN2550">
        <v>56528.7</v>
      </c>
      <c r="AO2550">
        <v>31858.9</v>
      </c>
      <c r="AP2550">
        <v>7543.85</v>
      </c>
    </row>
    <row r="2551" spans="2:42" x14ac:dyDescent="0.2">
      <c r="B2551" t="str">
        <f t="shared" si="98"/>
        <v>glass and glass products 231</v>
      </c>
      <c r="C2551" t="str">
        <f t="shared" si="97"/>
        <v>textiles apparel and leather 13T15,PM25</v>
      </c>
      <c r="D2551" t="s">
        <v>3108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</row>
    <row r="2552" spans="2:42" x14ac:dyDescent="0.2">
      <c r="B2552" t="str">
        <f t="shared" si="98"/>
        <v>cement and other nonmetallic minerals 239</v>
      </c>
      <c r="C2552" t="str">
        <f t="shared" si="97"/>
        <v>textiles apparel and leather 13T15,SOx</v>
      </c>
      <c r="D2552" t="s">
        <v>3109</v>
      </c>
      <c r="E2552" s="1">
        <v>9832420000000</v>
      </c>
      <c r="F2552" s="1">
        <v>9139710000000</v>
      </c>
      <c r="G2552" s="1">
        <v>8653600000000</v>
      </c>
      <c r="H2552" s="1">
        <v>8452360000000</v>
      </c>
      <c r="I2552" s="1">
        <v>8159710000000</v>
      </c>
      <c r="J2552" s="1">
        <v>7880150000000</v>
      </c>
      <c r="K2552" s="1">
        <v>7600460000000</v>
      </c>
      <c r="L2552" s="1">
        <v>7388060000000</v>
      </c>
      <c r="M2552" s="1">
        <v>7055640000000</v>
      </c>
      <c r="N2552" s="1">
        <v>6726820000000</v>
      </c>
      <c r="O2552" s="1">
        <v>6465520000000</v>
      </c>
      <c r="P2552" s="1">
        <v>6147900000000</v>
      </c>
      <c r="Q2552" s="1">
        <v>5843850000000</v>
      </c>
      <c r="R2552" s="1">
        <v>5630780000000</v>
      </c>
      <c r="S2552" s="1">
        <v>5338430000000</v>
      </c>
      <c r="T2552" s="1">
        <v>5054410000000</v>
      </c>
      <c r="U2552" s="1">
        <v>4779040000000</v>
      </c>
      <c r="V2552" s="1">
        <v>4513060000000</v>
      </c>
      <c r="W2552" s="1">
        <v>4257770000000</v>
      </c>
      <c r="X2552" s="1">
        <v>4010670000000</v>
      </c>
      <c r="Y2552" s="1">
        <v>3772130000000</v>
      </c>
      <c r="Z2552" s="1">
        <v>3543140000000</v>
      </c>
      <c r="AA2552" s="1">
        <v>3326540000000</v>
      </c>
      <c r="AB2552" s="1">
        <v>3133160000000</v>
      </c>
      <c r="AC2552" s="1">
        <v>2952180000000</v>
      </c>
      <c r="AD2552" s="1">
        <v>2773340000000</v>
      </c>
      <c r="AE2552" s="1">
        <v>2605710000000</v>
      </c>
      <c r="AF2552" s="1">
        <v>2441510000000</v>
      </c>
      <c r="AG2552" s="1">
        <v>2288860000000</v>
      </c>
      <c r="AH2552" s="1">
        <v>2141240000000</v>
      </c>
      <c r="AI2552" s="1">
        <v>1997250000000</v>
      </c>
      <c r="AJ2552" s="1">
        <v>1862430000000</v>
      </c>
      <c r="AK2552" s="1">
        <v>1733080000000</v>
      </c>
      <c r="AL2552" s="1">
        <v>1622350000000</v>
      </c>
      <c r="AM2552" s="1">
        <v>1516890000000</v>
      </c>
      <c r="AN2552" s="1">
        <v>1415580000000</v>
      </c>
      <c r="AO2552" s="1">
        <v>1318200000000</v>
      </c>
      <c r="AP2552" s="1">
        <v>1224790000000</v>
      </c>
    </row>
    <row r="2553" spans="2:42" x14ac:dyDescent="0.2">
      <c r="B2553" t="str">
        <f t="shared" si="98"/>
        <v>cement and other nonmetallic minerals 239</v>
      </c>
      <c r="C2553" t="str">
        <f t="shared" si="97"/>
        <v>textiles apparel and leather 13T15,BC</v>
      </c>
      <c r="D2553" t="s">
        <v>3110</v>
      </c>
      <c r="E2553" s="1">
        <v>280579000</v>
      </c>
      <c r="F2553" s="1">
        <v>261144000</v>
      </c>
      <c r="G2553" s="1">
        <v>247566000</v>
      </c>
      <c r="H2553" s="1">
        <v>242127000</v>
      </c>
      <c r="I2553" s="1">
        <v>234562000</v>
      </c>
      <c r="J2553" s="1">
        <v>229424000</v>
      </c>
      <c r="K2553" s="1">
        <v>224144000</v>
      </c>
      <c r="L2553" s="1">
        <v>220729000</v>
      </c>
      <c r="M2553" s="1">
        <v>213585000</v>
      </c>
      <c r="N2553" s="1">
        <v>206339000</v>
      </c>
      <c r="O2553" s="1">
        <v>201005000</v>
      </c>
      <c r="P2553" s="1">
        <v>193749000</v>
      </c>
      <c r="Q2553" s="1">
        <v>186600000</v>
      </c>
      <c r="R2553" s="1">
        <v>179660000</v>
      </c>
      <c r="S2553" s="1">
        <v>170311000</v>
      </c>
      <c r="T2553" s="1">
        <v>161217000</v>
      </c>
      <c r="U2553" s="1">
        <v>152413000</v>
      </c>
      <c r="V2553" s="1">
        <v>143894000</v>
      </c>
      <c r="W2553" s="1">
        <v>135715000</v>
      </c>
      <c r="X2553" s="1">
        <v>127813000</v>
      </c>
      <c r="Y2553" s="1">
        <v>120180000</v>
      </c>
      <c r="Z2553" s="1">
        <v>112861000</v>
      </c>
      <c r="AA2553" s="1">
        <v>105930000</v>
      </c>
      <c r="AB2553" s="1">
        <v>99743100</v>
      </c>
      <c r="AC2553" s="1">
        <v>93958800</v>
      </c>
      <c r="AD2553" s="1">
        <v>88245000</v>
      </c>
      <c r="AE2553" s="1">
        <v>82884000</v>
      </c>
      <c r="AF2553" s="1">
        <v>77639900</v>
      </c>
      <c r="AG2553" s="1">
        <v>72736400</v>
      </c>
      <c r="AH2553" s="1">
        <v>68018200</v>
      </c>
      <c r="AI2553" s="1">
        <v>63413300</v>
      </c>
      <c r="AJ2553" s="1">
        <v>59106300</v>
      </c>
      <c r="AK2553" s="1">
        <v>54972100</v>
      </c>
      <c r="AL2553" s="1">
        <v>51434600</v>
      </c>
      <c r="AM2553" s="1">
        <v>48066300</v>
      </c>
      <c r="AN2553" s="1">
        <v>44829300</v>
      </c>
      <c r="AO2553" s="1">
        <v>41721900</v>
      </c>
      <c r="AP2553" s="1">
        <v>38742700</v>
      </c>
    </row>
    <row r="2554" spans="2:42" x14ac:dyDescent="0.2">
      <c r="B2554" t="str">
        <f t="shared" si="98"/>
        <v>cement and other nonmetallic minerals 239</v>
      </c>
      <c r="C2554" t="str">
        <f t="shared" si="97"/>
        <v>textiles apparel and leather 13T15,OC</v>
      </c>
      <c r="D2554" t="s">
        <v>3111</v>
      </c>
      <c r="E2554" s="1">
        <v>1295790000</v>
      </c>
      <c r="F2554" s="1">
        <v>1206030000</v>
      </c>
      <c r="G2554" s="1">
        <v>1143330000</v>
      </c>
      <c r="H2554" s="1">
        <v>1118210000</v>
      </c>
      <c r="I2554" s="1">
        <v>1083270000</v>
      </c>
      <c r="J2554" s="1">
        <v>1059540000</v>
      </c>
      <c r="K2554" s="1">
        <v>1035160000</v>
      </c>
      <c r="L2554" s="1">
        <v>1019390000</v>
      </c>
      <c r="M2554" s="1">
        <v>986391000</v>
      </c>
      <c r="N2554" s="1">
        <v>952929000</v>
      </c>
      <c r="O2554" s="1">
        <v>928293000</v>
      </c>
      <c r="P2554" s="1">
        <v>894782000</v>
      </c>
      <c r="Q2554" s="1">
        <v>861768000</v>
      </c>
      <c r="R2554" s="1">
        <v>829718000</v>
      </c>
      <c r="S2554" s="1">
        <v>786543000</v>
      </c>
      <c r="T2554" s="1">
        <v>744543000</v>
      </c>
      <c r="U2554" s="1">
        <v>703886000</v>
      </c>
      <c r="V2554" s="1">
        <v>664539000</v>
      </c>
      <c r="W2554" s="1">
        <v>626766000</v>
      </c>
      <c r="X2554" s="1">
        <v>590275000</v>
      </c>
      <c r="Y2554" s="1">
        <v>555023000</v>
      </c>
      <c r="Z2554" s="1">
        <v>521222000</v>
      </c>
      <c r="AA2554" s="1">
        <v>489211000</v>
      </c>
      <c r="AB2554" s="1">
        <v>460640000</v>
      </c>
      <c r="AC2554" s="1">
        <v>433927000</v>
      </c>
      <c r="AD2554" s="1">
        <v>407539000</v>
      </c>
      <c r="AE2554" s="1">
        <v>382780000</v>
      </c>
      <c r="AF2554" s="1">
        <v>358562000</v>
      </c>
      <c r="AG2554" s="1">
        <v>335916000</v>
      </c>
      <c r="AH2554" s="1">
        <v>314126000</v>
      </c>
      <c r="AI2554" s="1">
        <v>292859000</v>
      </c>
      <c r="AJ2554" s="1">
        <v>272969000</v>
      </c>
      <c r="AK2554" s="1">
        <v>253876000</v>
      </c>
      <c r="AL2554" s="1">
        <v>237539000</v>
      </c>
      <c r="AM2554" s="1">
        <v>221983000</v>
      </c>
      <c r="AN2554" s="1">
        <v>207034000</v>
      </c>
      <c r="AO2554" s="1">
        <v>192683000</v>
      </c>
      <c r="AP2554" s="1">
        <v>178924000</v>
      </c>
    </row>
    <row r="2555" spans="2:42" x14ac:dyDescent="0.2">
      <c r="B2555" t="str">
        <f t="shared" si="98"/>
        <v>cement and other nonmetallic minerals 239</v>
      </c>
      <c r="C2555" t="str">
        <f t="shared" si="97"/>
        <v>textiles apparel and leather 13T15,CH4</v>
      </c>
      <c r="D2555" t="s">
        <v>3112</v>
      </c>
      <c r="E2555" s="1">
        <v>4434860000</v>
      </c>
      <c r="F2555" s="1">
        <v>4127660000</v>
      </c>
      <c r="G2555" s="1">
        <v>3913050000</v>
      </c>
      <c r="H2555" s="1">
        <v>3827080000</v>
      </c>
      <c r="I2555" s="1">
        <v>3707500000</v>
      </c>
      <c r="J2555" s="1">
        <v>3626290000</v>
      </c>
      <c r="K2555" s="1">
        <v>3542840000</v>
      </c>
      <c r="L2555" s="1">
        <v>3488870000</v>
      </c>
      <c r="M2555" s="1">
        <v>3375940000</v>
      </c>
      <c r="N2555" s="1">
        <v>3261420000</v>
      </c>
      <c r="O2555" s="1">
        <v>3177100000</v>
      </c>
      <c r="P2555" s="1">
        <v>3062410000</v>
      </c>
      <c r="Q2555" s="1">
        <v>2949410000</v>
      </c>
      <c r="R2555" s="1">
        <v>2839720000</v>
      </c>
      <c r="S2555" s="1">
        <v>2691960000</v>
      </c>
      <c r="T2555" s="1">
        <v>2548210000</v>
      </c>
      <c r="U2555" s="1">
        <v>2409060000</v>
      </c>
      <c r="V2555" s="1">
        <v>2274390000</v>
      </c>
      <c r="W2555" s="1">
        <v>2145120000</v>
      </c>
      <c r="X2555" s="1">
        <v>2020230000</v>
      </c>
      <c r="Y2555" s="1">
        <v>1899570000</v>
      </c>
      <c r="Z2555" s="1">
        <v>1783890000</v>
      </c>
      <c r="AA2555" s="1">
        <v>1674330000</v>
      </c>
      <c r="AB2555" s="1">
        <v>1576550000</v>
      </c>
      <c r="AC2555" s="1">
        <v>1485120000</v>
      </c>
      <c r="AD2555" s="1">
        <v>1394810000</v>
      </c>
      <c r="AE2555" s="1">
        <v>1310070000</v>
      </c>
      <c r="AF2555" s="1">
        <v>1227180000</v>
      </c>
      <c r="AG2555" s="1">
        <v>1149680000</v>
      </c>
      <c r="AH2555" s="1">
        <v>1075100000</v>
      </c>
      <c r="AI2555" s="1">
        <v>1002320000</v>
      </c>
      <c r="AJ2555" s="1">
        <v>934239000</v>
      </c>
      <c r="AK2555" s="1">
        <v>868893000</v>
      </c>
      <c r="AL2555" s="1">
        <v>812979000</v>
      </c>
      <c r="AM2555" s="1">
        <v>759740000</v>
      </c>
      <c r="AN2555" s="1">
        <v>708576000</v>
      </c>
      <c r="AO2555" s="1">
        <v>659460000</v>
      </c>
      <c r="AP2555" s="1">
        <v>612371000</v>
      </c>
    </row>
    <row r="2556" spans="2:42" x14ac:dyDescent="0.2">
      <c r="B2556" t="str">
        <f t="shared" si="98"/>
        <v>cement and other nonmetallic minerals 239</v>
      </c>
      <c r="C2556" t="str">
        <f t="shared" si="97"/>
        <v>textiles apparel and leather 13T15,N2O</v>
      </c>
      <c r="D2556" t="s">
        <v>3113</v>
      </c>
      <c r="E2556" s="1">
        <v>350100000</v>
      </c>
      <c r="F2556" s="1">
        <v>325849000</v>
      </c>
      <c r="G2556" s="1">
        <v>308907000</v>
      </c>
      <c r="H2556" s="1">
        <v>302120000</v>
      </c>
      <c r="I2556" s="1">
        <v>292680000</v>
      </c>
      <c r="J2556" s="1">
        <v>286269000</v>
      </c>
      <c r="K2556" s="1">
        <v>279682000</v>
      </c>
      <c r="L2556" s="1">
        <v>275420000</v>
      </c>
      <c r="M2556" s="1">
        <v>266506000</v>
      </c>
      <c r="N2556" s="1">
        <v>257465000</v>
      </c>
      <c r="O2556" s="1">
        <v>250809000</v>
      </c>
      <c r="P2556" s="1">
        <v>241755000</v>
      </c>
      <c r="Q2556" s="1">
        <v>232835000</v>
      </c>
      <c r="R2556" s="1">
        <v>224175000</v>
      </c>
      <c r="S2556" s="1">
        <v>212510000</v>
      </c>
      <c r="T2556" s="1">
        <v>201162000</v>
      </c>
      <c r="U2556" s="1">
        <v>190178000</v>
      </c>
      <c r="V2556" s="1">
        <v>179547000</v>
      </c>
      <c r="W2556" s="1">
        <v>169341000</v>
      </c>
      <c r="X2556" s="1">
        <v>159482000</v>
      </c>
      <c r="Y2556" s="1">
        <v>149958000</v>
      </c>
      <c r="Z2556" s="1">
        <v>140825000</v>
      </c>
      <c r="AA2556" s="1">
        <v>132176000</v>
      </c>
      <c r="AB2556" s="1">
        <v>124457000</v>
      </c>
      <c r="AC2556" s="1">
        <v>117240000</v>
      </c>
      <c r="AD2556" s="1">
        <v>110110000</v>
      </c>
      <c r="AE2556" s="1">
        <v>103421000</v>
      </c>
      <c r="AF2556" s="1">
        <v>96877100</v>
      </c>
      <c r="AG2556" s="1">
        <v>90758700</v>
      </c>
      <c r="AH2556" s="1">
        <v>84871400</v>
      </c>
      <c r="AI2556" s="1">
        <v>79125500</v>
      </c>
      <c r="AJ2556" s="1">
        <v>73751400</v>
      </c>
      <c r="AK2556" s="1">
        <v>68592800</v>
      </c>
      <c r="AL2556" s="1">
        <v>64178800</v>
      </c>
      <c r="AM2556" s="1">
        <v>59975900</v>
      </c>
      <c r="AN2556" s="1">
        <v>55936900</v>
      </c>
      <c r="AO2556" s="1">
        <v>52059600</v>
      </c>
      <c r="AP2556" s="1">
        <v>48342200</v>
      </c>
    </row>
    <row r="2557" spans="2:42" x14ac:dyDescent="0.2">
      <c r="B2557" t="str">
        <f t="shared" si="98"/>
        <v>cement and other nonmetallic minerals 239</v>
      </c>
      <c r="C2557" t="str">
        <f t="shared" si="97"/>
        <v>textiles apparel and leather 13T15,F gases</v>
      </c>
      <c r="D2557" t="s">
        <v>3114</v>
      </c>
      <c r="E2557" s="1">
        <v>311331000</v>
      </c>
      <c r="F2557" s="1">
        <v>289766000</v>
      </c>
      <c r="G2557" s="1">
        <v>274700000</v>
      </c>
      <c r="H2557" s="1">
        <v>268665000</v>
      </c>
      <c r="I2557" s="1">
        <v>260270000</v>
      </c>
      <c r="J2557" s="1">
        <v>254569000</v>
      </c>
      <c r="K2557" s="1">
        <v>248711000</v>
      </c>
      <c r="L2557" s="1">
        <v>244922000</v>
      </c>
      <c r="M2557" s="1">
        <v>236994000</v>
      </c>
      <c r="N2557" s="1">
        <v>228954000</v>
      </c>
      <c r="O2557" s="1">
        <v>223035000</v>
      </c>
      <c r="P2557" s="1">
        <v>214984000</v>
      </c>
      <c r="Q2557" s="1">
        <v>207051000</v>
      </c>
      <c r="R2557" s="1">
        <v>199351000</v>
      </c>
      <c r="S2557" s="1">
        <v>188978000</v>
      </c>
      <c r="T2557" s="1">
        <v>178887000</v>
      </c>
      <c r="U2557" s="1">
        <v>169118000</v>
      </c>
      <c r="V2557" s="1">
        <v>159665000</v>
      </c>
      <c r="W2557" s="1">
        <v>150589000</v>
      </c>
      <c r="X2557" s="1">
        <v>141822000</v>
      </c>
      <c r="Y2557" s="1">
        <v>133352000</v>
      </c>
      <c r="Z2557" s="1">
        <v>125231000</v>
      </c>
      <c r="AA2557" s="1">
        <v>117540000</v>
      </c>
      <c r="AB2557" s="1">
        <v>110675000</v>
      </c>
      <c r="AC2557" s="1">
        <v>104257000</v>
      </c>
      <c r="AD2557" s="1">
        <v>97916800</v>
      </c>
      <c r="AE2557" s="1">
        <v>91968200</v>
      </c>
      <c r="AF2557" s="1">
        <v>86149400</v>
      </c>
      <c r="AG2557" s="1">
        <v>80708500</v>
      </c>
      <c r="AH2557" s="1">
        <v>75473100</v>
      </c>
      <c r="AI2557" s="1">
        <v>70363500</v>
      </c>
      <c r="AJ2557" s="1">
        <v>65584500</v>
      </c>
      <c r="AK2557" s="1">
        <v>60997100</v>
      </c>
      <c r="AL2557" s="1">
        <v>57071900</v>
      </c>
      <c r="AM2557" s="1">
        <v>53334400</v>
      </c>
      <c r="AN2557" s="1">
        <v>49742700</v>
      </c>
      <c r="AO2557" s="1">
        <v>46294700</v>
      </c>
      <c r="AP2557" s="1">
        <v>42989000</v>
      </c>
    </row>
    <row r="2558" spans="2:42" x14ac:dyDescent="0.2">
      <c r="B2558" t="str">
        <f t="shared" si="98"/>
        <v>cement and other nonmetallic minerals 239</v>
      </c>
      <c r="C2558" t="str">
        <f t="shared" si="97"/>
        <v>wood products 16,CO2</v>
      </c>
      <c r="D2558" t="s">
        <v>3115</v>
      </c>
      <c r="E2558" s="1">
        <v>942798000</v>
      </c>
      <c r="F2558" s="1">
        <v>877492000</v>
      </c>
      <c r="G2558" s="1">
        <v>831869000</v>
      </c>
      <c r="H2558" s="1">
        <v>813592000</v>
      </c>
      <c r="I2558" s="1">
        <v>788171000</v>
      </c>
      <c r="J2558" s="1">
        <v>770906000</v>
      </c>
      <c r="K2558" s="1">
        <v>753167000</v>
      </c>
      <c r="L2558" s="1">
        <v>741691000</v>
      </c>
      <c r="M2558" s="1">
        <v>717685000</v>
      </c>
      <c r="N2558" s="1">
        <v>693338000</v>
      </c>
      <c r="O2558" s="1">
        <v>675414000</v>
      </c>
      <c r="P2558" s="1">
        <v>651031000</v>
      </c>
      <c r="Q2558" s="1">
        <v>627010000</v>
      </c>
      <c r="R2558" s="1">
        <v>603691000</v>
      </c>
      <c r="S2558" s="1">
        <v>572278000</v>
      </c>
      <c r="T2558" s="1">
        <v>541719000</v>
      </c>
      <c r="U2558" s="1">
        <v>512137000</v>
      </c>
      <c r="V2558" s="1">
        <v>483509000</v>
      </c>
      <c r="W2558" s="1">
        <v>456027000</v>
      </c>
      <c r="X2558" s="1">
        <v>429476000</v>
      </c>
      <c r="Y2558" s="1">
        <v>403827000</v>
      </c>
      <c r="Z2558" s="1">
        <v>379234000</v>
      </c>
      <c r="AA2558" s="1">
        <v>355943000</v>
      </c>
      <c r="AB2558" s="1">
        <v>335156000</v>
      </c>
      <c r="AC2558" s="1">
        <v>315719000</v>
      </c>
      <c r="AD2558" s="1">
        <v>296520000</v>
      </c>
      <c r="AE2558" s="1">
        <v>278506000</v>
      </c>
      <c r="AF2558" s="1">
        <v>260885000</v>
      </c>
      <c r="AG2558" s="1">
        <v>244408000</v>
      </c>
      <c r="AH2558" s="1">
        <v>228554000</v>
      </c>
      <c r="AI2558" s="1">
        <v>213080000</v>
      </c>
      <c r="AJ2558" s="1">
        <v>198608000</v>
      </c>
      <c r="AK2558" s="1">
        <v>184716000</v>
      </c>
      <c r="AL2558" s="1">
        <v>172830000</v>
      </c>
      <c r="AM2558" s="1">
        <v>161512000</v>
      </c>
      <c r="AN2558" s="1">
        <v>150635000</v>
      </c>
      <c r="AO2558" s="1">
        <v>140193000</v>
      </c>
      <c r="AP2558" s="1">
        <v>130183000</v>
      </c>
    </row>
    <row r="2559" spans="2:42" x14ac:dyDescent="0.2">
      <c r="B2559" t="str">
        <f t="shared" si="98"/>
        <v>cement and other nonmetallic minerals 239</v>
      </c>
      <c r="C2559" t="str">
        <f t="shared" si="97"/>
        <v>wood products 16,VOC</v>
      </c>
      <c r="D2559" t="s">
        <v>3116</v>
      </c>
      <c r="E2559" s="1">
        <v>72806000</v>
      </c>
      <c r="F2559" s="1">
        <v>67762900</v>
      </c>
      <c r="G2559" s="1">
        <v>64239700</v>
      </c>
      <c r="H2559" s="1">
        <v>62828300</v>
      </c>
      <c r="I2559" s="1">
        <v>60865200</v>
      </c>
      <c r="J2559" s="1">
        <v>59531900</v>
      </c>
      <c r="K2559" s="1">
        <v>58162000</v>
      </c>
      <c r="L2559" s="1">
        <v>57275900</v>
      </c>
      <c r="M2559" s="1">
        <v>55422000</v>
      </c>
      <c r="N2559" s="1">
        <v>53541900</v>
      </c>
      <c r="O2559" s="1">
        <v>52157700</v>
      </c>
      <c r="P2559" s="1">
        <v>50274800</v>
      </c>
      <c r="Q2559" s="1">
        <v>48419800</v>
      </c>
      <c r="R2559" s="1">
        <v>46619000</v>
      </c>
      <c r="S2559" s="1">
        <v>44193200</v>
      </c>
      <c r="T2559" s="1">
        <v>41833300</v>
      </c>
      <c r="U2559" s="1">
        <v>39548900</v>
      </c>
      <c r="V2559" s="1">
        <v>37338200</v>
      </c>
      <c r="W2559" s="1">
        <v>35215900</v>
      </c>
      <c r="X2559" s="1">
        <v>33165600</v>
      </c>
      <c r="Y2559" s="1">
        <v>31184900</v>
      </c>
      <c r="Z2559" s="1">
        <v>29285700</v>
      </c>
      <c r="AA2559" s="1">
        <v>27487100</v>
      </c>
      <c r="AB2559" s="1">
        <v>25881800</v>
      </c>
      <c r="AC2559" s="1">
        <v>24380900</v>
      </c>
      <c r="AD2559" s="1">
        <v>22898200</v>
      </c>
      <c r="AE2559" s="1">
        <v>21507100</v>
      </c>
      <c r="AF2559" s="1">
        <v>20146400</v>
      </c>
      <c r="AG2559" s="1">
        <v>18874000</v>
      </c>
      <c r="AH2559" s="1">
        <v>17649700</v>
      </c>
      <c r="AI2559" s="1">
        <v>16454800</v>
      </c>
      <c r="AJ2559" s="1">
        <v>15337200</v>
      </c>
      <c r="AK2559" s="1">
        <v>14264400</v>
      </c>
      <c r="AL2559" s="1">
        <v>13346500</v>
      </c>
      <c r="AM2559" s="1">
        <v>12472500</v>
      </c>
      <c r="AN2559" s="1">
        <v>11632500</v>
      </c>
      <c r="AO2559" s="1">
        <v>10826200</v>
      </c>
      <c r="AP2559" s="1">
        <v>10053100</v>
      </c>
    </row>
    <row r="2560" spans="2:42" x14ac:dyDescent="0.2">
      <c r="B2560" t="str">
        <f t="shared" si="98"/>
        <v>cement and other nonmetallic minerals 239</v>
      </c>
      <c r="C2560" t="str">
        <f t="shared" si="97"/>
        <v>wood products 16,CO</v>
      </c>
      <c r="D2560" t="s">
        <v>3117</v>
      </c>
      <c r="E2560" s="1">
        <v>62161100</v>
      </c>
      <c r="F2560" s="1">
        <v>57855300</v>
      </c>
      <c r="G2560" s="1">
        <v>54847200</v>
      </c>
      <c r="H2560" s="1">
        <v>53642200</v>
      </c>
      <c r="I2560" s="1">
        <v>51966100</v>
      </c>
      <c r="J2560" s="1">
        <v>50827800</v>
      </c>
      <c r="K2560" s="1">
        <v>49658200</v>
      </c>
      <c r="L2560" s="1">
        <v>48901600</v>
      </c>
      <c r="M2560" s="1">
        <v>47318800</v>
      </c>
      <c r="N2560" s="1">
        <v>45713500</v>
      </c>
      <c r="O2560" s="1">
        <v>44531700</v>
      </c>
      <c r="P2560" s="1">
        <v>42924100</v>
      </c>
      <c r="Q2560" s="1">
        <v>41340400</v>
      </c>
      <c r="R2560" s="1">
        <v>39802900</v>
      </c>
      <c r="S2560" s="1">
        <v>37731700</v>
      </c>
      <c r="T2560" s="1">
        <v>35716900</v>
      </c>
      <c r="U2560" s="1">
        <v>33766500</v>
      </c>
      <c r="V2560" s="1">
        <v>31879000</v>
      </c>
      <c r="W2560" s="1">
        <v>30067000</v>
      </c>
      <c r="X2560" s="1">
        <v>28316400</v>
      </c>
      <c r="Y2560" s="1">
        <v>26625300</v>
      </c>
      <c r="Z2560" s="1">
        <v>25003900</v>
      </c>
      <c r="AA2560" s="1">
        <v>23468200</v>
      </c>
      <c r="AB2560" s="1">
        <v>22097700</v>
      </c>
      <c r="AC2560" s="1">
        <v>20816200</v>
      </c>
      <c r="AD2560" s="1">
        <v>19550300</v>
      </c>
      <c r="AE2560" s="1">
        <v>18362600</v>
      </c>
      <c r="AF2560" s="1">
        <v>17200800</v>
      </c>
      <c r="AG2560" s="1">
        <v>16114400</v>
      </c>
      <c r="AH2560" s="1">
        <v>15069100</v>
      </c>
      <c r="AI2560" s="1">
        <v>14048900</v>
      </c>
      <c r="AJ2560" s="1">
        <v>13094700</v>
      </c>
      <c r="AK2560" s="1">
        <v>12178800</v>
      </c>
      <c r="AL2560" s="1">
        <v>11395100</v>
      </c>
      <c r="AM2560" s="1">
        <v>10648900</v>
      </c>
      <c r="AN2560" s="1">
        <v>9931740</v>
      </c>
      <c r="AO2560" s="1">
        <v>9243310</v>
      </c>
      <c r="AP2560" s="1">
        <v>8583280</v>
      </c>
    </row>
    <row r="2561" spans="2:42" x14ac:dyDescent="0.2">
      <c r="B2561" t="str">
        <f t="shared" si="98"/>
        <v>cement and other nonmetallic minerals 239</v>
      </c>
      <c r="C2561" t="str">
        <f t="shared" si="97"/>
        <v>wood products 16,NOx</v>
      </c>
      <c r="D2561" t="s">
        <v>3118</v>
      </c>
      <c r="E2561" s="1">
        <v>394256000</v>
      </c>
      <c r="F2561" s="1">
        <v>366947000</v>
      </c>
      <c r="G2561" s="1">
        <v>347868000</v>
      </c>
      <c r="H2561" s="1">
        <v>340225000</v>
      </c>
      <c r="I2561" s="1">
        <v>329595000</v>
      </c>
      <c r="J2561" s="1">
        <v>322375000</v>
      </c>
      <c r="K2561" s="1">
        <v>314957000</v>
      </c>
      <c r="L2561" s="1">
        <v>310158000</v>
      </c>
      <c r="M2561" s="1">
        <v>300119000</v>
      </c>
      <c r="N2561" s="1">
        <v>289938000</v>
      </c>
      <c r="O2561" s="1">
        <v>282442000</v>
      </c>
      <c r="P2561" s="1">
        <v>272246000</v>
      </c>
      <c r="Q2561" s="1">
        <v>262201000</v>
      </c>
      <c r="R2561" s="1">
        <v>252450000</v>
      </c>
      <c r="S2561" s="1">
        <v>239313000</v>
      </c>
      <c r="T2561" s="1">
        <v>226534000</v>
      </c>
      <c r="U2561" s="1">
        <v>214164000</v>
      </c>
      <c r="V2561" s="1">
        <v>202192000</v>
      </c>
      <c r="W2561" s="1">
        <v>190700000</v>
      </c>
      <c r="X2561" s="1">
        <v>179597000</v>
      </c>
      <c r="Y2561" s="1">
        <v>168871000</v>
      </c>
      <c r="Z2561" s="1">
        <v>158587000</v>
      </c>
      <c r="AA2561" s="1">
        <v>148847000</v>
      </c>
      <c r="AB2561" s="1">
        <v>140154000</v>
      </c>
      <c r="AC2561" s="1">
        <v>132026000</v>
      </c>
      <c r="AD2561" s="1">
        <v>123998000</v>
      </c>
      <c r="AE2561" s="1">
        <v>116465000</v>
      </c>
      <c r="AF2561" s="1">
        <v>109096000</v>
      </c>
      <c r="AG2561" s="1">
        <v>102206000</v>
      </c>
      <c r="AH2561" s="1">
        <v>95575900</v>
      </c>
      <c r="AI2561" s="1">
        <v>89105300</v>
      </c>
      <c r="AJ2561" s="1">
        <v>83053400</v>
      </c>
      <c r="AK2561" s="1">
        <v>77244100</v>
      </c>
      <c r="AL2561" s="1">
        <v>72273400</v>
      </c>
      <c r="AM2561" s="1">
        <v>67540400</v>
      </c>
      <c r="AN2561" s="1">
        <v>62992000</v>
      </c>
      <c r="AO2561" s="1">
        <v>58625700</v>
      </c>
      <c r="AP2561" s="1">
        <v>54439400</v>
      </c>
    </row>
    <row r="2562" spans="2:42" x14ac:dyDescent="0.2">
      <c r="B2562" t="str">
        <f t="shared" si="98"/>
        <v>cement and other nonmetallic minerals 239</v>
      </c>
      <c r="C2562" t="str">
        <f t="shared" si="97"/>
        <v>wood products 16,PM10</v>
      </c>
      <c r="D2562" t="s">
        <v>3119</v>
      </c>
      <c r="E2562" s="1">
        <v>78851300</v>
      </c>
      <c r="F2562" s="1">
        <v>73389400</v>
      </c>
      <c r="G2562" s="1">
        <v>69573600</v>
      </c>
      <c r="H2562" s="1">
        <v>68045100</v>
      </c>
      <c r="I2562" s="1">
        <v>65919000</v>
      </c>
      <c r="J2562" s="1">
        <v>64475000</v>
      </c>
      <c r="K2562" s="1">
        <v>62991400</v>
      </c>
      <c r="L2562" s="1">
        <v>62031600</v>
      </c>
      <c r="M2562" s="1">
        <v>60023800</v>
      </c>
      <c r="N2562" s="1">
        <v>57987600</v>
      </c>
      <c r="O2562" s="1">
        <v>56488400</v>
      </c>
      <c r="P2562" s="1">
        <v>54449200</v>
      </c>
      <c r="Q2562" s="1">
        <v>52440200</v>
      </c>
      <c r="R2562" s="1">
        <v>50489900</v>
      </c>
      <c r="S2562" s="1">
        <v>47862700</v>
      </c>
      <c r="T2562" s="1">
        <v>45306900</v>
      </c>
      <c r="U2562" s="1">
        <v>42832800</v>
      </c>
      <c r="V2562" s="1">
        <v>40438500</v>
      </c>
      <c r="W2562" s="1">
        <v>38139900</v>
      </c>
      <c r="X2562" s="1">
        <v>35919400</v>
      </c>
      <c r="Y2562" s="1">
        <v>33774200</v>
      </c>
      <c r="Z2562" s="1">
        <v>31717400</v>
      </c>
      <c r="AA2562" s="1">
        <v>29769400</v>
      </c>
      <c r="AB2562" s="1">
        <v>28030900</v>
      </c>
      <c r="AC2562" s="1">
        <v>26405300</v>
      </c>
      <c r="AD2562" s="1">
        <v>24799500</v>
      </c>
      <c r="AE2562" s="1">
        <v>23292900</v>
      </c>
      <c r="AF2562" s="1">
        <v>21819200</v>
      </c>
      <c r="AG2562" s="1">
        <v>20441100</v>
      </c>
      <c r="AH2562" s="1">
        <v>19115200</v>
      </c>
      <c r="AI2562" s="1">
        <v>17821100</v>
      </c>
      <c r="AJ2562" s="1">
        <v>16610700</v>
      </c>
      <c r="AK2562" s="1">
        <v>15448800</v>
      </c>
      <c r="AL2562" s="1">
        <v>14454700</v>
      </c>
      <c r="AM2562" s="1">
        <v>13508100</v>
      </c>
      <c r="AN2562" s="1">
        <v>12598400</v>
      </c>
      <c r="AO2562" s="1">
        <v>11725100</v>
      </c>
      <c r="AP2562" s="1">
        <v>10887900</v>
      </c>
    </row>
    <row r="2563" spans="2:42" x14ac:dyDescent="0.2">
      <c r="B2563" t="str">
        <f t="shared" si="98"/>
        <v>cement and other nonmetallic minerals 239</v>
      </c>
      <c r="C2563" t="str">
        <f t="shared" si="97"/>
        <v>wood products 16,PM25</v>
      </c>
      <c r="D2563" t="s">
        <v>3120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</row>
    <row r="2564" spans="2:42" x14ac:dyDescent="0.2">
      <c r="B2564" t="str">
        <f t="shared" si="98"/>
        <v>iron and steel 241</v>
      </c>
      <c r="C2564" t="str">
        <f t="shared" si="97"/>
        <v>wood products 16,SOx</v>
      </c>
      <c r="D2564" t="s">
        <v>3121</v>
      </c>
      <c r="E2564" s="1">
        <v>653324000000</v>
      </c>
      <c r="F2564" s="1">
        <v>554821000000</v>
      </c>
      <c r="G2564" s="1">
        <v>534526000000</v>
      </c>
      <c r="H2564" s="1">
        <v>534225000000</v>
      </c>
      <c r="I2564" s="1">
        <v>524593000000</v>
      </c>
      <c r="J2564" s="1">
        <v>500600000000</v>
      </c>
      <c r="K2564" s="1">
        <v>473183000000</v>
      </c>
      <c r="L2564" s="1">
        <v>451992000000</v>
      </c>
      <c r="M2564" s="1">
        <v>430831000000</v>
      </c>
      <c r="N2564" s="1">
        <v>410487000000</v>
      </c>
      <c r="O2564" s="1">
        <v>390474000000</v>
      </c>
      <c r="P2564" s="1">
        <v>370990000000</v>
      </c>
      <c r="Q2564" s="1">
        <v>351401000000</v>
      </c>
      <c r="R2564" s="1">
        <v>328746000000</v>
      </c>
      <c r="S2564" s="1">
        <v>307692000000</v>
      </c>
      <c r="T2564" s="1">
        <v>287975000000</v>
      </c>
      <c r="U2564" s="1">
        <v>268970000000</v>
      </c>
      <c r="V2564" s="1">
        <v>248692000000</v>
      </c>
      <c r="W2564" s="1">
        <v>230938000000</v>
      </c>
      <c r="X2564" s="1">
        <v>214189000000</v>
      </c>
      <c r="Y2564" s="1">
        <v>198261000000</v>
      </c>
      <c r="Z2564" s="1">
        <v>183203000000</v>
      </c>
      <c r="AA2564" s="1">
        <v>168961000000</v>
      </c>
      <c r="AB2564" s="1">
        <v>155482000000</v>
      </c>
      <c r="AC2564" s="1">
        <v>143000000000</v>
      </c>
      <c r="AD2564" s="1">
        <v>131003000000</v>
      </c>
      <c r="AE2564" s="1">
        <v>119710000000</v>
      </c>
      <c r="AF2564" s="1">
        <v>109106000000</v>
      </c>
      <c r="AG2564" s="1">
        <v>100443000000</v>
      </c>
      <c r="AH2564" s="1">
        <v>92238300000</v>
      </c>
      <c r="AI2564" s="1">
        <v>84420300000</v>
      </c>
      <c r="AJ2564" s="1">
        <v>77057100000</v>
      </c>
      <c r="AK2564" s="1">
        <v>70272000000</v>
      </c>
      <c r="AL2564" s="1">
        <v>64390400000</v>
      </c>
      <c r="AM2564" s="1">
        <v>58787200000</v>
      </c>
      <c r="AN2564" s="1">
        <v>53537700000</v>
      </c>
      <c r="AO2564" s="1">
        <v>48446600000</v>
      </c>
      <c r="AP2564" s="1">
        <v>43710100000</v>
      </c>
    </row>
    <row r="2565" spans="2:42" x14ac:dyDescent="0.2">
      <c r="B2565" t="str">
        <f t="shared" si="98"/>
        <v>iron and steel 241</v>
      </c>
      <c r="C2565" t="str">
        <f t="shared" si="97"/>
        <v>wood products 16,BC</v>
      </c>
      <c r="D2565" t="s">
        <v>3122</v>
      </c>
      <c r="E2565" s="1">
        <v>18573200</v>
      </c>
      <c r="F2565" s="1">
        <v>15772900</v>
      </c>
      <c r="G2565" s="1">
        <v>15195900</v>
      </c>
      <c r="H2565" s="1">
        <v>15187300</v>
      </c>
      <c r="I2565" s="1">
        <v>14913500</v>
      </c>
      <c r="J2565" s="1">
        <v>14231400</v>
      </c>
      <c r="K2565" s="1">
        <v>13452000</v>
      </c>
      <c r="L2565" s="1">
        <v>12849600</v>
      </c>
      <c r="M2565" s="1">
        <v>12248000</v>
      </c>
      <c r="N2565" s="1">
        <v>11669600</v>
      </c>
      <c r="O2565" s="1">
        <v>11100700</v>
      </c>
      <c r="P2565" s="1">
        <v>10546800</v>
      </c>
      <c r="Q2565" s="1">
        <v>9989900</v>
      </c>
      <c r="R2565" s="1">
        <v>9345850</v>
      </c>
      <c r="S2565" s="1">
        <v>8747300</v>
      </c>
      <c r="T2565" s="1">
        <v>8186790</v>
      </c>
      <c r="U2565" s="1">
        <v>7646470</v>
      </c>
      <c r="V2565" s="1">
        <v>7070000</v>
      </c>
      <c r="W2565" s="1">
        <v>6565290</v>
      </c>
      <c r="X2565" s="1">
        <v>6089140</v>
      </c>
      <c r="Y2565" s="1">
        <v>5636320</v>
      </c>
      <c r="Z2565" s="1">
        <v>5208220</v>
      </c>
      <c r="AA2565" s="1">
        <v>4803360</v>
      </c>
      <c r="AB2565" s="1">
        <v>4420150</v>
      </c>
      <c r="AC2565" s="1">
        <v>4065300</v>
      </c>
      <c r="AD2565" s="1">
        <v>3724250</v>
      </c>
      <c r="AE2565" s="1">
        <v>3403220</v>
      </c>
      <c r="AF2565" s="1">
        <v>3101740</v>
      </c>
      <c r="AG2565" s="1">
        <v>2855480</v>
      </c>
      <c r="AH2565" s="1">
        <v>2622220</v>
      </c>
      <c r="AI2565" s="1">
        <v>2399960</v>
      </c>
      <c r="AJ2565" s="1">
        <v>2190640</v>
      </c>
      <c r="AK2565" s="1">
        <v>1997740</v>
      </c>
      <c r="AL2565" s="1">
        <v>1830540</v>
      </c>
      <c r="AM2565" s="1">
        <v>1671250</v>
      </c>
      <c r="AN2565" s="1">
        <v>1522010</v>
      </c>
      <c r="AO2565" s="1">
        <v>1377280</v>
      </c>
      <c r="AP2565" s="1">
        <v>1242620</v>
      </c>
    </row>
    <row r="2566" spans="2:42" x14ac:dyDescent="0.2">
      <c r="B2566" t="str">
        <f t="shared" si="98"/>
        <v>iron and steel 241</v>
      </c>
      <c r="C2566" t="str">
        <f t="shared" si="97"/>
        <v>wood products 16,OC</v>
      </c>
      <c r="D2566" t="s">
        <v>3123</v>
      </c>
      <c r="E2566" s="1">
        <v>85776000</v>
      </c>
      <c r="F2566" s="1">
        <v>72843400</v>
      </c>
      <c r="G2566" s="1">
        <v>70178700</v>
      </c>
      <c r="H2566" s="1">
        <v>70139200</v>
      </c>
      <c r="I2566" s="1">
        <v>68874600</v>
      </c>
      <c r="J2566" s="1">
        <v>65724500</v>
      </c>
      <c r="K2566" s="1">
        <v>62125000</v>
      </c>
      <c r="L2566" s="1">
        <v>59342800</v>
      </c>
      <c r="M2566" s="1">
        <v>56564500</v>
      </c>
      <c r="N2566" s="1">
        <v>53893400</v>
      </c>
      <c r="O2566" s="1">
        <v>51265900</v>
      </c>
      <c r="P2566" s="1">
        <v>48707800</v>
      </c>
      <c r="Q2566" s="1">
        <v>46136000</v>
      </c>
      <c r="R2566" s="1">
        <v>43161600</v>
      </c>
      <c r="S2566" s="1">
        <v>40397300</v>
      </c>
      <c r="T2566" s="1">
        <v>37808800</v>
      </c>
      <c r="U2566" s="1">
        <v>35313400</v>
      </c>
      <c r="V2566" s="1">
        <v>32651200</v>
      </c>
      <c r="W2566" s="1">
        <v>30320300</v>
      </c>
      <c r="X2566" s="1">
        <v>28121300</v>
      </c>
      <c r="Y2566" s="1">
        <v>26030000</v>
      </c>
      <c r="Z2566" s="1">
        <v>24053000</v>
      </c>
      <c r="AA2566" s="1">
        <v>22183200</v>
      </c>
      <c r="AB2566" s="1">
        <v>20413400</v>
      </c>
      <c r="AC2566" s="1">
        <v>18774600</v>
      </c>
      <c r="AD2566" s="1">
        <v>17199600</v>
      </c>
      <c r="AE2566" s="1">
        <v>15717000</v>
      </c>
      <c r="AF2566" s="1">
        <v>14324700</v>
      </c>
      <c r="AG2566" s="1">
        <v>13187400</v>
      </c>
      <c r="AH2566" s="1">
        <v>12110100</v>
      </c>
      <c r="AI2566" s="1">
        <v>11083700</v>
      </c>
      <c r="AJ2566" s="1">
        <v>10116900</v>
      </c>
      <c r="AK2566" s="1">
        <v>9226120</v>
      </c>
      <c r="AL2566" s="1">
        <v>8453920</v>
      </c>
      <c r="AM2566" s="1">
        <v>7718260</v>
      </c>
      <c r="AN2566" s="1">
        <v>7029060</v>
      </c>
      <c r="AO2566" s="1">
        <v>6360640</v>
      </c>
      <c r="AP2566" s="1">
        <v>5738770</v>
      </c>
    </row>
    <row r="2567" spans="2:42" x14ac:dyDescent="0.2">
      <c r="B2567" t="str">
        <f t="shared" si="98"/>
        <v>iron and steel 241</v>
      </c>
      <c r="C2567" t="str">
        <f t="shared" si="97"/>
        <v>wood products 16,CH4</v>
      </c>
      <c r="D2567" t="s">
        <v>3124</v>
      </c>
      <c r="E2567" s="1">
        <v>293570000</v>
      </c>
      <c r="F2567" s="1">
        <v>249308000</v>
      </c>
      <c r="G2567" s="1">
        <v>240188000</v>
      </c>
      <c r="H2567" s="1">
        <v>240053000</v>
      </c>
      <c r="I2567" s="1">
        <v>235725000</v>
      </c>
      <c r="J2567" s="1">
        <v>224943000</v>
      </c>
      <c r="K2567" s="1">
        <v>212624000</v>
      </c>
      <c r="L2567" s="1">
        <v>203102000</v>
      </c>
      <c r="M2567" s="1">
        <v>193593000</v>
      </c>
      <c r="N2567" s="1">
        <v>184451000</v>
      </c>
      <c r="O2567" s="1">
        <v>175458000</v>
      </c>
      <c r="P2567" s="1">
        <v>166703000</v>
      </c>
      <c r="Q2567" s="1">
        <v>157901000</v>
      </c>
      <c r="R2567" s="1">
        <v>147721000</v>
      </c>
      <c r="S2567" s="1">
        <v>138261000</v>
      </c>
      <c r="T2567" s="1">
        <v>129401000</v>
      </c>
      <c r="U2567" s="1">
        <v>120861000</v>
      </c>
      <c r="V2567" s="1">
        <v>111749000</v>
      </c>
      <c r="W2567" s="1">
        <v>103772000</v>
      </c>
      <c r="X2567" s="1">
        <v>96245400</v>
      </c>
      <c r="Y2567" s="1">
        <v>89088100</v>
      </c>
      <c r="Z2567" s="1">
        <v>82321600</v>
      </c>
      <c r="AA2567" s="1">
        <v>75922300</v>
      </c>
      <c r="AB2567" s="1">
        <v>69865200</v>
      </c>
      <c r="AC2567" s="1">
        <v>64256500</v>
      </c>
      <c r="AD2567" s="1">
        <v>58865900</v>
      </c>
      <c r="AE2567" s="1">
        <v>53791600</v>
      </c>
      <c r="AF2567" s="1">
        <v>49026400</v>
      </c>
      <c r="AG2567" s="1">
        <v>45133900</v>
      </c>
      <c r="AH2567" s="1">
        <v>41447000</v>
      </c>
      <c r="AI2567" s="1">
        <v>37934000</v>
      </c>
      <c r="AJ2567" s="1">
        <v>34625400</v>
      </c>
      <c r="AK2567" s="1">
        <v>31576500</v>
      </c>
      <c r="AL2567" s="1">
        <v>28933700</v>
      </c>
      <c r="AM2567" s="1">
        <v>26415900</v>
      </c>
      <c r="AN2567" s="1">
        <v>24057100</v>
      </c>
      <c r="AO2567" s="1">
        <v>21769400</v>
      </c>
      <c r="AP2567" s="1">
        <v>19641000</v>
      </c>
    </row>
    <row r="2568" spans="2:42" x14ac:dyDescent="0.2">
      <c r="B2568" t="str">
        <f t="shared" si="98"/>
        <v>iron and steel 241</v>
      </c>
      <c r="C2568" t="str">
        <f t="shared" si="97"/>
        <v>wood products 16,N2O</v>
      </c>
      <c r="D2568" t="s">
        <v>3125</v>
      </c>
      <c r="E2568" s="1">
        <v>23175200</v>
      </c>
      <c r="F2568" s="1">
        <v>19681000</v>
      </c>
      <c r="G2568" s="1">
        <v>18961100</v>
      </c>
      <c r="H2568" s="1">
        <v>18950400</v>
      </c>
      <c r="I2568" s="1">
        <v>18608700</v>
      </c>
      <c r="J2568" s="1">
        <v>17757600</v>
      </c>
      <c r="K2568" s="1">
        <v>16785100</v>
      </c>
      <c r="L2568" s="1">
        <v>16033400</v>
      </c>
      <c r="M2568" s="1">
        <v>15282700</v>
      </c>
      <c r="N2568" s="1">
        <v>14561100</v>
      </c>
      <c r="O2568" s="1">
        <v>13851200</v>
      </c>
      <c r="P2568" s="1">
        <v>13160000</v>
      </c>
      <c r="Q2568" s="1">
        <v>12465100</v>
      </c>
      <c r="R2568" s="1">
        <v>11661500</v>
      </c>
      <c r="S2568" s="1">
        <v>10914700</v>
      </c>
      <c r="T2568" s="1">
        <v>10215300</v>
      </c>
      <c r="U2568" s="1">
        <v>9541080</v>
      </c>
      <c r="V2568" s="1">
        <v>8821780</v>
      </c>
      <c r="W2568" s="1">
        <v>8192010</v>
      </c>
      <c r="X2568" s="1">
        <v>7597870</v>
      </c>
      <c r="Y2568" s="1">
        <v>7032850</v>
      </c>
      <c r="Z2568" s="1">
        <v>6498690</v>
      </c>
      <c r="AA2568" s="1">
        <v>5993510</v>
      </c>
      <c r="AB2568" s="1">
        <v>5515350</v>
      </c>
      <c r="AC2568" s="1">
        <v>5072580</v>
      </c>
      <c r="AD2568" s="1">
        <v>4647030</v>
      </c>
      <c r="AE2568" s="1">
        <v>4246450</v>
      </c>
      <c r="AF2568" s="1">
        <v>3870270</v>
      </c>
      <c r="AG2568" s="1">
        <v>3562990</v>
      </c>
      <c r="AH2568" s="1">
        <v>3271940</v>
      </c>
      <c r="AI2568" s="1">
        <v>2994620</v>
      </c>
      <c r="AJ2568" s="1">
        <v>2733420</v>
      </c>
      <c r="AK2568" s="1">
        <v>2492740</v>
      </c>
      <c r="AL2568" s="1">
        <v>2284100</v>
      </c>
      <c r="AM2568" s="1">
        <v>2085340</v>
      </c>
      <c r="AN2568" s="1">
        <v>1899130</v>
      </c>
      <c r="AO2568" s="1">
        <v>1718530</v>
      </c>
      <c r="AP2568" s="1">
        <v>1550520</v>
      </c>
    </row>
    <row r="2569" spans="2:42" x14ac:dyDescent="0.2">
      <c r="B2569" t="str">
        <f t="shared" si="98"/>
        <v>iron and steel 241</v>
      </c>
      <c r="C2569" t="str">
        <f t="shared" si="97"/>
        <v>wood products 16,F gases</v>
      </c>
      <c r="D2569" t="s">
        <v>3126</v>
      </c>
      <c r="E2569" s="1">
        <v>20608900</v>
      </c>
      <c r="F2569" s="1">
        <v>17501600</v>
      </c>
      <c r="G2569" s="1">
        <v>16861400</v>
      </c>
      <c r="H2569" s="1">
        <v>16851900</v>
      </c>
      <c r="I2569" s="1">
        <v>16548100</v>
      </c>
      <c r="J2569" s="1">
        <v>15791200</v>
      </c>
      <c r="K2569" s="1">
        <v>14926400</v>
      </c>
      <c r="L2569" s="1">
        <v>14257900</v>
      </c>
      <c r="M2569" s="1">
        <v>13590400</v>
      </c>
      <c r="N2569" s="1">
        <v>12948600</v>
      </c>
      <c r="O2569" s="1">
        <v>12317300</v>
      </c>
      <c r="P2569" s="1">
        <v>11702700</v>
      </c>
      <c r="Q2569" s="1">
        <v>11084800</v>
      </c>
      <c r="R2569" s="1">
        <v>10370200</v>
      </c>
      <c r="S2569" s="1">
        <v>9706020</v>
      </c>
      <c r="T2569" s="1">
        <v>9084070</v>
      </c>
      <c r="U2569" s="1">
        <v>8484540</v>
      </c>
      <c r="V2569" s="1">
        <v>7844890</v>
      </c>
      <c r="W2569" s="1">
        <v>7284860</v>
      </c>
      <c r="X2569" s="1">
        <v>6756520</v>
      </c>
      <c r="Y2569" s="1">
        <v>6254070</v>
      </c>
      <c r="Z2569" s="1">
        <v>5779050</v>
      </c>
      <c r="AA2569" s="1">
        <v>5329820</v>
      </c>
      <c r="AB2569" s="1">
        <v>4904600</v>
      </c>
      <c r="AC2569" s="1">
        <v>4510860</v>
      </c>
      <c r="AD2569" s="1">
        <v>4132440</v>
      </c>
      <c r="AE2569" s="1">
        <v>3776220</v>
      </c>
      <c r="AF2569" s="1">
        <v>3441700</v>
      </c>
      <c r="AG2569" s="1">
        <v>3168440</v>
      </c>
      <c r="AH2569" s="1">
        <v>2909620</v>
      </c>
      <c r="AI2569" s="1">
        <v>2663000</v>
      </c>
      <c r="AJ2569" s="1">
        <v>2430740</v>
      </c>
      <c r="AK2569" s="1">
        <v>2216700</v>
      </c>
      <c r="AL2569" s="1">
        <v>2031170</v>
      </c>
      <c r="AM2569" s="1">
        <v>1854420</v>
      </c>
      <c r="AN2569" s="1">
        <v>1688830</v>
      </c>
      <c r="AO2569" s="1">
        <v>1528230</v>
      </c>
      <c r="AP2569" s="1">
        <v>1378820</v>
      </c>
    </row>
    <row r="2570" spans="2:42" x14ac:dyDescent="0.2">
      <c r="B2570" t="str">
        <f t="shared" si="98"/>
        <v>iron and steel 241</v>
      </c>
      <c r="C2570" t="str">
        <f t="shared" si="97"/>
        <v>pulp paper and printing 17T18,CO2</v>
      </c>
      <c r="D2570" t="s">
        <v>3127</v>
      </c>
      <c r="E2570" s="1">
        <v>62409400</v>
      </c>
      <c r="F2570" s="1">
        <v>52999800</v>
      </c>
      <c r="G2570" s="1">
        <v>51061100</v>
      </c>
      <c r="H2570" s="1">
        <v>51032300</v>
      </c>
      <c r="I2570" s="1">
        <v>50112200</v>
      </c>
      <c r="J2570" s="1">
        <v>47820300</v>
      </c>
      <c r="K2570" s="1">
        <v>45201300</v>
      </c>
      <c r="L2570" s="1">
        <v>43177000</v>
      </c>
      <c r="M2570" s="1">
        <v>41155500</v>
      </c>
      <c r="N2570" s="1">
        <v>39212100</v>
      </c>
      <c r="O2570" s="1">
        <v>37300400</v>
      </c>
      <c r="P2570" s="1">
        <v>35439100</v>
      </c>
      <c r="Q2570" s="1">
        <v>33567900</v>
      </c>
      <c r="R2570" s="1">
        <v>31403800</v>
      </c>
      <c r="S2570" s="1">
        <v>29392600</v>
      </c>
      <c r="T2570" s="1">
        <v>27509100</v>
      </c>
      <c r="U2570" s="1">
        <v>25693600</v>
      </c>
      <c r="V2570" s="1">
        <v>23756500</v>
      </c>
      <c r="W2570" s="1">
        <v>22060600</v>
      </c>
      <c r="X2570" s="1">
        <v>20460600</v>
      </c>
      <c r="Y2570" s="1">
        <v>18939100</v>
      </c>
      <c r="Z2570" s="1">
        <v>17500600</v>
      </c>
      <c r="AA2570" s="1">
        <v>16140200</v>
      </c>
      <c r="AB2570" s="1">
        <v>14852500</v>
      </c>
      <c r="AC2570" s="1">
        <v>13660200</v>
      </c>
      <c r="AD2570" s="1">
        <v>12514200</v>
      </c>
      <c r="AE2570" s="1">
        <v>11435400</v>
      </c>
      <c r="AF2570" s="1">
        <v>10422400</v>
      </c>
      <c r="AG2570" s="1">
        <v>9594940</v>
      </c>
      <c r="AH2570" s="1">
        <v>8811150</v>
      </c>
      <c r="AI2570" s="1">
        <v>8064330</v>
      </c>
      <c r="AJ2570" s="1">
        <v>7360950</v>
      </c>
      <c r="AK2570" s="1">
        <v>6712800</v>
      </c>
      <c r="AL2570" s="1">
        <v>6150950</v>
      </c>
      <c r="AM2570" s="1">
        <v>5615700</v>
      </c>
      <c r="AN2570" s="1">
        <v>5114240</v>
      </c>
      <c r="AO2570" s="1">
        <v>4627910</v>
      </c>
      <c r="AP2570" s="1">
        <v>4175450</v>
      </c>
    </row>
    <row r="2571" spans="2:42" x14ac:dyDescent="0.2">
      <c r="B2571" t="str">
        <f t="shared" si="98"/>
        <v>iron and steel 241</v>
      </c>
      <c r="C2571" t="str">
        <f t="shared" si="97"/>
        <v>pulp paper and printing 17T18,VOC</v>
      </c>
      <c r="D2571" t="s">
        <v>3128</v>
      </c>
      <c r="E2571" s="1">
        <v>4819460</v>
      </c>
      <c r="F2571" s="1">
        <v>4092820</v>
      </c>
      <c r="G2571" s="1">
        <v>3943100</v>
      </c>
      <c r="H2571" s="1">
        <v>3940890</v>
      </c>
      <c r="I2571" s="1">
        <v>3869830</v>
      </c>
      <c r="J2571" s="1">
        <v>3692840</v>
      </c>
      <c r="K2571" s="1">
        <v>3490590</v>
      </c>
      <c r="L2571" s="1">
        <v>3334270</v>
      </c>
      <c r="M2571" s="1">
        <v>3178170</v>
      </c>
      <c r="N2571" s="1">
        <v>3028090</v>
      </c>
      <c r="O2571" s="1">
        <v>2880460</v>
      </c>
      <c r="P2571" s="1">
        <v>2736730</v>
      </c>
      <c r="Q2571" s="1">
        <v>2592230</v>
      </c>
      <c r="R2571" s="1">
        <v>2425110</v>
      </c>
      <c r="S2571" s="1">
        <v>2269790</v>
      </c>
      <c r="T2571" s="1">
        <v>2124350</v>
      </c>
      <c r="U2571" s="1">
        <v>1984140</v>
      </c>
      <c r="V2571" s="1">
        <v>1834560</v>
      </c>
      <c r="W2571" s="1">
        <v>1703590</v>
      </c>
      <c r="X2571" s="1">
        <v>1580040</v>
      </c>
      <c r="Y2571" s="1">
        <v>1462540</v>
      </c>
      <c r="Z2571" s="1">
        <v>1351450</v>
      </c>
      <c r="AA2571" s="1">
        <v>1246400</v>
      </c>
      <c r="AB2571" s="1">
        <v>1146960</v>
      </c>
      <c r="AC2571" s="1">
        <v>1054880</v>
      </c>
      <c r="AD2571">
        <v>966387</v>
      </c>
      <c r="AE2571">
        <v>883083</v>
      </c>
      <c r="AF2571">
        <v>804854</v>
      </c>
      <c r="AG2571">
        <v>740953</v>
      </c>
      <c r="AH2571">
        <v>680426</v>
      </c>
      <c r="AI2571">
        <v>622754</v>
      </c>
      <c r="AJ2571">
        <v>568437</v>
      </c>
      <c r="AK2571">
        <v>518384</v>
      </c>
      <c r="AL2571">
        <v>474997</v>
      </c>
      <c r="AM2571">
        <v>433663</v>
      </c>
      <c r="AN2571">
        <v>394939</v>
      </c>
      <c r="AO2571">
        <v>357383</v>
      </c>
      <c r="AP2571">
        <v>322442</v>
      </c>
    </row>
    <row r="2572" spans="2:42" x14ac:dyDescent="0.2">
      <c r="B2572" t="str">
        <f t="shared" si="98"/>
        <v>iron and steel 241</v>
      </c>
      <c r="C2572" t="str">
        <f t="shared" si="97"/>
        <v>pulp paper and printing 17T18,CO</v>
      </c>
      <c r="D2572" t="s">
        <v>3129</v>
      </c>
      <c r="E2572" s="1">
        <v>4114810</v>
      </c>
      <c r="F2572" s="1">
        <v>3494410</v>
      </c>
      <c r="G2572" s="1">
        <v>3366590</v>
      </c>
      <c r="H2572" s="1">
        <v>3364690</v>
      </c>
      <c r="I2572" s="1">
        <v>3304030</v>
      </c>
      <c r="J2572" s="1">
        <v>3152910</v>
      </c>
      <c r="K2572" s="1">
        <v>2980240</v>
      </c>
      <c r="L2572" s="1">
        <v>2846770</v>
      </c>
      <c r="M2572" s="1">
        <v>2713490</v>
      </c>
      <c r="N2572" s="1">
        <v>2585350</v>
      </c>
      <c r="O2572" s="1">
        <v>2459310</v>
      </c>
      <c r="P2572" s="1">
        <v>2336590</v>
      </c>
      <c r="Q2572" s="1">
        <v>2213220</v>
      </c>
      <c r="R2572" s="1">
        <v>2070530</v>
      </c>
      <c r="S2572" s="1">
        <v>1937930</v>
      </c>
      <c r="T2572" s="1">
        <v>1813750</v>
      </c>
      <c r="U2572" s="1">
        <v>1694040</v>
      </c>
      <c r="V2572" s="1">
        <v>1566330</v>
      </c>
      <c r="W2572" s="1">
        <v>1454510</v>
      </c>
      <c r="X2572" s="1">
        <v>1349020</v>
      </c>
      <c r="Y2572" s="1">
        <v>1248700</v>
      </c>
      <c r="Z2572" s="1">
        <v>1153860</v>
      </c>
      <c r="AA2572" s="1">
        <v>1064160</v>
      </c>
      <c r="AB2572">
        <v>979265</v>
      </c>
      <c r="AC2572">
        <v>900650</v>
      </c>
      <c r="AD2572">
        <v>825092</v>
      </c>
      <c r="AE2572">
        <v>753968</v>
      </c>
      <c r="AF2572">
        <v>687177</v>
      </c>
      <c r="AG2572">
        <v>632618</v>
      </c>
      <c r="AH2572">
        <v>580941</v>
      </c>
      <c r="AI2572">
        <v>531702</v>
      </c>
      <c r="AJ2572">
        <v>485326</v>
      </c>
      <c r="AK2572">
        <v>442592</v>
      </c>
      <c r="AL2572">
        <v>405548</v>
      </c>
      <c r="AM2572">
        <v>370258</v>
      </c>
      <c r="AN2572">
        <v>337195</v>
      </c>
      <c r="AO2572">
        <v>305130</v>
      </c>
      <c r="AP2572">
        <v>275298</v>
      </c>
    </row>
    <row r="2573" spans="2:42" x14ac:dyDescent="0.2">
      <c r="B2573" t="str">
        <f t="shared" si="98"/>
        <v>iron and steel 241</v>
      </c>
      <c r="C2573" t="str">
        <f t="shared" si="97"/>
        <v>pulp paper and printing 17T18,NOx</v>
      </c>
      <c r="D2573" t="s">
        <v>3130</v>
      </c>
      <c r="E2573" s="1">
        <v>26098200</v>
      </c>
      <c r="F2573" s="1">
        <v>22163300</v>
      </c>
      <c r="G2573" s="1">
        <v>21352600</v>
      </c>
      <c r="H2573" s="1">
        <v>21340500</v>
      </c>
      <c r="I2573" s="1">
        <v>20955800</v>
      </c>
      <c r="J2573" s="1">
        <v>19997300</v>
      </c>
      <c r="K2573" s="1">
        <v>18902100</v>
      </c>
      <c r="L2573" s="1">
        <v>18055600</v>
      </c>
      <c r="M2573" s="1">
        <v>17210300</v>
      </c>
      <c r="N2573" s="1">
        <v>16397600</v>
      </c>
      <c r="O2573" s="1">
        <v>15598100</v>
      </c>
      <c r="P2573" s="1">
        <v>14819800</v>
      </c>
      <c r="Q2573" s="1">
        <v>14037300</v>
      </c>
      <c r="R2573" s="1">
        <v>13132300</v>
      </c>
      <c r="S2573" s="1">
        <v>12291300</v>
      </c>
      <c r="T2573" s="1">
        <v>11503700</v>
      </c>
      <c r="U2573" s="1">
        <v>10744500</v>
      </c>
      <c r="V2573" s="1">
        <v>9934430</v>
      </c>
      <c r="W2573" s="1">
        <v>9225230</v>
      </c>
      <c r="X2573" s="1">
        <v>8556160</v>
      </c>
      <c r="Y2573" s="1">
        <v>7919880</v>
      </c>
      <c r="Z2573" s="1">
        <v>7318340</v>
      </c>
      <c r="AA2573" s="1">
        <v>6749450</v>
      </c>
      <c r="AB2573" s="1">
        <v>6210980</v>
      </c>
      <c r="AC2573" s="1">
        <v>5712370</v>
      </c>
      <c r="AD2573" s="1">
        <v>5233140</v>
      </c>
      <c r="AE2573" s="1">
        <v>4782040</v>
      </c>
      <c r="AF2573" s="1">
        <v>4358420</v>
      </c>
      <c r="AG2573" s="1">
        <v>4012380</v>
      </c>
      <c r="AH2573" s="1">
        <v>3684620</v>
      </c>
      <c r="AI2573" s="1">
        <v>3372310</v>
      </c>
      <c r="AJ2573" s="1">
        <v>3078180</v>
      </c>
      <c r="AK2573" s="1">
        <v>2807140</v>
      </c>
      <c r="AL2573" s="1">
        <v>2572190</v>
      </c>
      <c r="AM2573" s="1">
        <v>2348360</v>
      </c>
      <c r="AN2573" s="1">
        <v>2138660</v>
      </c>
      <c r="AO2573" s="1">
        <v>1935280</v>
      </c>
      <c r="AP2573" s="1">
        <v>1746080</v>
      </c>
    </row>
    <row r="2574" spans="2:42" x14ac:dyDescent="0.2">
      <c r="B2574" t="str">
        <f t="shared" si="98"/>
        <v>iron and steel 241</v>
      </c>
      <c r="C2574" t="str">
        <f t="shared" si="97"/>
        <v>pulp paper and printing 17T18,PM10</v>
      </c>
      <c r="D2574" t="s">
        <v>3131</v>
      </c>
      <c r="E2574" s="1">
        <v>5219630</v>
      </c>
      <c r="F2574" s="1">
        <v>4432660</v>
      </c>
      <c r="G2574" s="1">
        <v>4270510</v>
      </c>
      <c r="H2574" s="1">
        <v>4268110</v>
      </c>
      <c r="I2574" s="1">
        <v>4191160</v>
      </c>
      <c r="J2574" s="1">
        <v>3999460</v>
      </c>
      <c r="K2574" s="1">
        <v>3780430</v>
      </c>
      <c r="L2574" s="1">
        <v>3611120</v>
      </c>
      <c r="M2574" s="1">
        <v>3442060</v>
      </c>
      <c r="N2574" s="1">
        <v>3279520</v>
      </c>
      <c r="O2574" s="1">
        <v>3119630</v>
      </c>
      <c r="P2574" s="1">
        <v>2963960</v>
      </c>
      <c r="Q2574" s="1">
        <v>2807470</v>
      </c>
      <c r="R2574" s="1">
        <v>2626470</v>
      </c>
      <c r="S2574" s="1">
        <v>2458260</v>
      </c>
      <c r="T2574" s="1">
        <v>2300740</v>
      </c>
      <c r="U2574" s="1">
        <v>2148890</v>
      </c>
      <c r="V2574" s="1">
        <v>1986890</v>
      </c>
      <c r="W2574" s="1">
        <v>1845050</v>
      </c>
      <c r="X2574" s="1">
        <v>1711230</v>
      </c>
      <c r="Y2574" s="1">
        <v>1583980</v>
      </c>
      <c r="Z2574" s="1">
        <v>1463670</v>
      </c>
      <c r="AA2574" s="1">
        <v>1349890</v>
      </c>
      <c r="AB2574" s="1">
        <v>1242200</v>
      </c>
      <c r="AC2574" s="1">
        <v>1142470</v>
      </c>
      <c r="AD2574" s="1">
        <v>1046630</v>
      </c>
      <c r="AE2574">
        <v>956408</v>
      </c>
      <c r="AF2574">
        <v>871684</v>
      </c>
      <c r="AG2574">
        <v>802476</v>
      </c>
      <c r="AH2574">
        <v>736924</v>
      </c>
      <c r="AI2574">
        <v>674463</v>
      </c>
      <c r="AJ2574">
        <v>615636</v>
      </c>
      <c r="AK2574">
        <v>561427</v>
      </c>
      <c r="AL2574">
        <v>514437</v>
      </c>
      <c r="AM2574">
        <v>469671</v>
      </c>
      <c r="AN2574">
        <v>427732</v>
      </c>
      <c r="AO2574">
        <v>387057</v>
      </c>
      <c r="AP2574">
        <v>349215</v>
      </c>
    </row>
    <row r="2575" spans="2:42" x14ac:dyDescent="0.2">
      <c r="B2575" t="str">
        <f t="shared" si="98"/>
        <v>iron and steel 241</v>
      </c>
      <c r="C2575" t="str">
        <f t="shared" si="97"/>
        <v>pulp paper and printing 17T18,PM25</v>
      </c>
      <c r="D2575" t="s">
        <v>3132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</row>
    <row r="2576" spans="2:42" x14ac:dyDescent="0.2">
      <c r="B2576" t="str">
        <f t="shared" si="98"/>
        <v>other metals 242</v>
      </c>
      <c r="C2576" t="str">
        <f t="shared" si="97"/>
        <v>pulp paper and printing 17T18,SOx</v>
      </c>
      <c r="D2576" t="s">
        <v>3133</v>
      </c>
      <c r="E2576" s="1">
        <v>725883000000</v>
      </c>
      <c r="F2576" s="1">
        <v>713461000000</v>
      </c>
      <c r="G2576" s="1">
        <v>706706000000</v>
      </c>
      <c r="H2576" s="1">
        <v>687277000000</v>
      </c>
      <c r="I2576" s="1">
        <v>668684000000</v>
      </c>
      <c r="J2576" s="1">
        <v>649416000000</v>
      </c>
      <c r="K2576" s="1">
        <v>630760000000</v>
      </c>
      <c r="L2576" s="1">
        <v>612104000000</v>
      </c>
      <c r="M2576" s="1">
        <v>586226000000</v>
      </c>
      <c r="N2576" s="1">
        <v>561530000000</v>
      </c>
      <c r="O2576" s="1">
        <v>537014000000</v>
      </c>
      <c r="P2576" s="1">
        <v>513413000000</v>
      </c>
      <c r="Q2576" s="1">
        <v>490051000000</v>
      </c>
      <c r="R2576" s="1">
        <v>460446000000</v>
      </c>
      <c r="S2576" s="1">
        <v>432191000000</v>
      </c>
      <c r="T2576" s="1">
        <v>404562000000</v>
      </c>
      <c r="U2576" s="1">
        <v>378247000000</v>
      </c>
      <c r="V2576" s="1">
        <v>352770000000</v>
      </c>
      <c r="W2576" s="1">
        <v>330165000000</v>
      </c>
      <c r="X2576" s="1">
        <v>308201000000</v>
      </c>
      <c r="Y2576" s="1">
        <v>287109000000</v>
      </c>
      <c r="Z2576" s="1">
        <v>266374000000</v>
      </c>
      <c r="AA2576" s="1">
        <v>246267000000</v>
      </c>
      <c r="AB2576" s="1">
        <v>227983000000</v>
      </c>
      <c r="AC2576" s="1">
        <v>210499000000</v>
      </c>
      <c r="AD2576" s="1">
        <v>193131000000</v>
      </c>
      <c r="AE2576" s="1">
        <v>176265000000</v>
      </c>
      <c r="AF2576" s="1">
        <v>159867000000</v>
      </c>
      <c r="AG2576" s="1">
        <v>143919000000</v>
      </c>
      <c r="AH2576" s="1">
        <v>128437000000</v>
      </c>
      <c r="AI2576" s="1">
        <v>113534000000</v>
      </c>
      <c r="AJ2576" s="1">
        <v>98917000000</v>
      </c>
      <c r="AK2576" s="1">
        <v>84707900000</v>
      </c>
      <c r="AL2576" s="1">
        <v>71331800000</v>
      </c>
      <c r="AM2576" s="1">
        <v>58212200000</v>
      </c>
      <c r="AN2576" s="1">
        <v>45305500000</v>
      </c>
      <c r="AO2576" s="1">
        <v>32640700000</v>
      </c>
      <c r="AP2576" s="1">
        <v>20214700000</v>
      </c>
    </row>
    <row r="2577" spans="2:42" x14ac:dyDescent="0.2">
      <c r="B2577" t="str">
        <f t="shared" si="98"/>
        <v>other metals 242</v>
      </c>
      <c r="C2577" t="str">
        <f t="shared" si="97"/>
        <v>pulp paper and printing 17T18,BC</v>
      </c>
      <c r="D2577" t="s">
        <v>3134</v>
      </c>
      <c r="E2577" s="1">
        <v>20635900</v>
      </c>
      <c r="F2577" s="1">
        <v>20282800</v>
      </c>
      <c r="G2577" s="1">
        <v>20090800</v>
      </c>
      <c r="H2577" s="1">
        <v>19538400</v>
      </c>
      <c r="I2577" s="1">
        <v>19009900</v>
      </c>
      <c r="J2577" s="1">
        <v>18462100</v>
      </c>
      <c r="K2577" s="1">
        <v>17931700</v>
      </c>
      <c r="L2577" s="1">
        <v>17401400</v>
      </c>
      <c r="M2577" s="1">
        <v>16665700</v>
      </c>
      <c r="N2577" s="1">
        <v>15963600</v>
      </c>
      <c r="O2577" s="1">
        <v>15266700</v>
      </c>
      <c r="P2577" s="1">
        <v>14595700</v>
      </c>
      <c r="Q2577" s="1">
        <v>13931500</v>
      </c>
      <c r="R2577" s="1">
        <v>13089900</v>
      </c>
      <c r="S2577" s="1">
        <v>12286600</v>
      </c>
      <c r="T2577" s="1">
        <v>11501200</v>
      </c>
      <c r="U2577" s="1">
        <v>10753100</v>
      </c>
      <c r="V2577" s="1">
        <v>10028800</v>
      </c>
      <c r="W2577" s="1">
        <v>9386170</v>
      </c>
      <c r="X2577" s="1">
        <v>8761780</v>
      </c>
      <c r="Y2577" s="1">
        <v>8162150</v>
      </c>
      <c r="Z2577" s="1">
        <v>7572670</v>
      </c>
      <c r="AA2577" s="1">
        <v>7001060</v>
      </c>
      <c r="AB2577" s="1">
        <v>6481270</v>
      </c>
      <c r="AC2577" s="1">
        <v>5984230</v>
      </c>
      <c r="AD2577" s="1">
        <v>5490480</v>
      </c>
      <c r="AE2577" s="1">
        <v>5011000</v>
      </c>
      <c r="AF2577" s="1">
        <v>4544820</v>
      </c>
      <c r="AG2577" s="1">
        <v>4091450</v>
      </c>
      <c r="AH2577" s="1">
        <v>3651300</v>
      </c>
      <c r="AI2577" s="1">
        <v>3227630</v>
      </c>
      <c r="AJ2577" s="1">
        <v>2812090</v>
      </c>
      <c r="AK2577" s="1">
        <v>2408140</v>
      </c>
      <c r="AL2577" s="1">
        <v>2027870</v>
      </c>
      <c r="AM2577" s="1">
        <v>1654900</v>
      </c>
      <c r="AN2577" s="1">
        <v>1287980</v>
      </c>
      <c r="AO2577">
        <v>927935</v>
      </c>
      <c r="AP2577">
        <v>574680</v>
      </c>
    </row>
    <row r="2578" spans="2:42" x14ac:dyDescent="0.2">
      <c r="B2578" t="str">
        <f t="shared" si="98"/>
        <v>other metals 242</v>
      </c>
      <c r="C2578" t="str">
        <f t="shared" si="97"/>
        <v>pulp paper and printing 17T18,OC</v>
      </c>
      <c r="D2578" t="s">
        <v>3135</v>
      </c>
      <c r="E2578" s="1">
        <v>95302300</v>
      </c>
      <c r="F2578" s="1">
        <v>93671400</v>
      </c>
      <c r="G2578" s="1">
        <v>92784600</v>
      </c>
      <c r="H2578" s="1">
        <v>90233700</v>
      </c>
      <c r="I2578" s="1">
        <v>87792600</v>
      </c>
      <c r="J2578" s="1">
        <v>85262800</v>
      </c>
      <c r="K2578" s="1">
        <v>82813500</v>
      </c>
      <c r="L2578" s="1">
        <v>80364200</v>
      </c>
      <c r="M2578" s="1">
        <v>76966500</v>
      </c>
      <c r="N2578" s="1">
        <v>73724200</v>
      </c>
      <c r="O2578" s="1">
        <v>70505500</v>
      </c>
      <c r="P2578" s="1">
        <v>67406800</v>
      </c>
      <c r="Q2578" s="1">
        <v>64339600</v>
      </c>
      <c r="R2578" s="1">
        <v>60452800</v>
      </c>
      <c r="S2578" s="1">
        <v>56743000</v>
      </c>
      <c r="T2578" s="1">
        <v>53115600</v>
      </c>
      <c r="U2578" s="1">
        <v>49660700</v>
      </c>
      <c r="V2578" s="1">
        <v>46315800</v>
      </c>
      <c r="W2578" s="1">
        <v>43347800</v>
      </c>
      <c r="X2578" s="1">
        <v>40464200</v>
      </c>
      <c r="Y2578" s="1">
        <v>37695000</v>
      </c>
      <c r="Z2578" s="1">
        <v>34972600</v>
      </c>
      <c r="AA2578" s="1">
        <v>32332800</v>
      </c>
      <c r="AB2578" s="1">
        <v>29932200</v>
      </c>
      <c r="AC2578" s="1">
        <v>27636800</v>
      </c>
      <c r="AD2578" s="1">
        <v>25356500</v>
      </c>
      <c r="AE2578" s="1">
        <v>23142100</v>
      </c>
      <c r="AF2578" s="1">
        <v>20989200</v>
      </c>
      <c r="AG2578" s="1">
        <v>18895400</v>
      </c>
      <c r="AH2578" s="1">
        <v>16862700</v>
      </c>
      <c r="AI2578" s="1">
        <v>14906100</v>
      </c>
      <c r="AJ2578" s="1">
        <v>12987000</v>
      </c>
      <c r="AK2578" s="1">
        <v>11121400</v>
      </c>
      <c r="AL2578" s="1">
        <v>9365260</v>
      </c>
      <c r="AM2578" s="1">
        <v>7642770</v>
      </c>
      <c r="AN2578" s="1">
        <v>5948240</v>
      </c>
      <c r="AO2578" s="1">
        <v>4285450</v>
      </c>
      <c r="AP2578" s="1">
        <v>2654020</v>
      </c>
    </row>
    <row r="2579" spans="2:42" x14ac:dyDescent="0.2">
      <c r="B2579" t="str">
        <f t="shared" si="98"/>
        <v>other metals 242</v>
      </c>
      <c r="C2579" t="str">
        <f t="shared" si="97"/>
        <v>pulp paper and printing 17T18,CH4</v>
      </c>
      <c r="D2579" t="s">
        <v>3136</v>
      </c>
      <c r="E2579" s="1">
        <v>326174000</v>
      </c>
      <c r="F2579" s="1">
        <v>320592000</v>
      </c>
      <c r="G2579" s="1">
        <v>317557000</v>
      </c>
      <c r="H2579" s="1">
        <v>308826000</v>
      </c>
      <c r="I2579" s="1">
        <v>300472000</v>
      </c>
      <c r="J2579" s="1">
        <v>291813000</v>
      </c>
      <c r="K2579" s="1">
        <v>283430000</v>
      </c>
      <c r="L2579" s="1">
        <v>275048000</v>
      </c>
      <c r="M2579" s="1">
        <v>263419000</v>
      </c>
      <c r="N2579" s="1">
        <v>252322000</v>
      </c>
      <c r="O2579" s="1">
        <v>241306000</v>
      </c>
      <c r="P2579" s="1">
        <v>230701000</v>
      </c>
      <c r="Q2579" s="1">
        <v>220203000</v>
      </c>
      <c r="R2579" s="1">
        <v>206900000</v>
      </c>
      <c r="S2579" s="1">
        <v>194204000</v>
      </c>
      <c r="T2579" s="1">
        <v>181789000</v>
      </c>
      <c r="U2579" s="1">
        <v>169964000</v>
      </c>
      <c r="V2579" s="1">
        <v>158516000</v>
      </c>
      <c r="W2579" s="1">
        <v>148359000</v>
      </c>
      <c r="X2579" s="1">
        <v>138489000</v>
      </c>
      <c r="Y2579" s="1">
        <v>129012000</v>
      </c>
      <c r="Z2579" s="1">
        <v>119694000</v>
      </c>
      <c r="AA2579" s="1">
        <v>110659000</v>
      </c>
      <c r="AB2579" s="1">
        <v>102443000</v>
      </c>
      <c r="AC2579" s="1">
        <v>94587300</v>
      </c>
      <c r="AD2579" s="1">
        <v>86783100</v>
      </c>
      <c r="AE2579" s="1">
        <v>79204200</v>
      </c>
      <c r="AF2579" s="1">
        <v>71835800</v>
      </c>
      <c r="AG2579" s="1">
        <v>64669800</v>
      </c>
      <c r="AH2579" s="1">
        <v>57712800</v>
      </c>
      <c r="AI2579" s="1">
        <v>51016200</v>
      </c>
      <c r="AJ2579" s="1">
        <v>44448100</v>
      </c>
      <c r="AK2579" s="1">
        <v>38063300</v>
      </c>
      <c r="AL2579" s="1">
        <v>32052700</v>
      </c>
      <c r="AM2579" s="1">
        <v>26157500</v>
      </c>
      <c r="AN2579" s="1">
        <v>20357900</v>
      </c>
      <c r="AO2579" s="1">
        <v>14667000</v>
      </c>
      <c r="AP2579" s="1">
        <v>9083440</v>
      </c>
    </row>
    <row r="2580" spans="2:42" x14ac:dyDescent="0.2">
      <c r="B2580" t="str">
        <f t="shared" si="98"/>
        <v>other metals 242</v>
      </c>
      <c r="C2580" t="str">
        <f t="shared" si="97"/>
        <v>pulp paper and printing 17T18,N2O</v>
      </c>
      <c r="D2580" t="s">
        <v>3137</v>
      </c>
      <c r="E2580" s="1">
        <v>25749000</v>
      </c>
      <c r="F2580" s="1">
        <v>25308400</v>
      </c>
      <c r="G2580" s="1">
        <v>25068800</v>
      </c>
      <c r="H2580" s="1">
        <v>24379600</v>
      </c>
      <c r="I2580" s="1">
        <v>23720000</v>
      </c>
      <c r="J2580" s="1">
        <v>23036500</v>
      </c>
      <c r="K2580" s="1">
        <v>22374800</v>
      </c>
      <c r="L2580" s="1">
        <v>21713000</v>
      </c>
      <c r="M2580" s="1">
        <v>20795000</v>
      </c>
      <c r="N2580" s="1">
        <v>19919000</v>
      </c>
      <c r="O2580" s="1">
        <v>19049400</v>
      </c>
      <c r="P2580" s="1">
        <v>18212100</v>
      </c>
      <c r="Q2580" s="1">
        <v>17383400</v>
      </c>
      <c r="R2580" s="1">
        <v>16333300</v>
      </c>
      <c r="S2580" s="1">
        <v>15331000</v>
      </c>
      <c r="T2580" s="1">
        <v>14350900</v>
      </c>
      <c r="U2580" s="1">
        <v>13417400</v>
      </c>
      <c r="V2580" s="1">
        <v>12513700</v>
      </c>
      <c r="W2580" s="1">
        <v>11711800</v>
      </c>
      <c r="X2580" s="1">
        <v>10932700</v>
      </c>
      <c r="Y2580" s="1">
        <v>10184500</v>
      </c>
      <c r="Z2580" s="1">
        <v>9448990</v>
      </c>
      <c r="AA2580" s="1">
        <v>8735750</v>
      </c>
      <c r="AB2580" s="1">
        <v>8087160</v>
      </c>
      <c r="AC2580" s="1">
        <v>7466980</v>
      </c>
      <c r="AD2580" s="1">
        <v>6850890</v>
      </c>
      <c r="AE2580" s="1">
        <v>6252600</v>
      </c>
      <c r="AF2580" s="1">
        <v>5670910</v>
      </c>
      <c r="AG2580" s="1">
        <v>5105210</v>
      </c>
      <c r="AH2580" s="1">
        <v>4556000</v>
      </c>
      <c r="AI2580" s="1">
        <v>4027360</v>
      </c>
      <c r="AJ2580" s="1">
        <v>3508850</v>
      </c>
      <c r="AK2580" s="1">
        <v>3004820</v>
      </c>
      <c r="AL2580" s="1">
        <v>2530330</v>
      </c>
      <c r="AM2580" s="1">
        <v>2064940</v>
      </c>
      <c r="AN2580" s="1">
        <v>1607110</v>
      </c>
      <c r="AO2580" s="1">
        <v>1157850</v>
      </c>
      <c r="AP2580">
        <v>717071</v>
      </c>
    </row>
    <row r="2581" spans="2:42" x14ac:dyDescent="0.2">
      <c r="B2581" t="str">
        <f t="shared" si="98"/>
        <v>other metals 242</v>
      </c>
      <c r="C2581" t="str">
        <f t="shared" si="97"/>
        <v>pulp paper and printing 17T18,F gases</v>
      </c>
      <c r="D2581" t="s">
        <v>3138</v>
      </c>
      <c r="E2581" s="1">
        <v>22897700</v>
      </c>
      <c r="F2581" s="1">
        <v>22505800</v>
      </c>
      <c r="G2581" s="1">
        <v>22292800</v>
      </c>
      <c r="H2581" s="1">
        <v>21679900</v>
      </c>
      <c r="I2581" s="1">
        <v>21093400</v>
      </c>
      <c r="J2581" s="1">
        <v>20485600</v>
      </c>
      <c r="K2581" s="1">
        <v>19897100</v>
      </c>
      <c r="L2581" s="1">
        <v>19308600</v>
      </c>
      <c r="M2581" s="1">
        <v>18492300</v>
      </c>
      <c r="N2581" s="1">
        <v>17713200</v>
      </c>
      <c r="O2581" s="1">
        <v>16939900</v>
      </c>
      <c r="P2581" s="1">
        <v>16195400</v>
      </c>
      <c r="Q2581" s="1">
        <v>15458500</v>
      </c>
      <c r="R2581" s="1">
        <v>14524600</v>
      </c>
      <c r="S2581" s="1">
        <v>13633300</v>
      </c>
      <c r="T2581" s="1">
        <v>12761700</v>
      </c>
      <c r="U2581" s="1">
        <v>11931700</v>
      </c>
      <c r="V2581" s="1">
        <v>11128000</v>
      </c>
      <c r="W2581" s="1">
        <v>10414900</v>
      </c>
      <c r="X2581" s="1">
        <v>9722090</v>
      </c>
      <c r="Y2581" s="1">
        <v>9056740</v>
      </c>
      <c r="Z2581" s="1">
        <v>8402650</v>
      </c>
      <c r="AA2581" s="1">
        <v>7768390</v>
      </c>
      <c r="AB2581" s="1">
        <v>7191630</v>
      </c>
      <c r="AC2581" s="1">
        <v>6640120</v>
      </c>
      <c r="AD2581" s="1">
        <v>6092250</v>
      </c>
      <c r="AE2581" s="1">
        <v>5560210</v>
      </c>
      <c r="AF2581" s="1">
        <v>5042940</v>
      </c>
      <c r="AG2581" s="1">
        <v>4539880</v>
      </c>
      <c r="AH2581" s="1">
        <v>4051490</v>
      </c>
      <c r="AI2581" s="1">
        <v>3581380</v>
      </c>
      <c r="AJ2581" s="1">
        <v>3120300</v>
      </c>
      <c r="AK2581" s="1">
        <v>2672080</v>
      </c>
      <c r="AL2581" s="1">
        <v>2250130</v>
      </c>
      <c r="AM2581" s="1">
        <v>1836280</v>
      </c>
      <c r="AN2581" s="1">
        <v>1429140</v>
      </c>
      <c r="AO2581" s="1">
        <v>1029640</v>
      </c>
      <c r="AP2581">
        <v>637666</v>
      </c>
    </row>
    <row r="2582" spans="2:42" x14ac:dyDescent="0.2">
      <c r="B2582" t="str">
        <f t="shared" si="98"/>
        <v>other metals 242</v>
      </c>
      <c r="C2582" t="str">
        <f t="shared" si="97"/>
        <v>refined petroleum and coke 19,CO2</v>
      </c>
      <c r="D2582" t="s">
        <v>3139</v>
      </c>
      <c r="E2582" s="1">
        <v>69340600</v>
      </c>
      <c r="F2582" s="1">
        <v>68154000</v>
      </c>
      <c r="G2582" s="1">
        <v>67508800</v>
      </c>
      <c r="H2582" s="1">
        <v>65652800</v>
      </c>
      <c r="I2582" s="1">
        <v>63876700</v>
      </c>
      <c r="J2582" s="1">
        <v>62036100</v>
      </c>
      <c r="K2582" s="1">
        <v>60253900</v>
      </c>
      <c r="L2582" s="1">
        <v>58471900</v>
      </c>
      <c r="M2582" s="1">
        <v>55999800</v>
      </c>
      <c r="N2582" s="1">
        <v>53640700</v>
      </c>
      <c r="O2582" s="1">
        <v>51298800</v>
      </c>
      <c r="P2582" s="1">
        <v>49044300</v>
      </c>
      <c r="Q2582" s="1">
        <v>46812600</v>
      </c>
      <c r="R2582" s="1">
        <v>43984600</v>
      </c>
      <c r="S2582" s="1">
        <v>41285400</v>
      </c>
      <c r="T2582" s="1">
        <v>38646200</v>
      </c>
      <c r="U2582" s="1">
        <v>36132400</v>
      </c>
      <c r="V2582" s="1">
        <v>33698700</v>
      </c>
      <c r="W2582" s="1">
        <v>31539300</v>
      </c>
      <c r="X2582" s="1">
        <v>29441200</v>
      </c>
      <c r="Y2582" s="1">
        <v>27426400</v>
      </c>
      <c r="Z2582" s="1">
        <v>25445600</v>
      </c>
      <c r="AA2582" s="1">
        <v>23524900</v>
      </c>
      <c r="AB2582" s="1">
        <v>21778300</v>
      </c>
      <c r="AC2582" s="1">
        <v>20108100</v>
      </c>
      <c r="AD2582" s="1">
        <v>18449100</v>
      </c>
      <c r="AE2582" s="1">
        <v>16837900</v>
      </c>
      <c r="AF2582" s="1">
        <v>15271400</v>
      </c>
      <c r="AG2582" s="1">
        <v>13748000</v>
      </c>
      <c r="AH2582" s="1">
        <v>12269000</v>
      </c>
      <c r="AI2582" s="1">
        <v>10845400</v>
      </c>
      <c r="AJ2582" s="1">
        <v>9449150</v>
      </c>
      <c r="AK2582" s="1">
        <v>8091810</v>
      </c>
      <c r="AL2582" s="1">
        <v>6814040</v>
      </c>
      <c r="AM2582" s="1">
        <v>5560780</v>
      </c>
      <c r="AN2582" s="1">
        <v>4327850</v>
      </c>
      <c r="AO2582" s="1">
        <v>3118040</v>
      </c>
      <c r="AP2582" s="1">
        <v>1931030</v>
      </c>
    </row>
    <row r="2583" spans="2:42" x14ac:dyDescent="0.2">
      <c r="B2583" t="str">
        <f t="shared" si="98"/>
        <v>other metals 242</v>
      </c>
      <c r="C2583" t="str">
        <f t="shared" si="97"/>
        <v>refined petroleum and coke 19,VOC</v>
      </c>
      <c r="D2583" t="s">
        <v>3140</v>
      </c>
      <c r="E2583" s="1">
        <v>5354710</v>
      </c>
      <c r="F2583" s="1">
        <v>5263080</v>
      </c>
      <c r="G2583" s="1">
        <v>5213250</v>
      </c>
      <c r="H2583" s="1">
        <v>5069930</v>
      </c>
      <c r="I2583" s="1">
        <v>4932770</v>
      </c>
      <c r="J2583" s="1">
        <v>4790630</v>
      </c>
      <c r="K2583" s="1">
        <v>4653010</v>
      </c>
      <c r="L2583" s="1">
        <v>4515390</v>
      </c>
      <c r="M2583" s="1">
        <v>4324490</v>
      </c>
      <c r="N2583" s="1">
        <v>4142310</v>
      </c>
      <c r="O2583" s="1">
        <v>3961460</v>
      </c>
      <c r="P2583" s="1">
        <v>3787360</v>
      </c>
      <c r="Q2583" s="1">
        <v>3615020</v>
      </c>
      <c r="R2583" s="1">
        <v>3396640</v>
      </c>
      <c r="S2583" s="1">
        <v>3188200</v>
      </c>
      <c r="T2583" s="1">
        <v>2984390</v>
      </c>
      <c r="U2583" s="1">
        <v>2790260</v>
      </c>
      <c r="V2583" s="1">
        <v>2602330</v>
      </c>
      <c r="W2583" s="1">
        <v>2435570</v>
      </c>
      <c r="X2583" s="1">
        <v>2273550</v>
      </c>
      <c r="Y2583" s="1">
        <v>2117950</v>
      </c>
      <c r="Z2583" s="1">
        <v>1964990</v>
      </c>
      <c r="AA2583" s="1">
        <v>1816670</v>
      </c>
      <c r="AB2583" s="1">
        <v>1681790</v>
      </c>
      <c r="AC2583" s="1">
        <v>1552820</v>
      </c>
      <c r="AD2583" s="1">
        <v>1424700</v>
      </c>
      <c r="AE2583" s="1">
        <v>1300280</v>
      </c>
      <c r="AF2583" s="1">
        <v>1179310</v>
      </c>
      <c r="AG2583" s="1">
        <v>1061670</v>
      </c>
      <c r="AH2583">
        <v>947456</v>
      </c>
      <c r="AI2583">
        <v>837521</v>
      </c>
      <c r="AJ2583">
        <v>729694</v>
      </c>
      <c r="AK2583">
        <v>624876</v>
      </c>
      <c r="AL2583">
        <v>526202</v>
      </c>
      <c r="AM2583">
        <v>429421</v>
      </c>
      <c r="AN2583">
        <v>334211</v>
      </c>
      <c r="AO2583">
        <v>240785</v>
      </c>
      <c r="AP2583">
        <v>149121</v>
      </c>
    </row>
    <row r="2584" spans="2:42" x14ac:dyDescent="0.2">
      <c r="B2584" t="str">
        <f t="shared" si="98"/>
        <v>other metals 242</v>
      </c>
      <c r="C2584" t="str">
        <f t="shared" si="97"/>
        <v>refined petroleum and coke 19,CO</v>
      </c>
      <c r="D2584" t="s">
        <v>3141</v>
      </c>
      <c r="E2584" s="1">
        <v>4571800</v>
      </c>
      <c r="F2584" s="1">
        <v>4493570</v>
      </c>
      <c r="G2584" s="1">
        <v>4451030</v>
      </c>
      <c r="H2584" s="1">
        <v>4328660</v>
      </c>
      <c r="I2584" s="1">
        <v>4211550</v>
      </c>
      <c r="J2584" s="1">
        <v>4090190</v>
      </c>
      <c r="K2584" s="1">
        <v>3972700</v>
      </c>
      <c r="L2584" s="1">
        <v>3855200</v>
      </c>
      <c r="M2584" s="1">
        <v>3692210</v>
      </c>
      <c r="N2584" s="1">
        <v>3536670</v>
      </c>
      <c r="O2584" s="1">
        <v>3382260</v>
      </c>
      <c r="P2584" s="1">
        <v>3233610</v>
      </c>
      <c r="Q2584" s="1">
        <v>3086470</v>
      </c>
      <c r="R2584" s="1">
        <v>2900020</v>
      </c>
      <c r="S2584" s="1">
        <v>2722050</v>
      </c>
      <c r="T2584" s="1">
        <v>2548040</v>
      </c>
      <c r="U2584" s="1">
        <v>2382300</v>
      </c>
      <c r="V2584" s="1">
        <v>2221840</v>
      </c>
      <c r="W2584" s="1">
        <v>2079470</v>
      </c>
      <c r="X2584" s="1">
        <v>1941130</v>
      </c>
      <c r="Y2584" s="1">
        <v>1808290</v>
      </c>
      <c r="Z2584" s="1">
        <v>1677690</v>
      </c>
      <c r="AA2584" s="1">
        <v>1551050</v>
      </c>
      <c r="AB2584" s="1">
        <v>1435900</v>
      </c>
      <c r="AC2584" s="1">
        <v>1325780</v>
      </c>
      <c r="AD2584" s="1">
        <v>1216390</v>
      </c>
      <c r="AE2584" s="1">
        <v>1110160</v>
      </c>
      <c r="AF2584" s="1">
        <v>1006880</v>
      </c>
      <c r="AG2584">
        <v>906443</v>
      </c>
      <c r="AH2584">
        <v>808929</v>
      </c>
      <c r="AI2584">
        <v>715067</v>
      </c>
      <c r="AJ2584">
        <v>623006</v>
      </c>
      <c r="AK2584">
        <v>533513</v>
      </c>
      <c r="AL2584">
        <v>449267</v>
      </c>
      <c r="AM2584">
        <v>366636</v>
      </c>
      <c r="AN2584">
        <v>285346</v>
      </c>
      <c r="AO2584">
        <v>205580</v>
      </c>
      <c r="AP2584">
        <v>127318</v>
      </c>
    </row>
    <row r="2585" spans="2:42" x14ac:dyDescent="0.2">
      <c r="B2585" t="str">
        <f t="shared" si="98"/>
        <v>other metals 242</v>
      </c>
      <c r="C2585" t="str">
        <f t="shared" si="97"/>
        <v>refined petroleum and coke 19,NOx</v>
      </c>
      <c r="D2585" t="s">
        <v>3142</v>
      </c>
      <c r="E2585" s="1">
        <v>28996600</v>
      </c>
      <c r="F2585" s="1">
        <v>28500400</v>
      </c>
      <c r="G2585" s="1">
        <v>28230600</v>
      </c>
      <c r="H2585" s="1">
        <v>27454500</v>
      </c>
      <c r="I2585" s="1">
        <v>26711800</v>
      </c>
      <c r="J2585" s="1">
        <v>25942000</v>
      </c>
      <c r="K2585" s="1">
        <v>25196800</v>
      </c>
      <c r="L2585" s="1">
        <v>24451600</v>
      </c>
      <c r="M2585" s="1">
        <v>23417800</v>
      </c>
      <c r="N2585" s="1">
        <v>22431300</v>
      </c>
      <c r="O2585" s="1">
        <v>21452000</v>
      </c>
      <c r="P2585" s="1">
        <v>20509200</v>
      </c>
      <c r="Q2585" s="1">
        <v>19575900</v>
      </c>
      <c r="R2585" s="1">
        <v>18393300</v>
      </c>
      <c r="S2585" s="1">
        <v>17264600</v>
      </c>
      <c r="T2585" s="1">
        <v>16160900</v>
      </c>
      <c r="U2585" s="1">
        <v>15109700</v>
      </c>
      <c r="V2585" s="1">
        <v>14092000</v>
      </c>
      <c r="W2585" s="1">
        <v>13189000</v>
      </c>
      <c r="X2585" s="1">
        <v>12311600</v>
      </c>
      <c r="Y2585" s="1">
        <v>11469100</v>
      </c>
      <c r="Z2585" s="1">
        <v>10640800</v>
      </c>
      <c r="AA2585" s="1">
        <v>9837560</v>
      </c>
      <c r="AB2585" s="1">
        <v>9107170</v>
      </c>
      <c r="AC2585" s="1">
        <v>8408760</v>
      </c>
      <c r="AD2585" s="1">
        <v>7714970</v>
      </c>
      <c r="AE2585" s="1">
        <v>7041210</v>
      </c>
      <c r="AF2585" s="1">
        <v>6386160</v>
      </c>
      <c r="AG2585" s="1">
        <v>5749110</v>
      </c>
      <c r="AH2585" s="1">
        <v>5130630</v>
      </c>
      <c r="AI2585" s="1">
        <v>4535310</v>
      </c>
      <c r="AJ2585" s="1">
        <v>3951410</v>
      </c>
      <c r="AK2585" s="1">
        <v>3383810</v>
      </c>
      <c r="AL2585" s="1">
        <v>2849470</v>
      </c>
      <c r="AM2585" s="1">
        <v>2325390</v>
      </c>
      <c r="AN2585" s="1">
        <v>1809810</v>
      </c>
      <c r="AO2585" s="1">
        <v>1303890</v>
      </c>
      <c r="AP2585">
        <v>807512</v>
      </c>
    </row>
    <row r="2586" spans="2:42" x14ac:dyDescent="0.2">
      <c r="B2586" t="str">
        <f t="shared" si="98"/>
        <v>other metals 242</v>
      </c>
      <c r="C2586" t="str">
        <f t="shared" si="97"/>
        <v>refined petroleum and coke 19,PM10</v>
      </c>
      <c r="D2586" t="s">
        <v>3143</v>
      </c>
      <c r="E2586" s="1">
        <v>5799330</v>
      </c>
      <c r="F2586" s="1">
        <v>5700090</v>
      </c>
      <c r="G2586" s="1">
        <v>5646120</v>
      </c>
      <c r="H2586" s="1">
        <v>5490900</v>
      </c>
      <c r="I2586" s="1">
        <v>5342350</v>
      </c>
      <c r="J2586" s="1">
        <v>5188410</v>
      </c>
      <c r="K2586" s="1">
        <v>5039360</v>
      </c>
      <c r="L2586" s="1">
        <v>4890310</v>
      </c>
      <c r="M2586" s="1">
        <v>4683560</v>
      </c>
      <c r="N2586" s="1">
        <v>4486260</v>
      </c>
      <c r="O2586" s="1">
        <v>4290390</v>
      </c>
      <c r="P2586" s="1">
        <v>4101830</v>
      </c>
      <c r="Q2586" s="1">
        <v>3915190</v>
      </c>
      <c r="R2586" s="1">
        <v>3678670</v>
      </c>
      <c r="S2586" s="1">
        <v>3452920</v>
      </c>
      <c r="T2586" s="1">
        <v>3232190</v>
      </c>
      <c r="U2586" s="1">
        <v>3021950</v>
      </c>
      <c r="V2586" s="1">
        <v>2818400</v>
      </c>
      <c r="W2586" s="1">
        <v>2637800</v>
      </c>
      <c r="X2586" s="1">
        <v>2462330</v>
      </c>
      <c r="Y2586" s="1">
        <v>2293810</v>
      </c>
      <c r="Z2586" s="1">
        <v>2128150</v>
      </c>
      <c r="AA2586" s="1">
        <v>1967510</v>
      </c>
      <c r="AB2586" s="1">
        <v>1821430</v>
      </c>
      <c r="AC2586" s="1">
        <v>1681750</v>
      </c>
      <c r="AD2586" s="1">
        <v>1542990</v>
      </c>
      <c r="AE2586" s="1">
        <v>1408240</v>
      </c>
      <c r="AF2586" s="1">
        <v>1277230</v>
      </c>
      <c r="AG2586" s="1">
        <v>1149820</v>
      </c>
      <c r="AH2586" s="1">
        <v>1026130</v>
      </c>
      <c r="AI2586">
        <v>907062</v>
      </c>
      <c r="AJ2586">
        <v>790283</v>
      </c>
      <c r="AK2586">
        <v>676761</v>
      </c>
      <c r="AL2586">
        <v>569894</v>
      </c>
      <c r="AM2586">
        <v>465077</v>
      </c>
      <c r="AN2586">
        <v>361962</v>
      </c>
      <c r="AO2586">
        <v>260778</v>
      </c>
      <c r="AP2586">
        <v>161502</v>
      </c>
    </row>
    <row r="2587" spans="2:42" x14ac:dyDescent="0.2">
      <c r="B2587" t="str">
        <f t="shared" si="98"/>
        <v>other metals 242</v>
      </c>
      <c r="C2587" t="str">
        <f t="shared" si="97"/>
        <v>refined petroleum and coke 19,PM25</v>
      </c>
      <c r="D2587" t="s">
        <v>3144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</row>
    <row r="2588" spans="2:42" x14ac:dyDescent="0.2">
      <c r="B2588" t="str">
        <f t="shared" si="98"/>
        <v>metal products except machinery and vehicles 25</v>
      </c>
      <c r="C2588" t="str">
        <f t="shared" si="97"/>
        <v>refined petroleum and coke 19,SOx</v>
      </c>
      <c r="D2588" t="s">
        <v>3145</v>
      </c>
      <c r="E2588" s="1">
        <v>84824400000</v>
      </c>
      <c r="F2588" s="1">
        <v>85377800000</v>
      </c>
      <c r="G2588" s="1">
        <v>85084500000</v>
      </c>
      <c r="H2588" s="1">
        <v>86006800000</v>
      </c>
      <c r="I2588" s="1">
        <v>85442500000</v>
      </c>
      <c r="J2588" s="1">
        <v>84760700000</v>
      </c>
      <c r="K2588" s="1">
        <v>83962100000</v>
      </c>
      <c r="L2588" s="1">
        <v>83640700000</v>
      </c>
      <c r="M2588" s="1">
        <v>82019500000</v>
      </c>
      <c r="N2588" s="1">
        <v>81431000000</v>
      </c>
      <c r="O2588" s="1">
        <v>80156300000</v>
      </c>
      <c r="P2588" s="1">
        <v>78247900000</v>
      </c>
      <c r="Q2588" s="1">
        <v>76262100000</v>
      </c>
      <c r="R2588" s="1">
        <v>74676500000</v>
      </c>
      <c r="S2588" s="1">
        <v>72515700000</v>
      </c>
      <c r="T2588" s="1">
        <v>69839000000</v>
      </c>
      <c r="U2588" s="1">
        <v>67123700000</v>
      </c>
      <c r="V2588" s="1">
        <v>64368100000</v>
      </c>
      <c r="W2588" s="1">
        <v>61573500000</v>
      </c>
      <c r="X2588" s="1">
        <v>58381700000</v>
      </c>
      <c r="Y2588" s="1">
        <v>55189600000</v>
      </c>
      <c r="Z2588" s="1">
        <v>51999900000</v>
      </c>
      <c r="AA2588" s="1">
        <v>48510300000</v>
      </c>
      <c r="AB2588" s="1">
        <v>45340400000</v>
      </c>
      <c r="AC2588" s="1">
        <v>41911400000</v>
      </c>
      <c r="AD2588" s="1">
        <v>38281700000</v>
      </c>
      <c r="AE2588" s="1">
        <v>34951900000</v>
      </c>
      <c r="AF2588" s="1">
        <v>31662800000</v>
      </c>
      <c r="AG2588" s="1">
        <v>28230000000</v>
      </c>
      <c r="AH2588" s="1">
        <v>24875500000</v>
      </c>
      <c r="AI2588" s="1">
        <v>21600100000</v>
      </c>
      <c r="AJ2588" s="1">
        <v>18403400000</v>
      </c>
      <c r="AK2588" s="1">
        <v>15284200000</v>
      </c>
      <c r="AL2588" s="1">
        <v>12242800000</v>
      </c>
      <c r="AM2588" s="1">
        <v>9213800000</v>
      </c>
      <c r="AN2588" s="1">
        <v>6346290000</v>
      </c>
      <c r="AO2588" s="1">
        <v>3529870000</v>
      </c>
      <c r="AP2588" s="1">
        <v>835671000</v>
      </c>
    </row>
    <row r="2589" spans="2:42" x14ac:dyDescent="0.2">
      <c r="B2589" t="str">
        <f t="shared" si="98"/>
        <v>metal products except machinery and vehicles 25</v>
      </c>
      <c r="C2589" t="str">
        <f t="shared" si="97"/>
        <v>refined petroleum and coke 19,BC</v>
      </c>
      <c r="D2589" t="s">
        <v>3146</v>
      </c>
      <c r="E2589" s="1">
        <v>2411450</v>
      </c>
      <c r="F2589" s="1">
        <v>2427180</v>
      </c>
      <c r="G2589" s="1">
        <v>2418850</v>
      </c>
      <c r="H2589" s="1">
        <v>2445070</v>
      </c>
      <c r="I2589" s="1">
        <v>2429020</v>
      </c>
      <c r="J2589" s="1">
        <v>2409640</v>
      </c>
      <c r="K2589" s="1">
        <v>2386940</v>
      </c>
      <c r="L2589" s="1">
        <v>2377800</v>
      </c>
      <c r="M2589" s="1">
        <v>2331710</v>
      </c>
      <c r="N2589" s="1">
        <v>2314980</v>
      </c>
      <c r="O2589" s="1">
        <v>2278740</v>
      </c>
      <c r="P2589" s="1">
        <v>2224490</v>
      </c>
      <c r="Q2589" s="1">
        <v>2168040</v>
      </c>
      <c r="R2589" s="1">
        <v>2122960</v>
      </c>
      <c r="S2589" s="1">
        <v>2061530</v>
      </c>
      <c r="T2589" s="1">
        <v>1985440</v>
      </c>
      <c r="U2589" s="1">
        <v>1908240</v>
      </c>
      <c r="V2589" s="1">
        <v>1829910</v>
      </c>
      <c r="W2589" s="1">
        <v>1750460</v>
      </c>
      <c r="X2589" s="1">
        <v>1659720</v>
      </c>
      <c r="Y2589" s="1">
        <v>1568970</v>
      </c>
      <c r="Z2589" s="1">
        <v>1478290</v>
      </c>
      <c r="AA2589" s="1">
        <v>1379090</v>
      </c>
      <c r="AB2589" s="1">
        <v>1288970</v>
      </c>
      <c r="AC2589" s="1">
        <v>1191490</v>
      </c>
      <c r="AD2589" s="1">
        <v>1088300</v>
      </c>
      <c r="AE2589">
        <v>993640</v>
      </c>
      <c r="AF2589">
        <v>900134</v>
      </c>
      <c r="AG2589">
        <v>802544</v>
      </c>
      <c r="AH2589">
        <v>707180</v>
      </c>
      <c r="AI2589">
        <v>614065</v>
      </c>
      <c r="AJ2589">
        <v>523186</v>
      </c>
      <c r="AK2589">
        <v>434511</v>
      </c>
      <c r="AL2589">
        <v>348049</v>
      </c>
      <c r="AM2589">
        <v>261937</v>
      </c>
      <c r="AN2589">
        <v>180417</v>
      </c>
      <c r="AO2589">
        <v>100350</v>
      </c>
      <c r="AP2589">
        <v>23757.1</v>
      </c>
    </row>
    <row r="2590" spans="2:42" x14ac:dyDescent="0.2">
      <c r="B2590" t="str">
        <f t="shared" si="98"/>
        <v>metal products except machinery and vehicles 25</v>
      </c>
      <c r="C2590" t="str">
        <f t="shared" si="97"/>
        <v>refined petroleum and coke 19,OC</v>
      </c>
      <c r="D2590" t="s">
        <v>3147</v>
      </c>
      <c r="E2590" s="1">
        <v>11136700</v>
      </c>
      <c r="F2590" s="1">
        <v>11209400</v>
      </c>
      <c r="G2590" s="1">
        <v>11170900</v>
      </c>
      <c r="H2590" s="1">
        <v>11292000</v>
      </c>
      <c r="I2590" s="1">
        <v>11217900</v>
      </c>
      <c r="J2590" s="1">
        <v>11128400</v>
      </c>
      <c r="K2590" s="1">
        <v>11023500</v>
      </c>
      <c r="L2590" s="1">
        <v>10981300</v>
      </c>
      <c r="M2590" s="1">
        <v>10768500</v>
      </c>
      <c r="N2590" s="1">
        <v>10691200</v>
      </c>
      <c r="O2590" s="1">
        <v>10523900</v>
      </c>
      <c r="P2590" s="1">
        <v>10273300</v>
      </c>
      <c r="Q2590" s="1">
        <v>10012600</v>
      </c>
      <c r="R2590" s="1">
        <v>9804400</v>
      </c>
      <c r="S2590" s="1">
        <v>9520700</v>
      </c>
      <c r="T2590" s="1">
        <v>9169270</v>
      </c>
      <c r="U2590" s="1">
        <v>8812780</v>
      </c>
      <c r="V2590" s="1">
        <v>8450990</v>
      </c>
      <c r="W2590" s="1">
        <v>8084090</v>
      </c>
      <c r="X2590" s="1">
        <v>7665030</v>
      </c>
      <c r="Y2590" s="1">
        <v>7245930</v>
      </c>
      <c r="Z2590" s="1">
        <v>6827150</v>
      </c>
      <c r="AA2590" s="1">
        <v>6368990</v>
      </c>
      <c r="AB2590" s="1">
        <v>5952810</v>
      </c>
      <c r="AC2590" s="1">
        <v>5502610</v>
      </c>
      <c r="AD2590" s="1">
        <v>5026060</v>
      </c>
      <c r="AE2590" s="1">
        <v>4588890</v>
      </c>
      <c r="AF2590" s="1">
        <v>4157060</v>
      </c>
      <c r="AG2590" s="1">
        <v>3706360</v>
      </c>
      <c r="AH2590" s="1">
        <v>3265950</v>
      </c>
      <c r="AI2590" s="1">
        <v>2835920</v>
      </c>
      <c r="AJ2590" s="1">
        <v>2416210</v>
      </c>
      <c r="AK2590" s="1">
        <v>2006690</v>
      </c>
      <c r="AL2590" s="1">
        <v>1607380</v>
      </c>
      <c r="AM2590" s="1">
        <v>1209690</v>
      </c>
      <c r="AN2590">
        <v>833214</v>
      </c>
      <c r="AO2590">
        <v>463443</v>
      </c>
      <c r="AP2590">
        <v>109717</v>
      </c>
    </row>
    <row r="2591" spans="2:42" x14ac:dyDescent="0.2">
      <c r="B2591" t="str">
        <f t="shared" si="98"/>
        <v>metal products except machinery and vehicles 25</v>
      </c>
      <c r="C2591" t="str">
        <f t="shared" si="97"/>
        <v>refined petroleum and coke 19,CH4</v>
      </c>
      <c r="D2591" t="s">
        <v>3148</v>
      </c>
      <c r="E2591" s="1">
        <v>38115600</v>
      </c>
      <c r="F2591" s="1">
        <v>38364300</v>
      </c>
      <c r="G2591" s="1">
        <v>38232500</v>
      </c>
      <c r="H2591" s="1">
        <v>38647000</v>
      </c>
      <c r="I2591" s="1">
        <v>38393400</v>
      </c>
      <c r="J2591" s="1">
        <v>38087000</v>
      </c>
      <c r="K2591" s="1">
        <v>37728200</v>
      </c>
      <c r="L2591" s="1">
        <v>37583700</v>
      </c>
      <c r="M2591" s="1">
        <v>36855300</v>
      </c>
      <c r="N2591" s="1">
        <v>36590800</v>
      </c>
      <c r="O2591" s="1">
        <v>36018000</v>
      </c>
      <c r="P2591" s="1">
        <v>35160500</v>
      </c>
      <c r="Q2591" s="1">
        <v>34268200</v>
      </c>
      <c r="R2591" s="1">
        <v>33555700</v>
      </c>
      <c r="S2591" s="1">
        <v>32584800</v>
      </c>
      <c r="T2591" s="1">
        <v>31382000</v>
      </c>
      <c r="U2591" s="1">
        <v>30161900</v>
      </c>
      <c r="V2591" s="1">
        <v>28923600</v>
      </c>
      <c r="W2591" s="1">
        <v>27667900</v>
      </c>
      <c r="X2591" s="1">
        <v>26233700</v>
      </c>
      <c r="Y2591" s="1">
        <v>24799300</v>
      </c>
      <c r="Z2591" s="1">
        <v>23366000</v>
      </c>
      <c r="AA2591" s="1">
        <v>21798000</v>
      </c>
      <c r="AB2591" s="1">
        <v>20373600</v>
      </c>
      <c r="AC2591" s="1">
        <v>18832800</v>
      </c>
      <c r="AD2591" s="1">
        <v>17201800</v>
      </c>
      <c r="AE2591" s="1">
        <v>15705600</v>
      </c>
      <c r="AF2591" s="1">
        <v>14227600</v>
      </c>
      <c r="AG2591" s="1">
        <v>12685100</v>
      </c>
      <c r="AH2591" s="1">
        <v>11177700</v>
      </c>
      <c r="AI2591" s="1">
        <v>9705970</v>
      </c>
      <c r="AJ2591" s="1">
        <v>8269530</v>
      </c>
      <c r="AK2591" s="1">
        <v>6867920</v>
      </c>
      <c r="AL2591" s="1">
        <v>5501290</v>
      </c>
      <c r="AM2591" s="1">
        <v>4140200</v>
      </c>
      <c r="AN2591" s="1">
        <v>2851690</v>
      </c>
      <c r="AO2591" s="1">
        <v>1586140</v>
      </c>
      <c r="AP2591">
        <v>375507</v>
      </c>
    </row>
    <row r="2592" spans="2:42" x14ac:dyDescent="0.2">
      <c r="B2592" t="str">
        <f t="shared" si="98"/>
        <v>metal products except machinery and vehicles 25</v>
      </c>
      <c r="C2592" t="str">
        <f t="shared" si="97"/>
        <v>refined petroleum and coke 19,N2O</v>
      </c>
      <c r="D2592" t="s">
        <v>3149</v>
      </c>
      <c r="E2592" s="1">
        <v>3008950</v>
      </c>
      <c r="F2592" s="1">
        <v>3028580</v>
      </c>
      <c r="G2592" s="1">
        <v>3018180</v>
      </c>
      <c r="H2592" s="1">
        <v>3050900</v>
      </c>
      <c r="I2592" s="1">
        <v>3030870</v>
      </c>
      <c r="J2592" s="1">
        <v>3006690</v>
      </c>
      <c r="K2592" s="1">
        <v>2978360</v>
      </c>
      <c r="L2592" s="1">
        <v>2966960</v>
      </c>
      <c r="M2592" s="1">
        <v>2909450</v>
      </c>
      <c r="N2592" s="1">
        <v>2888580</v>
      </c>
      <c r="O2592" s="1">
        <v>2843360</v>
      </c>
      <c r="P2592" s="1">
        <v>2775660</v>
      </c>
      <c r="Q2592" s="1">
        <v>2705220</v>
      </c>
      <c r="R2592" s="1">
        <v>2648980</v>
      </c>
      <c r="S2592" s="1">
        <v>2572330</v>
      </c>
      <c r="T2592" s="1">
        <v>2477380</v>
      </c>
      <c r="U2592" s="1">
        <v>2381060</v>
      </c>
      <c r="V2592" s="1">
        <v>2283310</v>
      </c>
      <c r="W2592" s="1">
        <v>2184180</v>
      </c>
      <c r="X2592" s="1">
        <v>2070960</v>
      </c>
      <c r="Y2592" s="1">
        <v>1957720</v>
      </c>
      <c r="Z2592" s="1">
        <v>1844580</v>
      </c>
      <c r="AA2592" s="1">
        <v>1720790</v>
      </c>
      <c r="AB2592" s="1">
        <v>1608350</v>
      </c>
      <c r="AC2592" s="1">
        <v>1486710</v>
      </c>
      <c r="AD2592" s="1">
        <v>1357960</v>
      </c>
      <c r="AE2592" s="1">
        <v>1239840</v>
      </c>
      <c r="AF2592" s="1">
        <v>1123160</v>
      </c>
      <c r="AG2592" s="1">
        <v>1001390</v>
      </c>
      <c r="AH2592">
        <v>882402</v>
      </c>
      <c r="AI2592">
        <v>766215</v>
      </c>
      <c r="AJ2592">
        <v>652819</v>
      </c>
      <c r="AK2592">
        <v>542172</v>
      </c>
      <c r="AL2592">
        <v>434287</v>
      </c>
      <c r="AM2592">
        <v>326838</v>
      </c>
      <c r="AN2592">
        <v>225120</v>
      </c>
      <c r="AO2592">
        <v>125214</v>
      </c>
      <c r="AP2592">
        <v>29643.5</v>
      </c>
    </row>
    <row r="2593" spans="2:42" x14ac:dyDescent="0.2">
      <c r="B2593" t="str">
        <f t="shared" si="98"/>
        <v>metal products except machinery and vehicles 25</v>
      </c>
      <c r="C2593" t="str">
        <f t="shared" si="97"/>
        <v>refined petroleum and coke 19,F gases</v>
      </c>
      <c r="D2593" t="s">
        <v>3150</v>
      </c>
      <c r="E2593" s="1">
        <v>2675750</v>
      </c>
      <c r="F2593" s="1">
        <v>2693210</v>
      </c>
      <c r="G2593" s="1">
        <v>2683960</v>
      </c>
      <c r="H2593" s="1">
        <v>2713050</v>
      </c>
      <c r="I2593" s="1">
        <v>2695250</v>
      </c>
      <c r="J2593" s="1">
        <v>2673740</v>
      </c>
      <c r="K2593" s="1">
        <v>2648550</v>
      </c>
      <c r="L2593" s="1">
        <v>2638410</v>
      </c>
      <c r="M2593" s="1">
        <v>2587270</v>
      </c>
      <c r="N2593" s="1">
        <v>2568710</v>
      </c>
      <c r="O2593" s="1">
        <v>2528500</v>
      </c>
      <c r="P2593" s="1">
        <v>2468300</v>
      </c>
      <c r="Q2593" s="1">
        <v>2405660</v>
      </c>
      <c r="R2593" s="1">
        <v>2355640</v>
      </c>
      <c r="S2593" s="1">
        <v>2287480</v>
      </c>
      <c r="T2593" s="1">
        <v>2203040</v>
      </c>
      <c r="U2593" s="1">
        <v>2117390</v>
      </c>
      <c r="V2593" s="1">
        <v>2030470</v>
      </c>
      <c r="W2593" s="1">
        <v>1942310</v>
      </c>
      <c r="X2593" s="1">
        <v>1841630</v>
      </c>
      <c r="Y2593" s="1">
        <v>1740930</v>
      </c>
      <c r="Z2593" s="1">
        <v>1640320</v>
      </c>
      <c r="AA2593" s="1">
        <v>1530240</v>
      </c>
      <c r="AB2593" s="1">
        <v>1430240</v>
      </c>
      <c r="AC2593" s="1">
        <v>1322080</v>
      </c>
      <c r="AD2593" s="1">
        <v>1207580</v>
      </c>
      <c r="AE2593" s="1">
        <v>1102540</v>
      </c>
      <c r="AF2593">
        <v>998790</v>
      </c>
      <c r="AG2593">
        <v>890504</v>
      </c>
      <c r="AH2593">
        <v>784688</v>
      </c>
      <c r="AI2593">
        <v>681368</v>
      </c>
      <c r="AJ2593">
        <v>580529</v>
      </c>
      <c r="AK2593">
        <v>482134</v>
      </c>
      <c r="AL2593">
        <v>386196</v>
      </c>
      <c r="AM2593">
        <v>290646</v>
      </c>
      <c r="AN2593">
        <v>200191</v>
      </c>
      <c r="AO2593">
        <v>111349</v>
      </c>
      <c r="AP2593">
        <v>26360.9</v>
      </c>
    </row>
    <row r="2594" spans="2:42" x14ac:dyDescent="0.2">
      <c r="B2594" t="str">
        <f t="shared" si="98"/>
        <v>metal products except machinery and vehicles 25</v>
      </c>
      <c r="C2594" t="str">
        <f t="shared" si="97"/>
        <v>chemicals 20,CO2</v>
      </c>
      <c r="D2594" t="s">
        <v>3151</v>
      </c>
      <c r="E2594" s="1">
        <v>8102930</v>
      </c>
      <c r="F2594" s="1">
        <v>8155790</v>
      </c>
      <c r="G2594" s="1">
        <v>8127780</v>
      </c>
      <c r="H2594" s="1">
        <v>8215890</v>
      </c>
      <c r="I2594" s="1">
        <v>8161970</v>
      </c>
      <c r="J2594" s="1">
        <v>8096850</v>
      </c>
      <c r="K2594" s="1">
        <v>8020560</v>
      </c>
      <c r="L2594" s="1">
        <v>7989860</v>
      </c>
      <c r="M2594" s="1">
        <v>7835000</v>
      </c>
      <c r="N2594" s="1">
        <v>7778770</v>
      </c>
      <c r="O2594" s="1">
        <v>7657010</v>
      </c>
      <c r="P2594" s="1">
        <v>7474700</v>
      </c>
      <c r="Q2594" s="1">
        <v>7285010</v>
      </c>
      <c r="R2594" s="1">
        <v>7133550</v>
      </c>
      <c r="S2594" s="1">
        <v>6927130</v>
      </c>
      <c r="T2594" s="1">
        <v>6671440</v>
      </c>
      <c r="U2594" s="1">
        <v>6412060</v>
      </c>
      <c r="V2594" s="1">
        <v>6148820</v>
      </c>
      <c r="W2594" s="1">
        <v>5881870</v>
      </c>
      <c r="X2594" s="1">
        <v>5576970</v>
      </c>
      <c r="Y2594" s="1">
        <v>5272040</v>
      </c>
      <c r="Z2594" s="1">
        <v>4967340</v>
      </c>
      <c r="AA2594" s="1">
        <v>4633990</v>
      </c>
      <c r="AB2594" s="1">
        <v>4331180</v>
      </c>
      <c r="AC2594" s="1">
        <v>4003620</v>
      </c>
      <c r="AD2594" s="1">
        <v>3656900</v>
      </c>
      <c r="AE2594" s="1">
        <v>3338820</v>
      </c>
      <c r="AF2594" s="1">
        <v>3024620</v>
      </c>
      <c r="AG2594" s="1">
        <v>2696700</v>
      </c>
      <c r="AH2594" s="1">
        <v>2376260</v>
      </c>
      <c r="AI2594" s="1">
        <v>2063370</v>
      </c>
      <c r="AJ2594" s="1">
        <v>1758000</v>
      </c>
      <c r="AK2594" s="1">
        <v>1460040</v>
      </c>
      <c r="AL2594" s="1">
        <v>1169510</v>
      </c>
      <c r="AM2594">
        <v>880157</v>
      </c>
      <c r="AN2594">
        <v>606235</v>
      </c>
      <c r="AO2594">
        <v>337195</v>
      </c>
      <c r="AP2594">
        <v>79828.3</v>
      </c>
    </row>
    <row r="2595" spans="2:42" x14ac:dyDescent="0.2">
      <c r="B2595" t="str">
        <f t="shared" si="98"/>
        <v>metal products except machinery and vehicles 25</v>
      </c>
      <c r="C2595" t="str">
        <f t="shared" si="97"/>
        <v>chemicals 20,VOC</v>
      </c>
      <c r="D2595" t="s">
        <v>3152</v>
      </c>
      <c r="E2595">
        <v>625735</v>
      </c>
      <c r="F2595">
        <v>629817</v>
      </c>
      <c r="G2595">
        <v>627654</v>
      </c>
      <c r="H2595">
        <v>634458</v>
      </c>
      <c r="I2595">
        <v>630294</v>
      </c>
      <c r="J2595">
        <v>625266</v>
      </c>
      <c r="K2595">
        <v>619374</v>
      </c>
      <c r="L2595">
        <v>617003</v>
      </c>
      <c r="M2595">
        <v>605044</v>
      </c>
      <c r="N2595">
        <v>600702</v>
      </c>
      <c r="O2595">
        <v>591300</v>
      </c>
      <c r="P2595">
        <v>577221</v>
      </c>
      <c r="Q2595">
        <v>562572</v>
      </c>
      <c r="R2595">
        <v>550876</v>
      </c>
      <c r="S2595">
        <v>534936</v>
      </c>
      <c r="T2595">
        <v>515190</v>
      </c>
      <c r="U2595">
        <v>495160</v>
      </c>
      <c r="V2595">
        <v>474833</v>
      </c>
      <c r="W2595">
        <v>454218</v>
      </c>
      <c r="X2595">
        <v>430672</v>
      </c>
      <c r="Y2595">
        <v>407124</v>
      </c>
      <c r="Z2595">
        <v>383594</v>
      </c>
      <c r="AA2595">
        <v>357852</v>
      </c>
      <c r="AB2595">
        <v>334468</v>
      </c>
      <c r="AC2595">
        <v>309173</v>
      </c>
      <c r="AD2595">
        <v>282398</v>
      </c>
      <c r="AE2595">
        <v>257834</v>
      </c>
      <c r="AF2595">
        <v>233571</v>
      </c>
      <c r="AG2595">
        <v>208248</v>
      </c>
      <c r="AH2595">
        <v>183502</v>
      </c>
      <c r="AI2595">
        <v>159341</v>
      </c>
      <c r="AJ2595">
        <v>135759</v>
      </c>
      <c r="AK2595">
        <v>112749</v>
      </c>
      <c r="AL2595">
        <v>90313.4</v>
      </c>
      <c r="AM2595">
        <v>67968.600000000006</v>
      </c>
      <c r="AN2595">
        <v>46815.5</v>
      </c>
      <c r="AO2595">
        <v>26039.3</v>
      </c>
      <c r="AP2595">
        <v>6164.6</v>
      </c>
    </row>
    <row r="2596" spans="2:42" x14ac:dyDescent="0.2">
      <c r="B2596" t="str">
        <f t="shared" si="98"/>
        <v>metal products except machinery and vehicles 25</v>
      </c>
      <c r="C2596" t="str">
        <f t="shared" si="97"/>
        <v>chemicals 20,CO</v>
      </c>
      <c r="D2596" t="s">
        <v>3153</v>
      </c>
      <c r="E2596">
        <v>534247</v>
      </c>
      <c r="F2596">
        <v>537732</v>
      </c>
      <c r="G2596">
        <v>535885</v>
      </c>
      <c r="H2596">
        <v>541694</v>
      </c>
      <c r="I2596">
        <v>538140</v>
      </c>
      <c r="J2596">
        <v>533846</v>
      </c>
      <c r="K2596">
        <v>528816</v>
      </c>
      <c r="L2596">
        <v>526791</v>
      </c>
      <c r="M2596">
        <v>516581</v>
      </c>
      <c r="N2596">
        <v>512874</v>
      </c>
      <c r="O2596">
        <v>504846</v>
      </c>
      <c r="P2596">
        <v>492826</v>
      </c>
      <c r="Q2596">
        <v>480319</v>
      </c>
      <c r="R2596">
        <v>470333</v>
      </c>
      <c r="S2596">
        <v>456723</v>
      </c>
      <c r="T2596">
        <v>439865</v>
      </c>
      <c r="U2596">
        <v>422763</v>
      </c>
      <c r="V2596">
        <v>405408</v>
      </c>
      <c r="W2596">
        <v>387807</v>
      </c>
      <c r="X2596">
        <v>367704</v>
      </c>
      <c r="Y2596">
        <v>347599</v>
      </c>
      <c r="Z2596">
        <v>327509</v>
      </c>
      <c r="AA2596">
        <v>305531</v>
      </c>
      <c r="AB2596">
        <v>285566</v>
      </c>
      <c r="AC2596">
        <v>263969</v>
      </c>
      <c r="AD2596">
        <v>241108</v>
      </c>
      <c r="AE2596">
        <v>220137</v>
      </c>
      <c r="AF2596">
        <v>199421</v>
      </c>
      <c r="AG2596">
        <v>177800</v>
      </c>
      <c r="AH2596">
        <v>156673</v>
      </c>
      <c r="AI2596">
        <v>136043</v>
      </c>
      <c r="AJ2596">
        <v>115910</v>
      </c>
      <c r="AK2596">
        <v>96264.1</v>
      </c>
      <c r="AL2596">
        <v>77108.7</v>
      </c>
      <c r="AM2596">
        <v>58031</v>
      </c>
      <c r="AN2596">
        <v>39970.6</v>
      </c>
      <c r="AO2596">
        <v>22232.1</v>
      </c>
      <c r="AP2596">
        <v>5263.28</v>
      </c>
    </row>
    <row r="2597" spans="2:42" x14ac:dyDescent="0.2">
      <c r="B2597" t="str">
        <f t="shared" si="98"/>
        <v>metal products except machinery and vehicles 25</v>
      </c>
      <c r="C2597" t="str">
        <f t="shared" si="97"/>
        <v>chemicals 20,NOx</v>
      </c>
      <c r="D2597" t="s">
        <v>3154</v>
      </c>
      <c r="E2597" s="1">
        <v>3388460</v>
      </c>
      <c r="F2597" s="1">
        <v>3410560</v>
      </c>
      <c r="G2597" s="1">
        <v>3398850</v>
      </c>
      <c r="H2597" s="1">
        <v>3435690</v>
      </c>
      <c r="I2597" s="1">
        <v>3413150</v>
      </c>
      <c r="J2597" s="1">
        <v>3385910</v>
      </c>
      <c r="K2597" s="1">
        <v>3354010</v>
      </c>
      <c r="L2597" s="1">
        <v>3341170</v>
      </c>
      <c r="M2597" s="1">
        <v>3276410</v>
      </c>
      <c r="N2597" s="1">
        <v>3252900</v>
      </c>
      <c r="O2597" s="1">
        <v>3201980</v>
      </c>
      <c r="P2597" s="1">
        <v>3125750</v>
      </c>
      <c r="Q2597" s="1">
        <v>3046420</v>
      </c>
      <c r="R2597" s="1">
        <v>2983080</v>
      </c>
      <c r="S2597" s="1">
        <v>2896770</v>
      </c>
      <c r="T2597" s="1">
        <v>2789840</v>
      </c>
      <c r="U2597" s="1">
        <v>2681370</v>
      </c>
      <c r="V2597" s="1">
        <v>2571300</v>
      </c>
      <c r="W2597" s="1">
        <v>2459660</v>
      </c>
      <c r="X2597" s="1">
        <v>2332160</v>
      </c>
      <c r="Y2597" s="1">
        <v>2204640</v>
      </c>
      <c r="Z2597" s="1">
        <v>2077230</v>
      </c>
      <c r="AA2597" s="1">
        <v>1937830</v>
      </c>
      <c r="AB2597" s="1">
        <v>1811200</v>
      </c>
      <c r="AC2597" s="1">
        <v>1674220</v>
      </c>
      <c r="AD2597" s="1">
        <v>1529230</v>
      </c>
      <c r="AE2597" s="1">
        <v>1396220</v>
      </c>
      <c r="AF2597" s="1">
        <v>1264820</v>
      </c>
      <c r="AG2597" s="1">
        <v>1127700</v>
      </c>
      <c r="AH2597">
        <v>993695</v>
      </c>
      <c r="AI2597">
        <v>862855</v>
      </c>
      <c r="AJ2597">
        <v>735157</v>
      </c>
      <c r="AK2597">
        <v>610554</v>
      </c>
      <c r="AL2597">
        <v>489062</v>
      </c>
      <c r="AM2597">
        <v>368061</v>
      </c>
      <c r="AN2597">
        <v>253513</v>
      </c>
      <c r="AO2597">
        <v>141007</v>
      </c>
      <c r="AP2597">
        <v>33382.300000000003</v>
      </c>
    </row>
    <row r="2598" spans="2:42" x14ac:dyDescent="0.2">
      <c r="B2598" t="str">
        <f t="shared" si="98"/>
        <v>metal products except machinery and vehicles 25</v>
      </c>
      <c r="C2598" t="str">
        <f t="shared" si="97"/>
        <v>chemicals 20,PM10</v>
      </c>
      <c r="D2598" t="s">
        <v>3155</v>
      </c>
      <c r="E2598">
        <v>677692</v>
      </c>
      <c r="F2598">
        <v>682113</v>
      </c>
      <c r="G2598">
        <v>679770</v>
      </c>
      <c r="H2598">
        <v>687139</v>
      </c>
      <c r="I2598">
        <v>682629</v>
      </c>
      <c r="J2598">
        <v>677183</v>
      </c>
      <c r="K2598">
        <v>670802</v>
      </c>
      <c r="L2598">
        <v>668234</v>
      </c>
      <c r="M2598">
        <v>655283</v>
      </c>
      <c r="N2598">
        <v>650580</v>
      </c>
      <c r="O2598">
        <v>640397</v>
      </c>
      <c r="P2598">
        <v>625149</v>
      </c>
      <c r="Q2598">
        <v>609284</v>
      </c>
      <c r="R2598">
        <v>596617</v>
      </c>
      <c r="S2598">
        <v>579353</v>
      </c>
      <c r="T2598">
        <v>557968</v>
      </c>
      <c r="U2598">
        <v>536275</v>
      </c>
      <c r="V2598">
        <v>514259</v>
      </c>
      <c r="W2598">
        <v>491932</v>
      </c>
      <c r="X2598">
        <v>466432</v>
      </c>
      <c r="Y2598">
        <v>440929</v>
      </c>
      <c r="Z2598">
        <v>415445</v>
      </c>
      <c r="AA2598">
        <v>387566</v>
      </c>
      <c r="AB2598">
        <v>362240</v>
      </c>
      <c r="AC2598">
        <v>334844</v>
      </c>
      <c r="AD2598">
        <v>305846</v>
      </c>
      <c r="AE2598">
        <v>279243</v>
      </c>
      <c r="AF2598">
        <v>252965</v>
      </c>
      <c r="AG2598">
        <v>225539</v>
      </c>
      <c r="AH2598">
        <v>198739</v>
      </c>
      <c r="AI2598">
        <v>172571</v>
      </c>
      <c r="AJ2598">
        <v>147031</v>
      </c>
      <c r="AK2598">
        <v>122111</v>
      </c>
      <c r="AL2598">
        <v>97812.3</v>
      </c>
      <c r="AM2598">
        <v>73612.2</v>
      </c>
      <c r="AN2598">
        <v>50702.7</v>
      </c>
      <c r="AO2598">
        <v>28201.4</v>
      </c>
      <c r="AP2598">
        <v>6676.47</v>
      </c>
    </row>
    <row r="2599" spans="2:42" x14ac:dyDescent="0.2">
      <c r="B2599" t="str">
        <f t="shared" si="98"/>
        <v>metal products except machinery and vehicles 25</v>
      </c>
      <c r="C2599" t="str">
        <f t="shared" si="97"/>
        <v>chemicals 20,PM25</v>
      </c>
      <c r="D2599" t="s">
        <v>3156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</row>
    <row r="2600" spans="2:42" x14ac:dyDescent="0.2">
      <c r="B2600" t="str">
        <f t="shared" si="98"/>
        <v>computers and electronics 26</v>
      </c>
      <c r="C2600" t="str">
        <f t="shared" si="97"/>
        <v>chemicals 20,SOx</v>
      </c>
      <c r="D2600" t="s">
        <v>3157</v>
      </c>
      <c r="E2600" s="1">
        <v>272620000000</v>
      </c>
      <c r="F2600" s="1">
        <v>282843000000</v>
      </c>
      <c r="G2600" s="1">
        <v>290742000000</v>
      </c>
      <c r="H2600" s="1">
        <v>299744000000</v>
      </c>
      <c r="I2600" s="1">
        <v>305820000000</v>
      </c>
      <c r="J2600" s="1">
        <v>310966000000</v>
      </c>
      <c r="K2600" s="1">
        <v>315204000000</v>
      </c>
      <c r="L2600" s="1">
        <v>320313000000</v>
      </c>
      <c r="M2600" s="1">
        <v>324410000000</v>
      </c>
      <c r="N2600" s="1">
        <v>329699000000</v>
      </c>
      <c r="O2600" s="1">
        <v>333836000000</v>
      </c>
      <c r="P2600" s="1">
        <v>337804000000</v>
      </c>
      <c r="Q2600" s="1">
        <v>339527000000</v>
      </c>
      <c r="R2600" s="1">
        <v>341984000000</v>
      </c>
      <c r="S2600" s="1">
        <v>342188000000</v>
      </c>
      <c r="T2600" s="1">
        <v>341127000000</v>
      </c>
      <c r="U2600" s="1">
        <v>338816000000</v>
      </c>
      <c r="V2600" s="1">
        <v>335242000000</v>
      </c>
      <c r="W2600" s="1">
        <v>329679000000</v>
      </c>
      <c r="X2600" s="1">
        <v>322599000000</v>
      </c>
      <c r="Y2600" s="1">
        <v>314053000000</v>
      </c>
      <c r="Z2600" s="1">
        <v>303808000000</v>
      </c>
      <c r="AA2600" s="1">
        <v>291962000000</v>
      </c>
      <c r="AB2600" s="1">
        <v>278367000000</v>
      </c>
      <c r="AC2600" s="1">
        <v>263722000000</v>
      </c>
      <c r="AD2600" s="1">
        <v>248318000000</v>
      </c>
      <c r="AE2600" s="1">
        <v>229982000000</v>
      </c>
      <c r="AF2600" s="1">
        <v>211285000000</v>
      </c>
      <c r="AG2600" s="1">
        <v>192209000000</v>
      </c>
      <c r="AH2600" s="1">
        <v>171176000000</v>
      </c>
      <c r="AI2600" s="1">
        <v>150168000000</v>
      </c>
      <c r="AJ2600" s="1">
        <v>127983000000</v>
      </c>
      <c r="AK2600" s="1">
        <v>106198000000</v>
      </c>
      <c r="AL2600" s="1">
        <v>84809900000</v>
      </c>
      <c r="AM2600" s="1">
        <v>63202700000</v>
      </c>
      <c r="AN2600" s="1">
        <v>42376100000</v>
      </c>
      <c r="AO2600" s="1">
        <v>22168500000</v>
      </c>
      <c r="AP2600" s="1">
        <v>2999440000</v>
      </c>
    </row>
    <row r="2601" spans="2:42" x14ac:dyDescent="0.2">
      <c r="B2601" t="str">
        <f t="shared" si="98"/>
        <v>computers and electronics 26</v>
      </c>
      <c r="C2601" t="str">
        <f t="shared" si="97"/>
        <v>chemicals 20,BC</v>
      </c>
      <c r="D2601" t="s">
        <v>3158</v>
      </c>
      <c r="E2601" s="1">
        <v>7750260</v>
      </c>
      <c r="F2601" s="1">
        <v>8040880</v>
      </c>
      <c r="G2601" s="1">
        <v>8265430</v>
      </c>
      <c r="H2601" s="1">
        <v>8521360</v>
      </c>
      <c r="I2601" s="1">
        <v>8694090</v>
      </c>
      <c r="J2601" s="1">
        <v>8840370</v>
      </c>
      <c r="K2601" s="1">
        <v>8960850</v>
      </c>
      <c r="L2601" s="1">
        <v>9106110</v>
      </c>
      <c r="M2601" s="1">
        <v>9222580</v>
      </c>
      <c r="N2601" s="1">
        <v>9372940</v>
      </c>
      <c r="O2601" s="1">
        <v>9490550</v>
      </c>
      <c r="P2601" s="1">
        <v>9603350</v>
      </c>
      <c r="Q2601" s="1">
        <v>9652330</v>
      </c>
      <c r="R2601" s="1">
        <v>9722180</v>
      </c>
      <c r="S2601" s="1">
        <v>9727990</v>
      </c>
      <c r="T2601" s="1">
        <v>9697820</v>
      </c>
      <c r="U2601" s="1">
        <v>9632130</v>
      </c>
      <c r="V2601" s="1">
        <v>9530510</v>
      </c>
      <c r="W2601" s="1">
        <v>9372380</v>
      </c>
      <c r="X2601" s="1">
        <v>9171090</v>
      </c>
      <c r="Y2601" s="1">
        <v>8928150</v>
      </c>
      <c r="Z2601" s="1">
        <v>8636890</v>
      </c>
      <c r="AA2601" s="1">
        <v>8300130</v>
      </c>
      <c r="AB2601" s="1">
        <v>7913620</v>
      </c>
      <c r="AC2601" s="1">
        <v>7497280</v>
      </c>
      <c r="AD2601" s="1">
        <v>7059360</v>
      </c>
      <c r="AE2601" s="1">
        <v>6538100</v>
      </c>
      <c r="AF2601" s="1">
        <v>6006570</v>
      </c>
      <c r="AG2601" s="1">
        <v>5464250</v>
      </c>
      <c r="AH2601" s="1">
        <v>4866310</v>
      </c>
      <c r="AI2601" s="1">
        <v>4269100</v>
      </c>
      <c r="AJ2601" s="1">
        <v>3638410</v>
      </c>
      <c r="AK2601" s="1">
        <v>3019070</v>
      </c>
      <c r="AL2601" s="1">
        <v>2411040</v>
      </c>
      <c r="AM2601" s="1">
        <v>1796770</v>
      </c>
      <c r="AN2601" s="1">
        <v>1204700</v>
      </c>
      <c r="AO2601">
        <v>630223</v>
      </c>
      <c r="AP2601">
        <v>85270.5</v>
      </c>
    </row>
    <row r="2602" spans="2:42" x14ac:dyDescent="0.2">
      <c r="B2602" t="str">
        <f t="shared" si="98"/>
        <v>computers and electronics 26</v>
      </c>
      <c r="C2602" t="str">
        <f t="shared" si="97"/>
        <v>chemicals 20,OC</v>
      </c>
      <c r="D2602" t="s">
        <v>3159</v>
      </c>
      <c r="E2602" s="1">
        <v>35792800</v>
      </c>
      <c r="F2602" s="1">
        <v>37134900</v>
      </c>
      <c r="G2602" s="1">
        <v>38172000</v>
      </c>
      <c r="H2602" s="1">
        <v>39353900</v>
      </c>
      <c r="I2602" s="1">
        <v>40151600</v>
      </c>
      <c r="J2602" s="1">
        <v>40827200</v>
      </c>
      <c r="K2602" s="1">
        <v>41383600</v>
      </c>
      <c r="L2602" s="1">
        <v>42054400</v>
      </c>
      <c r="M2602" s="1">
        <v>42592300</v>
      </c>
      <c r="N2602" s="1">
        <v>43286800</v>
      </c>
      <c r="O2602" s="1">
        <v>43829900</v>
      </c>
      <c r="P2602" s="1">
        <v>44350800</v>
      </c>
      <c r="Q2602" s="1">
        <v>44577000</v>
      </c>
      <c r="R2602" s="1">
        <v>44899600</v>
      </c>
      <c r="S2602" s="1">
        <v>44926500</v>
      </c>
      <c r="T2602" s="1">
        <v>44787100</v>
      </c>
      <c r="U2602" s="1">
        <v>44483700</v>
      </c>
      <c r="V2602" s="1">
        <v>44014400</v>
      </c>
      <c r="W2602" s="1">
        <v>43284100</v>
      </c>
      <c r="X2602" s="1">
        <v>42354500</v>
      </c>
      <c r="Y2602" s="1">
        <v>41232600</v>
      </c>
      <c r="Z2602" s="1">
        <v>39887500</v>
      </c>
      <c r="AA2602" s="1">
        <v>38332200</v>
      </c>
      <c r="AB2602" s="1">
        <v>36547200</v>
      </c>
      <c r="AC2602" s="1">
        <v>34624400</v>
      </c>
      <c r="AD2602" s="1">
        <v>32602000</v>
      </c>
      <c r="AE2602" s="1">
        <v>30194700</v>
      </c>
      <c r="AF2602" s="1">
        <v>27739900</v>
      </c>
      <c r="AG2602" s="1">
        <v>25235400</v>
      </c>
      <c r="AH2602" s="1">
        <v>22473900</v>
      </c>
      <c r="AI2602" s="1">
        <v>19715800</v>
      </c>
      <c r="AJ2602" s="1">
        <v>16803200</v>
      </c>
      <c r="AK2602" s="1">
        <v>13942900</v>
      </c>
      <c r="AL2602" s="1">
        <v>11134800</v>
      </c>
      <c r="AM2602" s="1">
        <v>8297980</v>
      </c>
      <c r="AN2602" s="1">
        <v>5563620</v>
      </c>
      <c r="AO2602" s="1">
        <v>2910540</v>
      </c>
      <c r="AP2602">
        <v>393802</v>
      </c>
    </row>
    <row r="2603" spans="2:42" x14ac:dyDescent="0.2">
      <c r="B2603" t="str">
        <f t="shared" si="98"/>
        <v>computers and electronics 26</v>
      </c>
      <c r="C2603" t="str">
        <f t="shared" si="97"/>
        <v>chemicals 20,CH4</v>
      </c>
      <c r="D2603" t="s">
        <v>3160</v>
      </c>
      <c r="E2603" s="1">
        <v>122501000</v>
      </c>
      <c r="F2603" s="1">
        <v>127095000</v>
      </c>
      <c r="G2603" s="1">
        <v>130644000</v>
      </c>
      <c r="H2603" s="1">
        <v>134689000</v>
      </c>
      <c r="I2603" s="1">
        <v>137420000</v>
      </c>
      <c r="J2603" s="1">
        <v>139732000</v>
      </c>
      <c r="K2603" s="1">
        <v>141636000</v>
      </c>
      <c r="L2603" s="1">
        <v>143932000</v>
      </c>
      <c r="M2603" s="1">
        <v>145773000</v>
      </c>
      <c r="N2603" s="1">
        <v>148150000</v>
      </c>
      <c r="O2603" s="1">
        <v>150008000</v>
      </c>
      <c r="P2603" s="1">
        <v>151791000</v>
      </c>
      <c r="Q2603" s="1">
        <v>152566000</v>
      </c>
      <c r="R2603" s="1">
        <v>153670000</v>
      </c>
      <c r="S2603" s="1">
        <v>153761000</v>
      </c>
      <c r="T2603" s="1">
        <v>153285000</v>
      </c>
      <c r="U2603" s="1">
        <v>152246000</v>
      </c>
      <c r="V2603" s="1">
        <v>150640000</v>
      </c>
      <c r="W2603" s="1">
        <v>148141000</v>
      </c>
      <c r="X2603" s="1">
        <v>144959000</v>
      </c>
      <c r="Y2603" s="1">
        <v>141119000</v>
      </c>
      <c r="Z2603" s="1">
        <v>136516000</v>
      </c>
      <c r="AA2603" s="1">
        <v>131193000</v>
      </c>
      <c r="AB2603" s="1">
        <v>125083000</v>
      </c>
      <c r="AC2603" s="1">
        <v>118503000</v>
      </c>
      <c r="AD2603" s="1">
        <v>111581000</v>
      </c>
      <c r="AE2603" s="1">
        <v>103342000</v>
      </c>
      <c r="AF2603" s="1">
        <v>94940300</v>
      </c>
      <c r="AG2603" s="1">
        <v>86368400</v>
      </c>
      <c r="AH2603" s="1">
        <v>76917400</v>
      </c>
      <c r="AI2603" s="1">
        <v>67477700</v>
      </c>
      <c r="AJ2603" s="1">
        <v>57509100</v>
      </c>
      <c r="AK2603" s="1">
        <v>47719700</v>
      </c>
      <c r="AL2603" s="1">
        <v>38109100</v>
      </c>
      <c r="AM2603" s="1">
        <v>28400000</v>
      </c>
      <c r="AN2603" s="1">
        <v>19041600</v>
      </c>
      <c r="AO2603" s="1">
        <v>9961360</v>
      </c>
      <c r="AP2603" s="1">
        <v>1347790</v>
      </c>
    </row>
    <row r="2604" spans="2:42" x14ac:dyDescent="0.2">
      <c r="B2604" t="str">
        <f t="shared" si="98"/>
        <v>computers and electronics 26</v>
      </c>
      <c r="C2604" t="str">
        <f t="shared" si="97"/>
        <v>chemicals 20,N2O</v>
      </c>
      <c r="D2604" t="s">
        <v>3161</v>
      </c>
      <c r="E2604" s="1">
        <v>9670580</v>
      </c>
      <c r="F2604" s="1">
        <v>10033200</v>
      </c>
      <c r="G2604" s="1">
        <v>10313400</v>
      </c>
      <c r="H2604" s="1">
        <v>10632700</v>
      </c>
      <c r="I2604" s="1">
        <v>10848300</v>
      </c>
      <c r="J2604" s="1">
        <v>11030800</v>
      </c>
      <c r="K2604" s="1">
        <v>11181100</v>
      </c>
      <c r="L2604" s="1">
        <v>11362400</v>
      </c>
      <c r="M2604" s="1">
        <v>11507700</v>
      </c>
      <c r="N2604" s="1">
        <v>11695300</v>
      </c>
      <c r="O2604" s="1">
        <v>11842100</v>
      </c>
      <c r="P2604" s="1">
        <v>11982800</v>
      </c>
      <c r="Q2604" s="1">
        <v>12043900</v>
      </c>
      <c r="R2604" s="1">
        <v>12131100</v>
      </c>
      <c r="S2604" s="1">
        <v>12138300</v>
      </c>
      <c r="T2604" s="1">
        <v>12100700</v>
      </c>
      <c r="U2604" s="1">
        <v>12018700</v>
      </c>
      <c r="V2604" s="1">
        <v>11891900</v>
      </c>
      <c r="W2604" s="1">
        <v>11694600</v>
      </c>
      <c r="X2604" s="1">
        <v>11443500</v>
      </c>
      <c r="Y2604" s="1">
        <v>11140300</v>
      </c>
      <c r="Z2604" s="1">
        <v>10776900</v>
      </c>
      <c r="AA2604" s="1">
        <v>10356700</v>
      </c>
      <c r="AB2604" s="1">
        <v>9874420</v>
      </c>
      <c r="AC2604" s="1">
        <v>9354920</v>
      </c>
      <c r="AD2604" s="1">
        <v>8808490</v>
      </c>
      <c r="AE2604" s="1">
        <v>8158080</v>
      </c>
      <c r="AF2604" s="1">
        <v>7494840</v>
      </c>
      <c r="AG2604" s="1">
        <v>6818160</v>
      </c>
      <c r="AH2604" s="1">
        <v>6072060</v>
      </c>
      <c r="AI2604" s="1">
        <v>5326870</v>
      </c>
      <c r="AJ2604" s="1">
        <v>4539920</v>
      </c>
      <c r="AK2604" s="1">
        <v>3767120</v>
      </c>
      <c r="AL2604" s="1">
        <v>3008440</v>
      </c>
      <c r="AM2604" s="1">
        <v>2241970</v>
      </c>
      <c r="AN2604" s="1">
        <v>1503190</v>
      </c>
      <c r="AO2604">
        <v>786377</v>
      </c>
      <c r="AP2604">
        <v>106398</v>
      </c>
    </row>
    <row r="2605" spans="2:42" x14ac:dyDescent="0.2">
      <c r="B2605" t="str">
        <f t="shared" si="98"/>
        <v>computers and electronics 26</v>
      </c>
      <c r="C2605" t="str">
        <f t="shared" si="97"/>
        <v>chemicals 20,F gases</v>
      </c>
      <c r="D2605" t="s">
        <v>3162</v>
      </c>
      <c r="E2605" s="1">
        <v>8599700</v>
      </c>
      <c r="F2605" s="1">
        <v>8922180</v>
      </c>
      <c r="G2605" s="1">
        <v>9171340</v>
      </c>
      <c r="H2605" s="1">
        <v>9455320</v>
      </c>
      <c r="I2605" s="1">
        <v>9646980</v>
      </c>
      <c r="J2605" s="1">
        <v>9809290</v>
      </c>
      <c r="K2605" s="1">
        <v>9942980</v>
      </c>
      <c r="L2605" s="1">
        <v>10104200</v>
      </c>
      <c r="M2605" s="1">
        <v>10233400</v>
      </c>
      <c r="N2605" s="1">
        <v>10400200</v>
      </c>
      <c r="O2605" s="1">
        <v>10530700</v>
      </c>
      <c r="P2605" s="1">
        <v>10655900</v>
      </c>
      <c r="Q2605" s="1">
        <v>10710200</v>
      </c>
      <c r="R2605" s="1">
        <v>10787700</v>
      </c>
      <c r="S2605" s="1">
        <v>10794200</v>
      </c>
      <c r="T2605" s="1">
        <v>10760700</v>
      </c>
      <c r="U2605" s="1">
        <v>10687800</v>
      </c>
      <c r="V2605" s="1">
        <v>10575100</v>
      </c>
      <c r="W2605" s="1">
        <v>10399600</v>
      </c>
      <c r="X2605" s="1">
        <v>10176300</v>
      </c>
      <c r="Y2605" s="1">
        <v>9906690</v>
      </c>
      <c r="Z2605" s="1">
        <v>9583510</v>
      </c>
      <c r="AA2605" s="1">
        <v>9209840</v>
      </c>
      <c r="AB2605" s="1">
        <v>8780970</v>
      </c>
      <c r="AC2605" s="1">
        <v>8318990</v>
      </c>
      <c r="AD2605" s="1">
        <v>7833080</v>
      </c>
      <c r="AE2605" s="1">
        <v>7254690</v>
      </c>
      <c r="AF2605" s="1">
        <v>6664900</v>
      </c>
      <c r="AG2605" s="1">
        <v>6063140</v>
      </c>
      <c r="AH2605" s="1">
        <v>5399670</v>
      </c>
      <c r="AI2605" s="1">
        <v>4737000</v>
      </c>
      <c r="AJ2605" s="1">
        <v>4037190</v>
      </c>
      <c r="AK2605" s="1">
        <v>3349970</v>
      </c>
      <c r="AL2605" s="1">
        <v>2675300</v>
      </c>
      <c r="AM2605" s="1">
        <v>1993700</v>
      </c>
      <c r="AN2605" s="1">
        <v>1336740</v>
      </c>
      <c r="AO2605">
        <v>699297</v>
      </c>
      <c r="AP2605">
        <v>94616.3</v>
      </c>
    </row>
    <row r="2606" spans="2:42" x14ac:dyDescent="0.2">
      <c r="B2606" t="str">
        <f t="shared" si="98"/>
        <v>computers and electronics 26</v>
      </c>
      <c r="C2606" t="str">
        <f t="shared" si="97"/>
        <v>rubber and plastic products 22,CO2</v>
      </c>
      <c r="D2606" t="s">
        <v>3163</v>
      </c>
      <c r="E2606" s="1">
        <v>26042300</v>
      </c>
      <c r="F2606" s="1">
        <v>27018900</v>
      </c>
      <c r="G2606" s="1">
        <v>27773400</v>
      </c>
      <c r="H2606" s="1">
        <v>28633400</v>
      </c>
      <c r="I2606" s="1">
        <v>29213800</v>
      </c>
      <c r="J2606" s="1">
        <v>29705300</v>
      </c>
      <c r="K2606" s="1">
        <v>30110100</v>
      </c>
      <c r="L2606" s="1">
        <v>30598200</v>
      </c>
      <c r="M2606" s="1">
        <v>30989600</v>
      </c>
      <c r="N2606" s="1">
        <v>31494800</v>
      </c>
      <c r="O2606" s="1">
        <v>31890000</v>
      </c>
      <c r="P2606" s="1">
        <v>32269100</v>
      </c>
      <c r="Q2606" s="1">
        <v>32433600</v>
      </c>
      <c r="R2606" s="1">
        <v>32668300</v>
      </c>
      <c r="S2606" s="1">
        <v>32687900</v>
      </c>
      <c r="T2606" s="1">
        <v>32586500</v>
      </c>
      <c r="U2606" s="1">
        <v>32365800</v>
      </c>
      <c r="V2606" s="1">
        <v>32024300</v>
      </c>
      <c r="W2606" s="1">
        <v>31492900</v>
      </c>
      <c r="X2606" s="1">
        <v>30816600</v>
      </c>
      <c r="Y2606" s="1">
        <v>30000300</v>
      </c>
      <c r="Z2606" s="1">
        <v>29021600</v>
      </c>
      <c r="AA2606" s="1">
        <v>27890000</v>
      </c>
      <c r="AB2606" s="1">
        <v>26591300</v>
      </c>
      <c r="AC2606" s="1">
        <v>25192300</v>
      </c>
      <c r="AD2606" s="1">
        <v>23720800</v>
      </c>
      <c r="AE2606" s="1">
        <v>21969300</v>
      </c>
      <c r="AF2606" s="1">
        <v>20183200</v>
      </c>
      <c r="AG2606" s="1">
        <v>18360900</v>
      </c>
      <c r="AH2606" s="1">
        <v>16351700</v>
      </c>
      <c r="AI2606" s="1">
        <v>14345000</v>
      </c>
      <c r="AJ2606" s="1">
        <v>12225700</v>
      </c>
      <c r="AK2606" s="1">
        <v>10144600</v>
      </c>
      <c r="AL2606" s="1">
        <v>8101550</v>
      </c>
      <c r="AM2606" s="1">
        <v>6037500</v>
      </c>
      <c r="AN2606" s="1">
        <v>4048020</v>
      </c>
      <c r="AO2606" s="1">
        <v>2117670</v>
      </c>
      <c r="AP2606">
        <v>286525</v>
      </c>
    </row>
    <row r="2607" spans="2:42" x14ac:dyDescent="0.2">
      <c r="B2607" t="str">
        <f t="shared" si="98"/>
        <v>computers and electronics 26</v>
      </c>
      <c r="C2607" t="str">
        <f t="shared" si="97"/>
        <v>rubber and plastic products 22,VOC</v>
      </c>
      <c r="D2607" t="s">
        <v>3164</v>
      </c>
      <c r="E2607" s="1">
        <v>2011070</v>
      </c>
      <c r="F2607" s="1">
        <v>2086490</v>
      </c>
      <c r="G2607" s="1">
        <v>2144750</v>
      </c>
      <c r="H2607" s="1">
        <v>2211160</v>
      </c>
      <c r="I2607" s="1">
        <v>2255980</v>
      </c>
      <c r="J2607" s="1">
        <v>2293940</v>
      </c>
      <c r="K2607" s="1">
        <v>2325200</v>
      </c>
      <c r="L2607" s="1">
        <v>2362900</v>
      </c>
      <c r="M2607" s="1">
        <v>2393120</v>
      </c>
      <c r="N2607" s="1">
        <v>2432140</v>
      </c>
      <c r="O2607" s="1">
        <v>2462650</v>
      </c>
      <c r="P2607" s="1">
        <v>2491920</v>
      </c>
      <c r="Q2607" s="1">
        <v>2504630</v>
      </c>
      <c r="R2607" s="1">
        <v>2522760</v>
      </c>
      <c r="S2607" s="1">
        <v>2524270</v>
      </c>
      <c r="T2607" s="1">
        <v>2516440</v>
      </c>
      <c r="U2607" s="1">
        <v>2499390</v>
      </c>
      <c r="V2607" s="1">
        <v>2473020</v>
      </c>
      <c r="W2607" s="1">
        <v>2431990</v>
      </c>
      <c r="X2607" s="1">
        <v>2379760</v>
      </c>
      <c r="Y2607" s="1">
        <v>2316720</v>
      </c>
      <c r="Z2607" s="1">
        <v>2241140</v>
      </c>
      <c r="AA2607" s="1">
        <v>2153760</v>
      </c>
      <c r="AB2607" s="1">
        <v>2053460</v>
      </c>
      <c r="AC2607" s="1">
        <v>1945430</v>
      </c>
      <c r="AD2607" s="1">
        <v>1831800</v>
      </c>
      <c r="AE2607" s="1">
        <v>1696540</v>
      </c>
      <c r="AF2607" s="1">
        <v>1558610</v>
      </c>
      <c r="AG2607" s="1">
        <v>1417890</v>
      </c>
      <c r="AH2607" s="1">
        <v>1262730</v>
      </c>
      <c r="AI2607" s="1">
        <v>1107770</v>
      </c>
      <c r="AJ2607">
        <v>944112</v>
      </c>
      <c r="AK2607">
        <v>783403</v>
      </c>
      <c r="AL2607">
        <v>625629</v>
      </c>
      <c r="AM2607">
        <v>466236</v>
      </c>
      <c r="AN2607">
        <v>312601</v>
      </c>
      <c r="AO2607">
        <v>163533</v>
      </c>
      <c r="AP2607">
        <v>22126.400000000001</v>
      </c>
    </row>
    <row r="2608" spans="2:42" x14ac:dyDescent="0.2">
      <c r="B2608" t="str">
        <f t="shared" si="98"/>
        <v>computers and electronics 26</v>
      </c>
      <c r="C2608" t="str">
        <f t="shared" si="97"/>
        <v>rubber and plastic products 22,CO</v>
      </c>
      <c r="D2608" t="s">
        <v>3165</v>
      </c>
      <c r="E2608" s="1">
        <v>1717040</v>
      </c>
      <c r="F2608" s="1">
        <v>1781420</v>
      </c>
      <c r="G2608" s="1">
        <v>1831170</v>
      </c>
      <c r="H2608" s="1">
        <v>1887870</v>
      </c>
      <c r="I2608" s="1">
        <v>1926140</v>
      </c>
      <c r="J2608" s="1">
        <v>1958550</v>
      </c>
      <c r="K2608" s="1">
        <v>1985240</v>
      </c>
      <c r="L2608" s="1">
        <v>2017420</v>
      </c>
      <c r="M2608" s="1">
        <v>2043220</v>
      </c>
      <c r="N2608" s="1">
        <v>2076540</v>
      </c>
      <c r="O2608" s="1">
        <v>2102590</v>
      </c>
      <c r="P2608" s="1">
        <v>2127580</v>
      </c>
      <c r="Q2608" s="1">
        <v>2138430</v>
      </c>
      <c r="R2608" s="1">
        <v>2153910</v>
      </c>
      <c r="S2608" s="1">
        <v>2155190</v>
      </c>
      <c r="T2608" s="1">
        <v>2148510</v>
      </c>
      <c r="U2608" s="1">
        <v>2133960</v>
      </c>
      <c r="V2608" s="1">
        <v>2111440</v>
      </c>
      <c r="W2608" s="1">
        <v>2076410</v>
      </c>
      <c r="X2608" s="1">
        <v>2031810</v>
      </c>
      <c r="Y2608" s="1">
        <v>1977990</v>
      </c>
      <c r="Z2608" s="1">
        <v>1913470</v>
      </c>
      <c r="AA2608" s="1">
        <v>1838860</v>
      </c>
      <c r="AB2608" s="1">
        <v>1753230</v>
      </c>
      <c r="AC2608" s="1">
        <v>1660990</v>
      </c>
      <c r="AD2608" s="1">
        <v>1563970</v>
      </c>
      <c r="AE2608" s="1">
        <v>1448490</v>
      </c>
      <c r="AF2608" s="1">
        <v>1330730</v>
      </c>
      <c r="AG2608" s="1">
        <v>1210580</v>
      </c>
      <c r="AH2608" s="1">
        <v>1078110</v>
      </c>
      <c r="AI2608">
        <v>945800</v>
      </c>
      <c r="AJ2608">
        <v>806074</v>
      </c>
      <c r="AK2608">
        <v>668862</v>
      </c>
      <c r="AL2608">
        <v>534156</v>
      </c>
      <c r="AM2608">
        <v>398068</v>
      </c>
      <c r="AN2608">
        <v>266896</v>
      </c>
      <c r="AO2608">
        <v>139623</v>
      </c>
      <c r="AP2608">
        <v>18891.3</v>
      </c>
    </row>
    <row r="2609" spans="2:42" x14ac:dyDescent="0.2">
      <c r="B2609" t="str">
        <f t="shared" si="98"/>
        <v>computers and electronics 26</v>
      </c>
      <c r="C2609" t="str">
        <f t="shared" si="97"/>
        <v>rubber and plastic products 22,NOx</v>
      </c>
      <c r="D2609" t="s">
        <v>3166</v>
      </c>
      <c r="E2609" s="1">
        <v>10890300</v>
      </c>
      <c r="F2609" s="1">
        <v>11298700</v>
      </c>
      <c r="G2609" s="1">
        <v>11614200</v>
      </c>
      <c r="H2609" s="1">
        <v>11973800</v>
      </c>
      <c r="I2609" s="1">
        <v>12216500</v>
      </c>
      <c r="J2609" s="1">
        <v>12422100</v>
      </c>
      <c r="K2609" s="1">
        <v>12591400</v>
      </c>
      <c r="L2609" s="1">
        <v>12795500</v>
      </c>
      <c r="M2609" s="1">
        <v>12959100</v>
      </c>
      <c r="N2609" s="1">
        <v>13170400</v>
      </c>
      <c r="O2609" s="1">
        <v>13335700</v>
      </c>
      <c r="P2609" s="1">
        <v>13494200</v>
      </c>
      <c r="Q2609" s="1">
        <v>13563000</v>
      </c>
      <c r="R2609" s="1">
        <v>13661100</v>
      </c>
      <c r="S2609" s="1">
        <v>13669300</v>
      </c>
      <c r="T2609" s="1">
        <v>13626900</v>
      </c>
      <c r="U2609" s="1">
        <v>13534600</v>
      </c>
      <c r="V2609" s="1">
        <v>13391800</v>
      </c>
      <c r="W2609" s="1">
        <v>13169600</v>
      </c>
      <c r="X2609" s="1">
        <v>12886800</v>
      </c>
      <c r="Y2609" s="1">
        <v>12545400</v>
      </c>
      <c r="Z2609" s="1">
        <v>12136200</v>
      </c>
      <c r="AA2609" s="1">
        <v>11662900</v>
      </c>
      <c r="AB2609" s="1">
        <v>11119800</v>
      </c>
      <c r="AC2609" s="1">
        <v>10534800</v>
      </c>
      <c r="AD2609" s="1">
        <v>9919470</v>
      </c>
      <c r="AE2609" s="1">
        <v>9187030</v>
      </c>
      <c r="AF2609" s="1">
        <v>8440140</v>
      </c>
      <c r="AG2609" s="1">
        <v>7678100</v>
      </c>
      <c r="AH2609" s="1">
        <v>6837910</v>
      </c>
      <c r="AI2609" s="1">
        <v>5998730</v>
      </c>
      <c r="AJ2609" s="1">
        <v>5112520</v>
      </c>
      <c r="AK2609" s="1">
        <v>4242250</v>
      </c>
      <c r="AL2609" s="1">
        <v>3387880</v>
      </c>
      <c r="AM2609" s="1">
        <v>2524740</v>
      </c>
      <c r="AN2609" s="1">
        <v>1692790</v>
      </c>
      <c r="AO2609">
        <v>885559</v>
      </c>
      <c r="AP2609">
        <v>119818</v>
      </c>
    </row>
    <row r="2610" spans="2:42" x14ac:dyDescent="0.2">
      <c r="B2610" t="str">
        <f t="shared" si="98"/>
        <v>computers and electronics 26</v>
      </c>
      <c r="C2610" t="str">
        <f t="shared" si="97"/>
        <v>rubber and plastic products 22,PM10</v>
      </c>
      <c r="D2610" t="s">
        <v>3167</v>
      </c>
      <c r="E2610" s="1">
        <v>2178060</v>
      </c>
      <c r="F2610" s="1">
        <v>2259730</v>
      </c>
      <c r="G2610" s="1">
        <v>2322840</v>
      </c>
      <c r="H2610" s="1">
        <v>2394760</v>
      </c>
      <c r="I2610" s="1">
        <v>2443300</v>
      </c>
      <c r="J2610" s="1">
        <v>2484410</v>
      </c>
      <c r="K2610" s="1">
        <v>2518270</v>
      </c>
      <c r="L2610" s="1">
        <v>2559090</v>
      </c>
      <c r="M2610" s="1">
        <v>2591830</v>
      </c>
      <c r="N2610" s="1">
        <v>2634080</v>
      </c>
      <c r="O2610" s="1">
        <v>2667130</v>
      </c>
      <c r="P2610" s="1">
        <v>2698830</v>
      </c>
      <c r="Q2610" s="1">
        <v>2712600</v>
      </c>
      <c r="R2610" s="1">
        <v>2732230</v>
      </c>
      <c r="S2610" s="1">
        <v>2733860</v>
      </c>
      <c r="T2610" s="1">
        <v>2725380</v>
      </c>
      <c r="U2610" s="1">
        <v>2706920</v>
      </c>
      <c r="V2610" s="1">
        <v>2678360</v>
      </c>
      <c r="W2610" s="1">
        <v>2633920</v>
      </c>
      <c r="X2610" s="1">
        <v>2577350</v>
      </c>
      <c r="Y2610" s="1">
        <v>2509080</v>
      </c>
      <c r="Z2610" s="1">
        <v>2427230</v>
      </c>
      <c r="AA2610" s="1">
        <v>2332590</v>
      </c>
      <c r="AB2610" s="1">
        <v>2223970</v>
      </c>
      <c r="AC2610" s="1">
        <v>2106960</v>
      </c>
      <c r="AD2610" s="1">
        <v>1983890</v>
      </c>
      <c r="AE2610" s="1">
        <v>1837410</v>
      </c>
      <c r="AF2610" s="1">
        <v>1688030</v>
      </c>
      <c r="AG2610" s="1">
        <v>1535620</v>
      </c>
      <c r="AH2610" s="1">
        <v>1367580</v>
      </c>
      <c r="AI2610" s="1">
        <v>1199750</v>
      </c>
      <c r="AJ2610" s="1">
        <v>1022500</v>
      </c>
      <c r="AK2610">
        <v>848451</v>
      </c>
      <c r="AL2610">
        <v>677576</v>
      </c>
      <c r="AM2610">
        <v>504948</v>
      </c>
      <c r="AN2610">
        <v>338557</v>
      </c>
      <c r="AO2610">
        <v>177112</v>
      </c>
      <c r="AP2610">
        <v>23963.599999999999</v>
      </c>
    </row>
    <row r="2611" spans="2:42" x14ac:dyDescent="0.2">
      <c r="B2611" t="str">
        <f t="shared" si="98"/>
        <v>computers and electronics 26</v>
      </c>
      <c r="C2611" t="str">
        <f t="shared" si="97"/>
        <v>rubber and plastic products 22,PM25</v>
      </c>
      <c r="D2611" t="s">
        <v>3168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</row>
    <row r="2612" spans="2:42" x14ac:dyDescent="0.2">
      <c r="B2612" t="str">
        <f t="shared" si="98"/>
        <v>appliances and electrical equipment 27</v>
      </c>
      <c r="C2612" t="str">
        <f t="shared" ref="C2612:C2675" si="99">MID(D2534, FIND(",", D2534) + 1, FIND("]", D2534) - FIND(",", D2534) - 1)</f>
        <v>rubber and plastic products 22,SOx</v>
      </c>
      <c r="D2612" t="s">
        <v>3169</v>
      </c>
      <c r="E2612" s="1">
        <v>136181000000</v>
      </c>
      <c r="F2612" s="1">
        <v>140300000000</v>
      </c>
      <c r="G2612" s="1">
        <v>144033000000</v>
      </c>
      <c r="H2612" s="1">
        <v>148599000000</v>
      </c>
      <c r="I2612" s="1">
        <v>151955000000</v>
      </c>
      <c r="J2612" s="1">
        <v>154156000000</v>
      </c>
      <c r="K2612" s="1">
        <v>156472000000</v>
      </c>
      <c r="L2612" s="1">
        <v>158270000000</v>
      </c>
      <c r="M2612" s="1">
        <v>160108000000</v>
      </c>
      <c r="N2612" s="1">
        <v>161399000000</v>
      </c>
      <c r="O2612" s="1">
        <v>162665000000</v>
      </c>
      <c r="P2612" s="1">
        <v>162861000000</v>
      </c>
      <c r="Q2612" s="1">
        <v>162059000000</v>
      </c>
      <c r="R2612" s="1">
        <v>161227000000</v>
      </c>
      <c r="S2612" s="1">
        <v>159026000000</v>
      </c>
      <c r="T2612" s="1">
        <v>156388000000</v>
      </c>
      <c r="U2612" s="1">
        <v>152946000000</v>
      </c>
      <c r="V2612" s="1">
        <v>149125000000</v>
      </c>
      <c r="W2612" s="1">
        <v>144239000000</v>
      </c>
      <c r="X2612" s="1">
        <v>138740000000</v>
      </c>
      <c r="Y2612" s="1">
        <v>132989000000</v>
      </c>
      <c r="Z2612" s="1">
        <v>126427000000</v>
      </c>
      <c r="AA2612" s="1">
        <v>119434000000</v>
      </c>
      <c r="AB2612" s="1">
        <v>112064000000</v>
      </c>
      <c r="AC2612" s="1">
        <v>104386000000</v>
      </c>
      <c r="AD2612" s="1">
        <v>96453400000</v>
      </c>
      <c r="AE2612" s="1">
        <v>88325100000</v>
      </c>
      <c r="AF2612" s="1">
        <v>80053200000</v>
      </c>
      <c r="AG2612" s="1">
        <v>71691700000</v>
      </c>
      <c r="AH2612" s="1">
        <v>63299100000</v>
      </c>
      <c r="AI2612" s="1">
        <v>54922800000</v>
      </c>
      <c r="AJ2612" s="1">
        <v>46622600000</v>
      </c>
      <c r="AK2612" s="1">
        <v>38527900000</v>
      </c>
      <c r="AL2612" s="1">
        <v>30501200000</v>
      </c>
      <c r="AM2612" s="1">
        <v>22748000000</v>
      </c>
      <c r="AN2612" s="1">
        <v>15229200000</v>
      </c>
      <c r="AO2612" s="1">
        <v>7993260000</v>
      </c>
      <c r="AP2612" s="1">
        <v>1086110000</v>
      </c>
    </row>
    <row r="2613" spans="2:42" x14ac:dyDescent="0.2">
      <c r="B2613" t="str">
        <f t="shared" ref="B2613:B2676" si="100">TRIM(MID(D2613, FIND(",",D2613) + 1, FIND(",", D2613, FIND(",", D2613) + 1) - FIND(",", D2613) - 1))</f>
        <v>appliances and electrical equipment 27</v>
      </c>
      <c r="C2613" t="str">
        <f t="shared" si="99"/>
        <v>rubber and plastic products 22,BC</v>
      </c>
      <c r="D2613" t="s">
        <v>3170</v>
      </c>
      <c r="E2613" s="1">
        <v>3871460</v>
      </c>
      <c r="F2613" s="1">
        <v>3988560</v>
      </c>
      <c r="G2613" s="1">
        <v>4094680</v>
      </c>
      <c r="H2613" s="1">
        <v>4224480</v>
      </c>
      <c r="I2613" s="1">
        <v>4319890</v>
      </c>
      <c r="J2613" s="1">
        <v>4382480</v>
      </c>
      <c r="K2613" s="1">
        <v>4448310</v>
      </c>
      <c r="L2613" s="1">
        <v>4499410</v>
      </c>
      <c r="M2613" s="1">
        <v>4551670</v>
      </c>
      <c r="N2613" s="1">
        <v>4588380</v>
      </c>
      <c r="O2613" s="1">
        <v>4624360</v>
      </c>
      <c r="P2613" s="1">
        <v>4629930</v>
      </c>
      <c r="Q2613" s="1">
        <v>4607140</v>
      </c>
      <c r="R2613" s="1">
        <v>4583490</v>
      </c>
      <c r="S2613" s="1">
        <v>4520900</v>
      </c>
      <c r="T2613" s="1">
        <v>4445900</v>
      </c>
      <c r="U2613" s="1">
        <v>4348070</v>
      </c>
      <c r="V2613" s="1">
        <v>4239440</v>
      </c>
      <c r="W2613" s="1">
        <v>4100530</v>
      </c>
      <c r="X2613" s="1">
        <v>3944220</v>
      </c>
      <c r="Y2613" s="1">
        <v>3780730</v>
      </c>
      <c r="Z2613" s="1">
        <v>3594180</v>
      </c>
      <c r="AA2613" s="1">
        <v>3395370</v>
      </c>
      <c r="AB2613" s="1">
        <v>3185830</v>
      </c>
      <c r="AC2613" s="1">
        <v>2967580</v>
      </c>
      <c r="AD2613" s="1">
        <v>2742050</v>
      </c>
      <c r="AE2613" s="1">
        <v>2510970</v>
      </c>
      <c r="AF2613" s="1">
        <v>2275810</v>
      </c>
      <c r="AG2613" s="1">
        <v>2038110</v>
      </c>
      <c r="AH2613" s="1">
        <v>1799510</v>
      </c>
      <c r="AI2613" s="1">
        <v>1561390</v>
      </c>
      <c r="AJ2613" s="1">
        <v>1325420</v>
      </c>
      <c r="AK2613" s="1">
        <v>1095300</v>
      </c>
      <c r="AL2613">
        <v>867112</v>
      </c>
      <c r="AM2613">
        <v>646697</v>
      </c>
      <c r="AN2613">
        <v>432948</v>
      </c>
      <c r="AO2613">
        <v>227238</v>
      </c>
      <c r="AP2613">
        <v>30876.6</v>
      </c>
    </row>
    <row r="2614" spans="2:42" x14ac:dyDescent="0.2">
      <c r="B2614" t="str">
        <f t="shared" si="100"/>
        <v>appliances and electrical equipment 27</v>
      </c>
      <c r="C2614" t="str">
        <f t="shared" si="99"/>
        <v>rubber and plastic products 22,OC</v>
      </c>
      <c r="D2614" t="s">
        <v>3171</v>
      </c>
      <c r="E2614" s="1">
        <v>17879400</v>
      </c>
      <c r="F2614" s="1">
        <v>18420200</v>
      </c>
      <c r="G2614" s="1">
        <v>18910300</v>
      </c>
      <c r="H2614" s="1">
        <v>19509800</v>
      </c>
      <c r="I2614" s="1">
        <v>19950400</v>
      </c>
      <c r="J2614" s="1">
        <v>20239400</v>
      </c>
      <c r="K2614" s="1">
        <v>20543500</v>
      </c>
      <c r="L2614" s="1">
        <v>20779500</v>
      </c>
      <c r="M2614" s="1">
        <v>21020800</v>
      </c>
      <c r="N2614" s="1">
        <v>21190300</v>
      </c>
      <c r="O2614" s="1">
        <v>21356500</v>
      </c>
      <c r="P2614" s="1">
        <v>21382300</v>
      </c>
      <c r="Q2614" s="1">
        <v>21277000</v>
      </c>
      <c r="R2614" s="1">
        <v>21167800</v>
      </c>
      <c r="S2614" s="1">
        <v>20878700</v>
      </c>
      <c r="T2614" s="1">
        <v>20532400</v>
      </c>
      <c r="U2614" s="1">
        <v>20080500</v>
      </c>
      <c r="V2614" s="1">
        <v>19578800</v>
      </c>
      <c r="W2614" s="1">
        <v>18937300</v>
      </c>
      <c r="X2614" s="1">
        <v>18215400</v>
      </c>
      <c r="Y2614" s="1">
        <v>17460400</v>
      </c>
      <c r="Z2614" s="1">
        <v>16598900</v>
      </c>
      <c r="AA2614" s="1">
        <v>15680700</v>
      </c>
      <c r="AB2614" s="1">
        <v>14713000</v>
      </c>
      <c r="AC2614" s="1">
        <v>13705100</v>
      </c>
      <c r="AD2614" s="1">
        <v>12663500</v>
      </c>
      <c r="AE2614" s="1">
        <v>11596300</v>
      </c>
      <c r="AF2614" s="1">
        <v>10510300</v>
      </c>
      <c r="AG2614" s="1">
        <v>9412520</v>
      </c>
      <c r="AH2614" s="1">
        <v>8310640</v>
      </c>
      <c r="AI2614" s="1">
        <v>7210910</v>
      </c>
      <c r="AJ2614" s="1">
        <v>6121150</v>
      </c>
      <c r="AK2614" s="1">
        <v>5058400</v>
      </c>
      <c r="AL2614" s="1">
        <v>4004560</v>
      </c>
      <c r="AM2614" s="1">
        <v>2986620</v>
      </c>
      <c r="AN2614" s="1">
        <v>1999470</v>
      </c>
      <c r="AO2614" s="1">
        <v>1049450</v>
      </c>
      <c r="AP2614">
        <v>142597</v>
      </c>
    </row>
    <row r="2615" spans="2:42" x14ac:dyDescent="0.2">
      <c r="B2615" t="str">
        <f t="shared" si="100"/>
        <v>appliances and electrical equipment 27</v>
      </c>
      <c r="C2615" t="str">
        <f t="shared" si="99"/>
        <v>rubber and plastic products 22,CH4</v>
      </c>
      <c r="D2615" t="s">
        <v>3172</v>
      </c>
      <c r="E2615" s="1">
        <v>61192700</v>
      </c>
      <c r="F2615" s="1">
        <v>63043500</v>
      </c>
      <c r="G2615" s="1">
        <v>64720800</v>
      </c>
      <c r="H2615" s="1">
        <v>66772600</v>
      </c>
      <c r="I2615" s="1">
        <v>68280600</v>
      </c>
      <c r="J2615" s="1">
        <v>69269800</v>
      </c>
      <c r="K2615" s="1">
        <v>70310300</v>
      </c>
      <c r="L2615" s="1">
        <v>71118100</v>
      </c>
      <c r="M2615" s="1">
        <v>71944200</v>
      </c>
      <c r="N2615" s="1">
        <v>72524300</v>
      </c>
      <c r="O2615" s="1">
        <v>73093000</v>
      </c>
      <c r="P2615" s="1">
        <v>73181100</v>
      </c>
      <c r="Q2615" s="1">
        <v>72820900</v>
      </c>
      <c r="R2615" s="1">
        <v>72447100</v>
      </c>
      <c r="S2615" s="1">
        <v>71457800</v>
      </c>
      <c r="T2615" s="1">
        <v>70272400</v>
      </c>
      <c r="U2615" s="1">
        <v>68726000</v>
      </c>
      <c r="V2615" s="1">
        <v>67008900</v>
      </c>
      <c r="W2615" s="1">
        <v>64813300</v>
      </c>
      <c r="X2615" s="1">
        <v>62342600</v>
      </c>
      <c r="Y2615" s="1">
        <v>59758500</v>
      </c>
      <c r="Z2615" s="1">
        <v>56809900</v>
      </c>
      <c r="AA2615" s="1">
        <v>53667500</v>
      </c>
      <c r="AB2615" s="1">
        <v>50355600</v>
      </c>
      <c r="AC2615" s="1">
        <v>46905800</v>
      </c>
      <c r="AD2615" s="1">
        <v>43341100</v>
      </c>
      <c r="AE2615" s="1">
        <v>39688700</v>
      </c>
      <c r="AF2615" s="1">
        <v>35971700</v>
      </c>
      <c r="AG2615" s="1">
        <v>32214500</v>
      </c>
      <c r="AH2615" s="1">
        <v>28443300</v>
      </c>
      <c r="AI2615" s="1">
        <v>24679400</v>
      </c>
      <c r="AJ2615" s="1">
        <v>20949700</v>
      </c>
      <c r="AK2615" s="1">
        <v>17312400</v>
      </c>
      <c r="AL2615" s="1">
        <v>13705700</v>
      </c>
      <c r="AM2615" s="1">
        <v>10221700</v>
      </c>
      <c r="AN2615" s="1">
        <v>6843210</v>
      </c>
      <c r="AO2615" s="1">
        <v>3591750</v>
      </c>
      <c r="AP2615">
        <v>488039</v>
      </c>
    </row>
    <row r="2616" spans="2:42" x14ac:dyDescent="0.2">
      <c r="B2616" t="str">
        <f t="shared" si="100"/>
        <v>appliances and electrical equipment 27</v>
      </c>
      <c r="C2616" t="str">
        <f t="shared" si="99"/>
        <v>rubber and plastic products 22,N2O</v>
      </c>
      <c r="D2616" t="s">
        <v>3173</v>
      </c>
      <c r="E2616" s="1">
        <v>4830720</v>
      </c>
      <c r="F2616" s="1">
        <v>4976820</v>
      </c>
      <c r="G2616" s="1">
        <v>5109240</v>
      </c>
      <c r="H2616" s="1">
        <v>5271200</v>
      </c>
      <c r="I2616" s="1">
        <v>5390250</v>
      </c>
      <c r="J2616" s="1">
        <v>5468350</v>
      </c>
      <c r="K2616" s="1">
        <v>5550480</v>
      </c>
      <c r="L2616" s="1">
        <v>5614250</v>
      </c>
      <c r="M2616" s="1">
        <v>5679470</v>
      </c>
      <c r="N2616" s="1">
        <v>5725260</v>
      </c>
      <c r="O2616" s="1">
        <v>5770160</v>
      </c>
      <c r="P2616" s="1">
        <v>5777120</v>
      </c>
      <c r="Q2616" s="1">
        <v>5748680</v>
      </c>
      <c r="R2616" s="1">
        <v>5719170</v>
      </c>
      <c r="S2616" s="1">
        <v>5641070</v>
      </c>
      <c r="T2616" s="1">
        <v>5547490</v>
      </c>
      <c r="U2616" s="1">
        <v>5425410</v>
      </c>
      <c r="V2616" s="1">
        <v>5289860</v>
      </c>
      <c r="W2616" s="1">
        <v>5116540</v>
      </c>
      <c r="X2616" s="1">
        <v>4921490</v>
      </c>
      <c r="Y2616" s="1">
        <v>4717500</v>
      </c>
      <c r="Z2616" s="1">
        <v>4484720</v>
      </c>
      <c r="AA2616" s="1">
        <v>4236660</v>
      </c>
      <c r="AB2616" s="1">
        <v>3975200</v>
      </c>
      <c r="AC2616" s="1">
        <v>3702870</v>
      </c>
      <c r="AD2616" s="1">
        <v>3421460</v>
      </c>
      <c r="AE2616" s="1">
        <v>3133130</v>
      </c>
      <c r="AF2616" s="1">
        <v>2839700</v>
      </c>
      <c r="AG2616" s="1">
        <v>2543100</v>
      </c>
      <c r="AH2616" s="1">
        <v>2245390</v>
      </c>
      <c r="AI2616" s="1">
        <v>1948260</v>
      </c>
      <c r="AJ2616" s="1">
        <v>1653830</v>
      </c>
      <c r="AK2616" s="1">
        <v>1366690</v>
      </c>
      <c r="AL2616" s="1">
        <v>1081960</v>
      </c>
      <c r="AM2616">
        <v>806932</v>
      </c>
      <c r="AN2616">
        <v>540221</v>
      </c>
      <c r="AO2616">
        <v>283543</v>
      </c>
      <c r="AP2616">
        <v>38527.1</v>
      </c>
    </row>
    <row r="2617" spans="2:42" x14ac:dyDescent="0.2">
      <c r="B2617" t="str">
        <f t="shared" si="100"/>
        <v>appliances and electrical equipment 27</v>
      </c>
      <c r="C2617" t="str">
        <f t="shared" si="99"/>
        <v>rubber and plastic products 22,F gases</v>
      </c>
      <c r="D2617" t="s">
        <v>3174</v>
      </c>
      <c r="E2617" s="1">
        <v>4295780</v>
      </c>
      <c r="F2617" s="1">
        <v>4425710</v>
      </c>
      <c r="G2617" s="1">
        <v>4543460</v>
      </c>
      <c r="H2617" s="1">
        <v>4687490</v>
      </c>
      <c r="I2617" s="1">
        <v>4793360</v>
      </c>
      <c r="J2617" s="1">
        <v>4862800</v>
      </c>
      <c r="K2617" s="1">
        <v>4935850</v>
      </c>
      <c r="L2617" s="1">
        <v>4992560</v>
      </c>
      <c r="M2617" s="1">
        <v>5050550</v>
      </c>
      <c r="N2617" s="1">
        <v>5091270</v>
      </c>
      <c r="O2617" s="1">
        <v>5131190</v>
      </c>
      <c r="P2617" s="1">
        <v>5137380</v>
      </c>
      <c r="Q2617" s="1">
        <v>5112090</v>
      </c>
      <c r="R2617" s="1">
        <v>5085850</v>
      </c>
      <c r="S2617" s="1">
        <v>5016400</v>
      </c>
      <c r="T2617" s="1">
        <v>4933180</v>
      </c>
      <c r="U2617" s="1">
        <v>4824620</v>
      </c>
      <c r="V2617" s="1">
        <v>4704090</v>
      </c>
      <c r="W2617" s="1">
        <v>4549960</v>
      </c>
      <c r="X2617" s="1">
        <v>4376510</v>
      </c>
      <c r="Y2617" s="1">
        <v>4195100</v>
      </c>
      <c r="Z2617" s="1">
        <v>3988110</v>
      </c>
      <c r="AA2617" s="1">
        <v>3767510</v>
      </c>
      <c r="AB2617" s="1">
        <v>3535010</v>
      </c>
      <c r="AC2617" s="1">
        <v>3292830</v>
      </c>
      <c r="AD2617" s="1">
        <v>3042580</v>
      </c>
      <c r="AE2617" s="1">
        <v>2786180</v>
      </c>
      <c r="AF2617" s="1">
        <v>2525250</v>
      </c>
      <c r="AG2617" s="1">
        <v>2261490</v>
      </c>
      <c r="AH2617" s="1">
        <v>1996750</v>
      </c>
      <c r="AI2617" s="1">
        <v>1732520</v>
      </c>
      <c r="AJ2617" s="1">
        <v>1470690</v>
      </c>
      <c r="AK2617" s="1">
        <v>1215350</v>
      </c>
      <c r="AL2617">
        <v>962149</v>
      </c>
      <c r="AM2617">
        <v>717576</v>
      </c>
      <c r="AN2617">
        <v>480399</v>
      </c>
      <c r="AO2617">
        <v>252144</v>
      </c>
      <c r="AP2617">
        <v>34260.800000000003</v>
      </c>
    </row>
    <row r="2618" spans="2:42" x14ac:dyDescent="0.2">
      <c r="B2618" t="str">
        <f t="shared" si="100"/>
        <v>appliances and electrical equipment 27</v>
      </c>
      <c r="C2618" t="str">
        <f t="shared" si="99"/>
        <v>glass and glass products 231,CO2</v>
      </c>
      <c r="D2618" t="s">
        <v>3175</v>
      </c>
      <c r="E2618" s="1">
        <v>13008800</v>
      </c>
      <c r="F2618" s="1">
        <v>13402300</v>
      </c>
      <c r="G2618" s="1">
        <v>13758900</v>
      </c>
      <c r="H2618" s="1">
        <v>14195100</v>
      </c>
      <c r="I2618" s="1">
        <v>14515600</v>
      </c>
      <c r="J2618" s="1">
        <v>14725900</v>
      </c>
      <c r="K2618" s="1">
        <v>14947100</v>
      </c>
      <c r="L2618" s="1">
        <v>15118900</v>
      </c>
      <c r="M2618" s="1">
        <v>15294500</v>
      </c>
      <c r="N2618" s="1">
        <v>15417800</v>
      </c>
      <c r="O2618" s="1">
        <v>15538700</v>
      </c>
      <c r="P2618" s="1">
        <v>15557400</v>
      </c>
      <c r="Q2618" s="1">
        <v>15480900</v>
      </c>
      <c r="R2618" s="1">
        <v>15401400</v>
      </c>
      <c r="S2618" s="1">
        <v>15191100</v>
      </c>
      <c r="T2618" s="1">
        <v>14939100</v>
      </c>
      <c r="U2618" s="1">
        <v>14610300</v>
      </c>
      <c r="V2618" s="1">
        <v>14245300</v>
      </c>
      <c r="W2618" s="1">
        <v>13778500</v>
      </c>
      <c r="X2618" s="1">
        <v>13253300</v>
      </c>
      <c r="Y2618" s="1">
        <v>12703900</v>
      </c>
      <c r="Z2618" s="1">
        <v>12077100</v>
      </c>
      <c r="AA2618" s="1">
        <v>11409100</v>
      </c>
      <c r="AB2618" s="1">
        <v>10705000</v>
      </c>
      <c r="AC2618" s="1">
        <v>9971610</v>
      </c>
      <c r="AD2618" s="1">
        <v>9213800</v>
      </c>
      <c r="AE2618" s="1">
        <v>8437340</v>
      </c>
      <c r="AF2618" s="1">
        <v>7647160</v>
      </c>
      <c r="AG2618" s="1">
        <v>6848420</v>
      </c>
      <c r="AH2618" s="1">
        <v>6046710</v>
      </c>
      <c r="AI2618" s="1">
        <v>5246560</v>
      </c>
      <c r="AJ2618" s="1">
        <v>4453670</v>
      </c>
      <c r="AK2618" s="1">
        <v>3680420</v>
      </c>
      <c r="AL2618" s="1">
        <v>2913660</v>
      </c>
      <c r="AM2618" s="1">
        <v>2173020</v>
      </c>
      <c r="AN2618" s="1">
        <v>1454780</v>
      </c>
      <c r="AO2618">
        <v>763564</v>
      </c>
      <c r="AP2618">
        <v>103751</v>
      </c>
    </row>
    <row r="2619" spans="2:42" x14ac:dyDescent="0.2">
      <c r="B2619" t="str">
        <f t="shared" si="100"/>
        <v>appliances and electrical equipment 27</v>
      </c>
      <c r="C2619" t="str">
        <f t="shared" si="99"/>
        <v>glass and glass products 231,VOC</v>
      </c>
      <c r="D2619" t="s">
        <v>3176</v>
      </c>
      <c r="E2619" s="1">
        <v>1004590</v>
      </c>
      <c r="F2619" s="1">
        <v>1034970</v>
      </c>
      <c r="G2619" s="1">
        <v>1062510</v>
      </c>
      <c r="H2619" s="1">
        <v>1096190</v>
      </c>
      <c r="I2619" s="1">
        <v>1120950</v>
      </c>
      <c r="J2619" s="1">
        <v>1137190</v>
      </c>
      <c r="K2619" s="1">
        <v>1154270</v>
      </c>
      <c r="L2619" s="1">
        <v>1167530</v>
      </c>
      <c r="M2619" s="1">
        <v>1181090</v>
      </c>
      <c r="N2619" s="1">
        <v>1190610</v>
      </c>
      <c r="O2619" s="1">
        <v>1199950</v>
      </c>
      <c r="P2619" s="1">
        <v>1201400</v>
      </c>
      <c r="Q2619" s="1">
        <v>1195480</v>
      </c>
      <c r="R2619" s="1">
        <v>1189350</v>
      </c>
      <c r="S2619" s="1">
        <v>1173110</v>
      </c>
      <c r="T2619" s="1">
        <v>1153640</v>
      </c>
      <c r="U2619" s="1">
        <v>1128260</v>
      </c>
      <c r="V2619" s="1">
        <v>1100070</v>
      </c>
      <c r="W2619" s="1">
        <v>1064030</v>
      </c>
      <c r="X2619" s="1">
        <v>1023460</v>
      </c>
      <c r="Y2619">
        <v>981041</v>
      </c>
      <c r="Z2619">
        <v>932634</v>
      </c>
      <c r="AA2619">
        <v>881047</v>
      </c>
      <c r="AB2619">
        <v>826676</v>
      </c>
      <c r="AC2619">
        <v>770041</v>
      </c>
      <c r="AD2619">
        <v>711520</v>
      </c>
      <c r="AE2619">
        <v>651560</v>
      </c>
      <c r="AF2619">
        <v>590539</v>
      </c>
      <c r="AG2619">
        <v>528858</v>
      </c>
      <c r="AH2619">
        <v>466947</v>
      </c>
      <c r="AI2619">
        <v>405156</v>
      </c>
      <c r="AJ2619">
        <v>343927</v>
      </c>
      <c r="AK2619">
        <v>284214</v>
      </c>
      <c r="AL2619">
        <v>225002</v>
      </c>
      <c r="AM2619">
        <v>167808</v>
      </c>
      <c r="AN2619">
        <v>112343</v>
      </c>
      <c r="AO2619">
        <v>58964.9</v>
      </c>
      <c r="AP2619">
        <v>8012.02</v>
      </c>
    </row>
    <row r="2620" spans="2:42" x14ac:dyDescent="0.2">
      <c r="B2620" t="str">
        <f t="shared" si="100"/>
        <v>appliances and electrical equipment 27</v>
      </c>
      <c r="C2620" t="str">
        <f t="shared" si="99"/>
        <v>glass and glass products 231,CO</v>
      </c>
      <c r="D2620" t="s">
        <v>3177</v>
      </c>
      <c r="E2620">
        <v>857706</v>
      </c>
      <c r="F2620">
        <v>883648</v>
      </c>
      <c r="G2620">
        <v>907158</v>
      </c>
      <c r="H2620">
        <v>935916</v>
      </c>
      <c r="I2620">
        <v>957053</v>
      </c>
      <c r="J2620">
        <v>970919</v>
      </c>
      <c r="K2620">
        <v>985503</v>
      </c>
      <c r="L2620">
        <v>996825</v>
      </c>
      <c r="M2620" s="1">
        <v>1008400</v>
      </c>
      <c r="N2620" s="1">
        <v>1016530</v>
      </c>
      <c r="O2620" s="1">
        <v>1024510</v>
      </c>
      <c r="P2620" s="1">
        <v>1025740</v>
      </c>
      <c r="Q2620" s="1">
        <v>1020690</v>
      </c>
      <c r="R2620" s="1">
        <v>1015450</v>
      </c>
      <c r="S2620" s="1">
        <v>1001590</v>
      </c>
      <c r="T2620">
        <v>984971</v>
      </c>
      <c r="U2620">
        <v>963296</v>
      </c>
      <c r="V2620">
        <v>939229</v>
      </c>
      <c r="W2620">
        <v>908455</v>
      </c>
      <c r="X2620">
        <v>873824</v>
      </c>
      <c r="Y2620">
        <v>837603</v>
      </c>
      <c r="Z2620">
        <v>796274</v>
      </c>
      <c r="AA2620">
        <v>752230</v>
      </c>
      <c r="AB2620">
        <v>705808</v>
      </c>
      <c r="AC2620">
        <v>657453</v>
      </c>
      <c r="AD2620">
        <v>607489</v>
      </c>
      <c r="AE2620">
        <v>556295</v>
      </c>
      <c r="AF2620">
        <v>504197</v>
      </c>
      <c r="AG2620">
        <v>451534</v>
      </c>
      <c r="AH2620">
        <v>398675</v>
      </c>
      <c r="AI2620">
        <v>345919</v>
      </c>
      <c r="AJ2620">
        <v>293642</v>
      </c>
      <c r="AK2620">
        <v>242659</v>
      </c>
      <c r="AL2620">
        <v>192105</v>
      </c>
      <c r="AM2620">
        <v>143273</v>
      </c>
      <c r="AN2620">
        <v>95917.6</v>
      </c>
      <c r="AO2620">
        <v>50343.7</v>
      </c>
      <c r="AP2620">
        <v>6840.59</v>
      </c>
    </row>
    <row r="2621" spans="2:42" x14ac:dyDescent="0.2">
      <c r="B2621" t="str">
        <f t="shared" si="100"/>
        <v>appliances and electrical equipment 27</v>
      </c>
      <c r="C2621" t="str">
        <f t="shared" si="99"/>
        <v>glass and glass products 231,NOx</v>
      </c>
      <c r="D2621" t="s">
        <v>3178</v>
      </c>
      <c r="E2621" s="1">
        <v>5439990</v>
      </c>
      <c r="F2621" s="1">
        <v>5604530</v>
      </c>
      <c r="G2621" s="1">
        <v>5753650</v>
      </c>
      <c r="H2621" s="1">
        <v>5936040</v>
      </c>
      <c r="I2621" s="1">
        <v>6070100</v>
      </c>
      <c r="J2621" s="1">
        <v>6158050</v>
      </c>
      <c r="K2621" s="1">
        <v>6250550</v>
      </c>
      <c r="L2621" s="1">
        <v>6322360</v>
      </c>
      <c r="M2621" s="1">
        <v>6395800</v>
      </c>
      <c r="N2621" s="1">
        <v>6447360</v>
      </c>
      <c r="O2621" s="1">
        <v>6497920</v>
      </c>
      <c r="P2621" s="1">
        <v>6505760</v>
      </c>
      <c r="Q2621" s="1">
        <v>6473740</v>
      </c>
      <c r="R2621" s="1">
        <v>6440500</v>
      </c>
      <c r="S2621" s="1">
        <v>6352560</v>
      </c>
      <c r="T2621" s="1">
        <v>6247170</v>
      </c>
      <c r="U2621" s="1">
        <v>6109700</v>
      </c>
      <c r="V2621" s="1">
        <v>5957050</v>
      </c>
      <c r="W2621" s="1">
        <v>5761870</v>
      </c>
      <c r="X2621" s="1">
        <v>5542220</v>
      </c>
      <c r="Y2621" s="1">
        <v>5312500</v>
      </c>
      <c r="Z2621" s="1">
        <v>5050370</v>
      </c>
      <c r="AA2621" s="1">
        <v>4771010</v>
      </c>
      <c r="AB2621" s="1">
        <v>4476580</v>
      </c>
      <c r="AC2621" s="1">
        <v>4169900</v>
      </c>
      <c r="AD2621" s="1">
        <v>3853000</v>
      </c>
      <c r="AE2621" s="1">
        <v>3528300</v>
      </c>
      <c r="AF2621" s="1">
        <v>3197870</v>
      </c>
      <c r="AG2621" s="1">
        <v>2863850</v>
      </c>
      <c r="AH2621" s="1">
        <v>2528590</v>
      </c>
      <c r="AI2621" s="1">
        <v>2193990</v>
      </c>
      <c r="AJ2621" s="1">
        <v>1862420</v>
      </c>
      <c r="AK2621" s="1">
        <v>1539070</v>
      </c>
      <c r="AL2621" s="1">
        <v>1218420</v>
      </c>
      <c r="AM2621">
        <v>908707</v>
      </c>
      <c r="AN2621">
        <v>608357</v>
      </c>
      <c r="AO2621">
        <v>319305</v>
      </c>
      <c r="AP2621">
        <v>43386.400000000001</v>
      </c>
    </row>
    <row r="2622" spans="2:42" x14ac:dyDescent="0.2">
      <c r="B2622" t="str">
        <f t="shared" si="100"/>
        <v>appliances and electrical equipment 27</v>
      </c>
      <c r="C2622" t="str">
        <f t="shared" si="99"/>
        <v>glass and glass products 231,PM10</v>
      </c>
      <c r="D2622" t="s">
        <v>3179</v>
      </c>
      <c r="E2622" s="1">
        <v>1088000</v>
      </c>
      <c r="F2622" s="1">
        <v>1120910</v>
      </c>
      <c r="G2622" s="1">
        <v>1150730</v>
      </c>
      <c r="H2622" s="1">
        <v>1187210</v>
      </c>
      <c r="I2622" s="1">
        <v>1214020</v>
      </c>
      <c r="J2622" s="1">
        <v>1231610</v>
      </c>
      <c r="K2622" s="1">
        <v>1250110</v>
      </c>
      <c r="L2622" s="1">
        <v>1264470</v>
      </c>
      <c r="M2622" s="1">
        <v>1279160</v>
      </c>
      <c r="N2622" s="1">
        <v>1289470</v>
      </c>
      <c r="O2622" s="1">
        <v>1299580</v>
      </c>
      <c r="P2622" s="1">
        <v>1301150</v>
      </c>
      <c r="Q2622" s="1">
        <v>1294750</v>
      </c>
      <c r="R2622" s="1">
        <v>1288100</v>
      </c>
      <c r="S2622" s="1">
        <v>1270510</v>
      </c>
      <c r="T2622" s="1">
        <v>1249430</v>
      </c>
      <c r="U2622" s="1">
        <v>1221940</v>
      </c>
      <c r="V2622" s="1">
        <v>1191410</v>
      </c>
      <c r="W2622" s="1">
        <v>1152370</v>
      </c>
      <c r="X2622" s="1">
        <v>1108440</v>
      </c>
      <c r="Y2622" s="1">
        <v>1062500</v>
      </c>
      <c r="Z2622" s="1">
        <v>1010070</v>
      </c>
      <c r="AA2622">
        <v>954202</v>
      </c>
      <c r="AB2622">
        <v>895316</v>
      </c>
      <c r="AC2622">
        <v>833979</v>
      </c>
      <c r="AD2622">
        <v>770599</v>
      </c>
      <c r="AE2622">
        <v>705660</v>
      </c>
      <c r="AF2622">
        <v>639573</v>
      </c>
      <c r="AG2622">
        <v>572770</v>
      </c>
      <c r="AH2622">
        <v>505718</v>
      </c>
      <c r="AI2622">
        <v>438798</v>
      </c>
      <c r="AJ2622">
        <v>372484</v>
      </c>
      <c r="AK2622">
        <v>307813</v>
      </c>
      <c r="AL2622">
        <v>243685</v>
      </c>
      <c r="AM2622">
        <v>181741</v>
      </c>
      <c r="AN2622">
        <v>121671</v>
      </c>
      <c r="AO2622">
        <v>63860.9</v>
      </c>
      <c r="AP2622">
        <v>8677.2800000000007</v>
      </c>
    </row>
    <row r="2623" spans="2:42" x14ac:dyDescent="0.2">
      <c r="B2623" t="str">
        <f t="shared" si="100"/>
        <v>appliances and electrical equipment 27</v>
      </c>
      <c r="C2623" t="str">
        <f t="shared" si="99"/>
        <v>glass and glass products 231,PM25</v>
      </c>
      <c r="D2623" t="s">
        <v>3180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</row>
    <row r="2624" spans="2:42" x14ac:dyDescent="0.2">
      <c r="B2624" t="str">
        <f t="shared" si="100"/>
        <v>other machinery 28</v>
      </c>
      <c r="C2624" t="str">
        <f t="shared" si="99"/>
        <v>glass and glass products 231,SOx</v>
      </c>
      <c r="D2624" t="s">
        <v>3181</v>
      </c>
      <c r="E2624" s="1">
        <v>34874600000</v>
      </c>
      <c r="F2624" s="1">
        <v>34283200000</v>
      </c>
      <c r="G2624" s="1">
        <v>33671900000</v>
      </c>
      <c r="H2624" s="1">
        <v>33511400000</v>
      </c>
      <c r="I2624" s="1">
        <v>33177500000</v>
      </c>
      <c r="J2624" s="1">
        <v>32863800000</v>
      </c>
      <c r="K2624" s="1">
        <v>32507100000</v>
      </c>
      <c r="L2624" s="1">
        <v>32166900000</v>
      </c>
      <c r="M2624" s="1">
        <v>31493800000</v>
      </c>
      <c r="N2624" s="1">
        <v>30849000000</v>
      </c>
      <c r="O2624" s="1">
        <v>30014400000</v>
      </c>
      <c r="P2624" s="1">
        <v>29108300000</v>
      </c>
      <c r="Q2624" s="1">
        <v>28038500000</v>
      </c>
      <c r="R2624" s="1">
        <v>26965900000</v>
      </c>
      <c r="S2624" s="1">
        <v>25798200000</v>
      </c>
      <c r="T2624" s="1">
        <v>24547700000</v>
      </c>
      <c r="U2624" s="1">
        <v>23309300000</v>
      </c>
      <c r="V2624" s="1">
        <v>22003800000</v>
      </c>
      <c r="W2624" s="1">
        <v>20719100000</v>
      </c>
      <c r="X2624" s="1">
        <v>19454600000</v>
      </c>
      <c r="Y2624" s="1">
        <v>18176700000</v>
      </c>
      <c r="Z2624" s="1">
        <v>16955300000</v>
      </c>
      <c r="AA2624" s="1">
        <v>15723700000</v>
      </c>
      <c r="AB2624" s="1">
        <v>14544200000</v>
      </c>
      <c r="AC2624" s="1">
        <v>13410900000</v>
      </c>
      <c r="AD2624" s="1">
        <v>12317900000</v>
      </c>
      <c r="AE2624" s="1">
        <v>11259100000</v>
      </c>
      <c r="AF2624" s="1">
        <v>10228600000</v>
      </c>
      <c r="AG2624" s="1">
        <v>9220490000</v>
      </c>
      <c r="AH2624" s="1">
        <v>8244780000</v>
      </c>
      <c r="AI2624" s="1">
        <v>7289820000</v>
      </c>
      <c r="AJ2624" s="1">
        <v>6343780000</v>
      </c>
      <c r="AK2624" s="1">
        <v>5394770000</v>
      </c>
      <c r="AL2624" s="1">
        <v>4439140000</v>
      </c>
      <c r="AM2624" s="1">
        <v>3459190000</v>
      </c>
      <c r="AN2624" s="1">
        <v>2437280000</v>
      </c>
      <c r="AO2624" s="1">
        <v>1357880000</v>
      </c>
      <c r="AP2624" s="1">
        <v>197453000</v>
      </c>
    </row>
    <row r="2625" spans="2:42" x14ac:dyDescent="0.2">
      <c r="B2625" t="str">
        <f t="shared" si="100"/>
        <v>other machinery 28</v>
      </c>
      <c r="C2625" t="str">
        <f t="shared" si="99"/>
        <v>glass and glass products 231,BC</v>
      </c>
      <c r="D2625" t="s">
        <v>3182</v>
      </c>
      <c r="E2625">
        <v>991442</v>
      </c>
      <c r="F2625">
        <v>974628</v>
      </c>
      <c r="G2625">
        <v>957251</v>
      </c>
      <c r="H2625">
        <v>952686</v>
      </c>
      <c r="I2625">
        <v>943195</v>
      </c>
      <c r="J2625">
        <v>934278</v>
      </c>
      <c r="K2625">
        <v>924136</v>
      </c>
      <c r="L2625">
        <v>914466</v>
      </c>
      <c r="M2625">
        <v>895329</v>
      </c>
      <c r="N2625">
        <v>876998</v>
      </c>
      <c r="O2625">
        <v>853273</v>
      </c>
      <c r="P2625">
        <v>827513</v>
      </c>
      <c r="Q2625">
        <v>797099</v>
      </c>
      <c r="R2625">
        <v>766608</v>
      </c>
      <c r="S2625">
        <v>733411</v>
      </c>
      <c r="T2625">
        <v>697860</v>
      </c>
      <c r="U2625">
        <v>662654</v>
      </c>
      <c r="V2625">
        <v>625541</v>
      </c>
      <c r="W2625">
        <v>589018</v>
      </c>
      <c r="X2625">
        <v>553071</v>
      </c>
      <c r="Y2625">
        <v>516742</v>
      </c>
      <c r="Z2625">
        <v>482017</v>
      </c>
      <c r="AA2625">
        <v>447005</v>
      </c>
      <c r="AB2625">
        <v>413473</v>
      </c>
      <c r="AC2625">
        <v>381256</v>
      </c>
      <c r="AD2625">
        <v>350182</v>
      </c>
      <c r="AE2625">
        <v>320081</v>
      </c>
      <c r="AF2625">
        <v>290787</v>
      </c>
      <c r="AG2625">
        <v>262127</v>
      </c>
      <c r="AH2625">
        <v>234389</v>
      </c>
      <c r="AI2625">
        <v>207241</v>
      </c>
      <c r="AJ2625">
        <v>180346</v>
      </c>
      <c r="AK2625">
        <v>153367</v>
      </c>
      <c r="AL2625">
        <v>126199</v>
      </c>
      <c r="AM2625">
        <v>98340.5</v>
      </c>
      <c r="AN2625">
        <v>69288.7</v>
      </c>
      <c r="AO2625">
        <v>38602.800000000003</v>
      </c>
      <c r="AP2625">
        <v>5613.34</v>
      </c>
    </row>
    <row r="2626" spans="2:42" x14ac:dyDescent="0.2">
      <c r="B2626" t="str">
        <f t="shared" si="100"/>
        <v>other machinery 28</v>
      </c>
      <c r="C2626" t="str">
        <f t="shared" si="99"/>
        <v>glass and glass products 231,OC</v>
      </c>
      <c r="D2626" t="s">
        <v>3183</v>
      </c>
      <c r="E2626" s="1">
        <v>4578750</v>
      </c>
      <c r="F2626" s="1">
        <v>4501090</v>
      </c>
      <c r="G2626" s="1">
        <v>4420840</v>
      </c>
      <c r="H2626" s="1">
        <v>4399760</v>
      </c>
      <c r="I2626" s="1">
        <v>4355930</v>
      </c>
      <c r="J2626" s="1">
        <v>4314750</v>
      </c>
      <c r="K2626" s="1">
        <v>4267910</v>
      </c>
      <c r="L2626" s="1">
        <v>4223250</v>
      </c>
      <c r="M2626" s="1">
        <v>4134870</v>
      </c>
      <c r="N2626" s="1">
        <v>4050210</v>
      </c>
      <c r="O2626" s="1">
        <v>3940640</v>
      </c>
      <c r="P2626" s="1">
        <v>3821680</v>
      </c>
      <c r="Q2626" s="1">
        <v>3681210</v>
      </c>
      <c r="R2626" s="1">
        <v>3540400</v>
      </c>
      <c r="S2626" s="1">
        <v>3387090</v>
      </c>
      <c r="T2626" s="1">
        <v>3222910</v>
      </c>
      <c r="U2626" s="1">
        <v>3060310</v>
      </c>
      <c r="V2626" s="1">
        <v>2888920</v>
      </c>
      <c r="W2626" s="1">
        <v>2720240</v>
      </c>
      <c r="X2626" s="1">
        <v>2554230</v>
      </c>
      <c r="Y2626" s="1">
        <v>2386450</v>
      </c>
      <c r="Z2626" s="1">
        <v>2226080</v>
      </c>
      <c r="AA2626" s="1">
        <v>2064390</v>
      </c>
      <c r="AB2626" s="1">
        <v>1909530</v>
      </c>
      <c r="AC2626" s="1">
        <v>1760740</v>
      </c>
      <c r="AD2626" s="1">
        <v>1617230</v>
      </c>
      <c r="AE2626" s="1">
        <v>1478220</v>
      </c>
      <c r="AF2626" s="1">
        <v>1342930</v>
      </c>
      <c r="AG2626" s="1">
        <v>1210570</v>
      </c>
      <c r="AH2626" s="1">
        <v>1082470</v>
      </c>
      <c r="AI2626">
        <v>957092</v>
      </c>
      <c r="AJ2626">
        <v>832885</v>
      </c>
      <c r="AK2626">
        <v>708288</v>
      </c>
      <c r="AL2626">
        <v>582822</v>
      </c>
      <c r="AM2626">
        <v>454163</v>
      </c>
      <c r="AN2626">
        <v>319994</v>
      </c>
      <c r="AO2626">
        <v>178278</v>
      </c>
      <c r="AP2626">
        <v>25923.9</v>
      </c>
    </row>
    <row r="2627" spans="2:42" x14ac:dyDescent="0.2">
      <c r="B2627" t="str">
        <f t="shared" si="100"/>
        <v>other machinery 28</v>
      </c>
      <c r="C2627" t="str">
        <f t="shared" si="99"/>
        <v>glass and glass products 231,CH4</v>
      </c>
      <c r="D2627" t="s">
        <v>3184</v>
      </c>
      <c r="E2627" s="1">
        <v>15670800</v>
      </c>
      <c r="F2627" s="1">
        <v>15405100</v>
      </c>
      <c r="G2627" s="1">
        <v>15130400</v>
      </c>
      <c r="H2627" s="1">
        <v>15058200</v>
      </c>
      <c r="I2627" s="1">
        <v>14908200</v>
      </c>
      <c r="J2627" s="1">
        <v>14767300</v>
      </c>
      <c r="K2627" s="1">
        <v>14607000</v>
      </c>
      <c r="L2627" s="1">
        <v>14454100</v>
      </c>
      <c r="M2627" s="1">
        <v>14151700</v>
      </c>
      <c r="N2627" s="1">
        <v>13861900</v>
      </c>
      <c r="O2627" s="1">
        <v>13486900</v>
      </c>
      <c r="P2627" s="1">
        <v>13079800</v>
      </c>
      <c r="Q2627" s="1">
        <v>12599000</v>
      </c>
      <c r="R2627" s="1">
        <v>12117100</v>
      </c>
      <c r="S2627" s="1">
        <v>11592400</v>
      </c>
      <c r="T2627" s="1">
        <v>11030400</v>
      </c>
      <c r="U2627" s="1">
        <v>10474000</v>
      </c>
      <c r="V2627" s="1">
        <v>9887360</v>
      </c>
      <c r="W2627" s="1">
        <v>9310080</v>
      </c>
      <c r="X2627" s="1">
        <v>8741890</v>
      </c>
      <c r="Y2627" s="1">
        <v>8167670</v>
      </c>
      <c r="Z2627" s="1">
        <v>7618800</v>
      </c>
      <c r="AA2627" s="1">
        <v>7065400</v>
      </c>
      <c r="AB2627" s="1">
        <v>6535400</v>
      </c>
      <c r="AC2627" s="1">
        <v>6026170</v>
      </c>
      <c r="AD2627" s="1">
        <v>5535010</v>
      </c>
      <c r="AE2627" s="1">
        <v>5059240</v>
      </c>
      <c r="AF2627" s="1">
        <v>4596200</v>
      </c>
      <c r="AG2627" s="1">
        <v>4143210</v>
      </c>
      <c r="AH2627" s="1">
        <v>3704770</v>
      </c>
      <c r="AI2627" s="1">
        <v>3275660</v>
      </c>
      <c r="AJ2627" s="1">
        <v>2850560</v>
      </c>
      <c r="AK2627" s="1">
        <v>2424130</v>
      </c>
      <c r="AL2627" s="1">
        <v>1994720</v>
      </c>
      <c r="AM2627" s="1">
        <v>1554380</v>
      </c>
      <c r="AN2627" s="1">
        <v>1095180</v>
      </c>
      <c r="AO2627">
        <v>610159</v>
      </c>
      <c r="AP2627">
        <v>88724.9</v>
      </c>
    </row>
    <row r="2628" spans="2:42" x14ac:dyDescent="0.2">
      <c r="B2628" t="str">
        <f t="shared" si="100"/>
        <v>other machinery 28</v>
      </c>
      <c r="C2628" t="str">
        <f t="shared" si="99"/>
        <v>glass and glass products 231,N2O</v>
      </c>
      <c r="D2628" t="s">
        <v>3185</v>
      </c>
      <c r="E2628" s="1">
        <v>1237100</v>
      </c>
      <c r="F2628" s="1">
        <v>1216120</v>
      </c>
      <c r="G2628" s="1">
        <v>1194430</v>
      </c>
      <c r="H2628" s="1">
        <v>1188740</v>
      </c>
      <c r="I2628" s="1">
        <v>1176900</v>
      </c>
      <c r="J2628" s="1">
        <v>1165770</v>
      </c>
      <c r="K2628" s="1">
        <v>1153110</v>
      </c>
      <c r="L2628" s="1">
        <v>1141050</v>
      </c>
      <c r="M2628" s="1">
        <v>1117170</v>
      </c>
      <c r="N2628" s="1">
        <v>1094300</v>
      </c>
      <c r="O2628" s="1">
        <v>1064690</v>
      </c>
      <c r="P2628" s="1">
        <v>1032550</v>
      </c>
      <c r="Q2628">
        <v>994600</v>
      </c>
      <c r="R2628">
        <v>956554</v>
      </c>
      <c r="S2628">
        <v>915132</v>
      </c>
      <c r="T2628">
        <v>870773</v>
      </c>
      <c r="U2628">
        <v>826843</v>
      </c>
      <c r="V2628">
        <v>780535</v>
      </c>
      <c r="W2628">
        <v>734963</v>
      </c>
      <c r="X2628">
        <v>690108</v>
      </c>
      <c r="Y2628">
        <v>644778</v>
      </c>
      <c r="Z2628">
        <v>601449</v>
      </c>
      <c r="AA2628">
        <v>557762</v>
      </c>
      <c r="AB2628">
        <v>515922</v>
      </c>
      <c r="AC2628">
        <v>475722</v>
      </c>
      <c r="AD2628">
        <v>436948</v>
      </c>
      <c r="AE2628">
        <v>399390</v>
      </c>
      <c r="AF2628">
        <v>362837</v>
      </c>
      <c r="AG2628">
        <v>327076</v>
      </c>
      <c r="AH2628">
        <v>292465</v>
      </c>
      <c r="AI2628">
        <v>258590</v>
      </c>
      <c r="AJ2628">
        <v>225031</v>
      </c>
      <c r="AK2628">
        <v>191367</v>
      </c>
      <c r="AL2628">
        <v>157468</v>
      </c>
      <c r="AM2628">
        <v>122707</v>
      </c>
      <c r="AN2628">
        <v>86456.7</v>
      </c>
      <c r="AO2628">
        <v>48167.6</v>
      </c>
      <c r="AP2628">
        <v>7004.19</v>
      </c>
    </row>
    <row r="2629" spans="2:42" x14ac:dyDescent="0.2">
      <c r="B2629" t="str">
        <f t="shared" si="100"/>
        <v>other machinery 28</v>
      </c>
      <c r="C2629" t="str">
        <f t="shared" si="99"/>
        <v>glass and glass products 231,F gases</v>
      </c>
      <c r="D2629" t="s">
        <v>3186</v>
      </c>
      <c r="E2629" s="1">
        <v>1100110</v>
      </c>
      <c r="F2629" s="1">
        <v>1081450</v>
      </c>
      <c r="G2629" s="1">
        <v>1062170</v>
      </c>
      <c r="H2629" s="1">
        <v>1057100</v>
      </c>
      <c r="I2629" s="1">
        <v>1046570</v>
      </c>
      <c r="J2629" s="1">
        <v>1036680</v>
      </c>
      <c r="K2629" s="1">
        <v>1025420</v>
      </c>
      <c r="L2629" s="1">
        <v>1014690</v>
      </c>
      <c r="M2629">
        <v>993459</v>
      </c>
      <c r="N2629">
        <v>973118</v>
      </c>
      <c r="O2629">
        <v>946794</v>
      </c>
      <c r="P2629">
        <v>918210</v>
      </c>
      <c r="Q2629">
        <v>884462</v>
      </c>
      <c r="R2629">
        <v>850629</v>
      </c>
      <c r="S2629">
        <v>813794</v>
      </c>
      <c r="T2629">
        <v>774347</v>
      </c>
      <c r="U2629">
        <v>735282</v>
      </c>
      <c r="V2629">
        <v>694102</v>
      </c>
      <c r="W2629">
        <v>653576</v>
      </c>
      <c r="X2629">
        <v>613689</v>
      </c>
      <c r="Y2629">
        <v>573378</v>
      </c>
      <c r="Z2629">
        <v>534847</v>
      </c>
      <c r="AA2629">
        <v>495998</v>
      </c>
      <c r="AB2629">
        <v>458791</v>
      </c>
      <c r="AC2629">
        <v>423042</v>
      </c>
      <c r="AD2629">
        <v>388563</v>
      </c>
      <c r="AE2629">
        <v>355163</v>
      </c>
      <c r="AF2629">
        <v>322658</v>
      </c>
      <c r="AG2629">
        <v>290857</v>
      </c>
      <c r="AH2629">
        <v>260078</v>
      </c>
      <c r="AI2629">
        <v>229955</v>
      </c>
      <c r="AJ2629">
        <v>200112</v>
      </c>
      <c r="AK2629">
        <v>170176</v>
      </c>
      <c r="AL2629">
        <v>140031</v>
      </c>
      <c r="AM2629">
        <v>109119</v>
      </c>
      <c r="AN2629">
        <v>76882.899999999994</v>
      </c>
      <c r="AO2629">
        <v>42833.8</v>
      </c>
      <c r="AP2629">
        <v>6228.57</v>
      </c>
    </row>
    <row r="2630" spans="2:42" x14ac:dyDescent="0.2">
      <c r="B2630" t="str">
        <f t="shared" si="100"/>
        <v>other machinery 28</v>
      </c>
      <c r="C2630" t="str">
        <f t="shared" si="99"/>
        <v>cement and other nonmetallic minerals 239,CO2</v>
      </c>
      <c r="D2630" t="s">
        <v>3187</v>
      </c>
      <c r="E2630" s="1">
        <v>3331430</v>
      </c>
      <c r="F2630" s="1">
        <v>3274930</v>
      </c>
      <c r="G2630" s="1">
        <v>3216540</v>
      </c>
      <c r="H2630" s="1">
        <v>3201200</v>
      </c>
      <c r="I2630" s="1">
        <v>3169310</v>
      </c>
      <c r="J2630" s="1">
        <v>3139350</v>
      </c>
      <c r="K2630" s="1">
        <v>3105270</v>
      </c>
      <c r="L2630" s="1">
        <v>3072780</v>
      </c>
      <c r="M2630" s="1">
        <v>3008470</v>
      </c>
      <c r="N2630" s="1">
        <v>2946880</v>
      </c>
      <c r="O2630" s="1">
        <v>2867160</v>
      </c>
      <c r="P2630" s="1">
        <v>2780600</v>
      </c>
      <c r="Q2630" s="1">
        <v>2678400</v>
      </c>
      <c r="R2630" s="1">
        <v>2575950</v>
      </c>
      <c r="S2630" s="1">
        <v>2464400</v>
      </c>
      <c r="T2630" s="1">
        <v>2344940</v>
      </c>
      <c r="U2630" s="1">
        <v>2226640</v>
      </c>
      <c r="V2630" s="1">
        <v>2101940</v>
      </c>
      <c r="W2630" s="1">
        <v>1979210</v>
      </c>
      <c r="X2630" s="1">
        <v>1858420</v>
      </c>
      <c r="Y2630" s="1">
        <v>1736350</v>
      </c>
      <c r="Z2630" s="1">
        <v>1619670</v>
      </c>
      <c r="AA2630" s="1">
        <v>1502020</v>
      </c>
      <c r="AB2630" s="1">
        <v>1389350</v>
      </c>
      <c r="AC2630" s="1">
        <v>1281090</v>
      </c>
      <c r="AD2630" s="1">
        <v>1176680</v>
      </c>
      <c r="AE2630" s="1">
        <v>1075530</v>
      </c>
      <c r="AF2630">
        <v>977099</v>
      </c>
      <c r="AG2630">
        <v>880796</v>
      </c>
      <c r="AH2630">
        <v>787591</v>
      </c>
      <c r="AI2630">
        <v>696367</v>
      </c>
      <c r="AJ2630">
        <v>605995</v>
      </c>
      <c r="AK2630">
        <v>515341</v>
      </c>
      <c r="AL2630">
        <v>424054</v>
      </c>
      <c r="AM2630">
        <v>330443</v>
      </c>
      <c r="AN2630">
        <v>232823</v>
      </c>
      <c r="AO2630">
        <v>129713</v>
      </c>
      <c r="AP2630">
        <v>18861.900000000001</v>
      </c>
    </row>
    <row r="2631" spans="2:42" x14ac:dyDescent="0.2">
      <c r="B2631" t="str">
        <f t="shared" si="100"/>
        <v>other machinery 28</v>
      </c>
      <c r="C2631" t="str">
        <f t="shared" si="99"/>
        <v>cement and other nonmetallic minerals 239,VOC</v>
      </c>
      <c r="D2631" t="s">
        <v>3188</v>
      </c>
      <c r="E2631">
        <v>257264</v>
      </c>
      <c r="F2631">
        <v>252901</v>
      </c>
      <c r="G2631">
        <v>248392</v>
      </c>
      <c r="H2631">
        <v>247208</v>
      </c>
      <c r="I2631">
        <v>244745</v>
      </c>
      <c r="J2631">
        <v>242431</v>
      </c>
      <c r="K2631">
        <v>239799</v>
      </c>
      <c r="L2631">
        <v>237290</v>
      </c>
      <c r="M2631">
        <v>232324</v>
      </c>
      <c r="N2631">
        <v>227568</v>
      </c>
      <c r="O2631">
        <v>221411</v>
      </c>
      <c r="P2631">
        <v>214727</v>
      </c>
      <c r="Q2631">
        <v>206835</v>
      </c>
      <c r="R2631">
        <v>198923</v>
      </c>
      <c r="S2631">
        <v>190309</v>
      </c>
      <c r="T2631">
        <v>181084</v>
      </c>
      <c r="U2631">
        <v>171949</v>
      </c>
      <c r="V2631">
        <v>162318</v>
      </c>
      <c r="W2631">
        <v>152841</v>
      </c>
      <c r="X2631">
        <v>143514</v>
      </c>
      <c r="Y2631">
        <v>134087</v>
      </c>
      <c r="Z2631">
        <v>125076</v>
      </c>
      <c r="AA2631">
        <v>115991</v>
      </c>
      <c r="AB2631">
        <v>107290</v>
      </c>
      <c r="AC2631">
        <v>98930.1</v>
      </c>
      <c r="AD2631">
        <v>90866.9</v>
      </c>
      <c r="AE2631">
        <v>83056.3</v>
      </c>
      <c r="AF2631">
        <v>75454.8</v>
      </c>
      <c r="AG2631">
        <v>68018</v>
      </c>
      <c r="AH2631">
        <v>60820.3</v>
      </c>
      <c r="AI2631">
        <v>53775.8</v>
      </c>
      <c r="AJ2631">
        <v>46797</v>
      </c>
      <c r="AK2631">
        <v>39796.300000000003</v>
      </c>
      <c r="AL2631">
        <v>32746.799999999999</v>
      </c>
      <c r="AM2631">
        <v>25517.9</v>
      </c>
      <c r="AN2631">
        <v>17979.400000000001</v>
      </c>
      <c r="AO2631">
        <v>10016.799999999999</v>
      </c>
      <c r="AP2631">
        <v>1456.58</v>
      </c>
    </row>
    <row r="2632" spans="2:42" x14ac:dyDescent="0.2">
      <c r="B2632" t="str">
        <f t="shared" si="100"/>
        <v>other machinery 28</v>
      </c>
      <c r="C2632" t="str">
        <f t="shared" si="99"/>
        <v>cement and other nonmetallic minerals 239,CO</v>
      </c>
      <c r="D2632" t="s">
        <v>3189</v>
      </c>
      <c r="E2632">
        <v>219650</v>
      </c>
      <c r="F2632">
        <v>215925</v>
      </c>
      <c r="G2632">
        <v>212075</v>
      </c>
      <c r="H2632">
        <v>211064</v>
      </c>
      <c r="I2632">
        <v>208961</v>
      </c>
      <c r="J2632">
        <v>206985</v>
      </c>
      <c r="K2632">
        <v>204738</v>
      </c>
      <c r="L2632">
        <v>202596</v>
      </c>
      <c r="M2632">
        <v>198356</v>
      </c>
      <c r="N2632">
        <v>194295</v>
      </c>
      <c r="O2632">
        <v>189039</v>
      </c>
      <c r="P2632">
        <v>183332</v>
      </c>
      <c r="Q2632">
        <v>176594</v>
      </c>
      <c r="R2632">
        <v>169839</v>
      </c>
      <c r="S2632">
        <v>162484</v>
      </c>
      <c r="T2632">
        <v>154608</v>
      </c>
      <c r="U2632">
        <v>146808</v>
      </c>
      <c r="V2632">
        <v>138586</v>
      </c>
      <c r="W2632">
        <v>130494</v>
      </c>
      <c r="X2632">
        <v>122531</v>
      </c>
      <c r="Y2632">
        <v>114482</v>
      </c>
      <c r="Z2632">
        <v>106789</v>
      </c>
      <c r="AA2632">
        <v>99032.1</v>
      </c>
      <c r="AB2632">
        <v>91603.199999999997</v>
      </c>
      <c r="AC2632">
        <v>84465.600000000006</v>
      </c>
      <c r="AD2632">
        <v>77581.3</v>
      </c>
      <c r="AE2632">
        <v>70912.7</v>
      </c>
      <c r="AF2632">
        <v>64422.6</v>
      </c>
      <c r="AG2632">
        <v>58073.1</v>
      </c>
      <c r="AH2632">
        <v>51927.8</v>
      </c>
      <c r="AI2632">
        <v>45913.3</v>
      </c>
      <c r="AJ2632">
        <v>39954.800000000003</v>
      </c>
      <c r="AK2632">
        <v>33977.699999999997</v>
      </c>
      <c r="AL2632">
        <v>27958.9</v>
      </c>
      <c r="AM2632">
        <v>21786.9</v>
      </c>
      <c r="AN2632">
        <v>15350.6</v>
      </c>
      <c r="AO2632">
        <v>8552.2900000000009</v>
      </c>
      <c r="AP2632">
        <v>1243.6099999999999</v>
      </c>
    </row>
    <row r="2633" spans="2:42" x14ac:dyDescent="0.2">
      <c r="B2633" t="str">
        <f t="shared" si="100"/>
        <v>other machinery 28</v>
      </c>
      <c r="C2633" t="str">
        <f t="shared" si="99"/>
        <v>cement and other nonmetallic minerals 239,NOx</v>
      </c>
      <c r="D2633" t="s">
        <v>3190</v>
      </c>
      <c r="E2633" s="1">
        <v>1393130</v>
      </c>
      <c r="F2633" s="1">
        <v>1369500</v>
      </c>
      <c r="G2633" s="1">
        <v>1345080</v>
      </c>
      <c r="H2633" s="1">
        <v>1338670</v>
      </c>
      <c r="I2633" s="1">
        <v>1325330</v>
      </c>
      <c r="J2633" s="1">
        <v>1312800</v>
      </c>
      <c r="K2633" s="1">
        <v>1298550</v>
      </c>
      <c r="L2633" s="1">
        <v>1284960</v>
      </c>
      <c r="M2633" s="1">
        <v>1258070</v>
      </c>
      <c r="N2633" s="1">
        <v>1232320</v>
      </c>
      <c r="O2633" s="1">
        <v>1198980</v>
      </c>
      <c r="P2633" s="1">
        <v>1162780</v>
      </c>
      <c r="Q2633" s="1">
        <v>1120040</v>
      </c>
      <c r="R2633" s="1">
        <v>1077200</v>
      </c>
      <c r="S2633" s="1">
        <v>1030550</v>
      </c>
      <c r="T2633">
        <v>980600</v>
      </c>
      <c r="U2633">
        <v>931130</v>
      </c>
      <c r="V2633">
        <v>878981</v>
      </c>
      <c r="W2633">
        <v>827661</v>
      </c>
      <c r="X2633">
        <v>777149</v>
      </c>
      <c r="Y2633">
        <v>726101</v>
      </c>
      <c r="Z2633">
        <v>677307</v>
      </c>
      <c r="AA2633">
        <v>628110</v>
      </c>
      <c r="AB2633">
        <v>580993</v>
      </c>
      <c r="AC2633">
        <v>535723</v>
      </c>
      <c r="AD2633">
        <v>492059</v>
      </c>
      <c r="AE2633">
        <v>449763</v>
      </c>
      <c r="AF2633">
        <v>408600</v>
      </c>
      <c r="AG2633">
        <v>368329</v>
      </c>
      <c r="AH2633">
        <v>329352</v>
      </c>
      <c r="AI2633">
        <v>291205</v>
      </c>
      <c r="AJ2633">
        <v>253413</v>
      </c>
      <c r="AK2633">
        <v>215503</v>
      </c>
      <c r="AL2633">
        <v>177329</v>
      </c>
      <c r="AM2633">
        <v>138183</v>
      </c>
      <c r="AN2633">
        <v>97361.2</v>
      </c>
      <c r="AO2633">
        <v>54242.8</v>
      </c>
      <c r="AP2633">
        <v>7887.6</v>
      </c>
    </row>
    <row r="2634" spans="2:42" x14ac:dyDescent="0.2">
      <c r="B2634" t="str">
        <f t="shared" si="100"/>
        <v>other machinery 28</v>
      </c>
      <c r="C2634" t="str">
        <f t="shared" si="99"/>
        <v>cement and other nonmetallic minerals 239,PM10</v>
      </c>
      <c r="D2634" t="s">
        <v>3191</v>
      </c>
      <c r="E2634">
        <v>278626</v>
      </c>
      <c r="F2634">
        <v>273900</v>
      </c>
      <c r="G2634">
        <v>269017</v>
      </c>
      <c r="H2634">
        <v>267734</v>
      </c>
      <c r="I2634">
        <v>265067</v>
      </c>
      <c r="J2634">
        <v>262561</v>
      </c>
      <c r="K2634">
        <v>259710</v>
      </c>
      <c r="L2634">
        <v>256993</v>
      </c>
      <c r="M2634">
        <v>251615</v>
      </c>
      <c r="N2634">
        <v>246463</v>
      </c>
      <c r="O2634">
        <v>239796</v>
      </c>
      <c r="P2634">
        <v>232556</v>
      </c>
      <c r="Q2634">
        <v>224009</v>
      </c>
      <c r="R2634">
        <v>215440</v>
      </c>
      <c r="S2634">
        <v>206111</v>
      </c>
      <c r="T2634">
        <v>196120</v>
      </c>
      <c r="U2634">
        <v>186226</v>
      </c>
      <c r="V2634">
        <v>175796</v>
      </c>
      <c r="W2634">
        <v>165532</v>
      </c>
      <c r="X2634">
        <v>155430</v>
      </c>
      <c r="Y2634">
        <v>145220</v>
      </c>
      <c r="Z2634">
        <v>135461</v>
      </c>
      <c r="AA2634">
        <v>125622</v>
      </c>
      <c r="AB2634">
        <v>116199</v>
      </c>
      <c r="AC2634">
        <v>107145</v>
      </c>
      <c r="AD2634">
        <v>98411.8</v>
      </c>
      <c r="AE2634">
        <v>89952.6</v>
      </c>
      <c r="AF2634">
        <v>81720</v>
      </c>
      <c r="AG2634">
        <v>73665.7</v>
      </c>
      <c r="AH2634">
        <v>65870.399999999994</v>
      </c>
      <c r="AI2634">
        <v>58240.9</v>
      </c>
      <c r="AJ2634">
        <v>50682.6</v>
      </c>
      <c r="AK2634">
        <v>43100.7</v>
      </c>
      <c r="AL2634">
        <v>35465.9</v>
      </c>
      <c r="AM2634">
        <v>27636.7</v>
      </c>
      <c r="AN2634">
        <v>19472.2</v>
      </c>
      <c r="AO2634">
        <v>10848.6</v>
      </c>
      <c r="AP2634">
        <v>1577.52</v>
      </c>
    </row>
    <row r="2635" spans="2:42" x14ac:dyDescent="0.2">
      <c r="B2635" t="str">
        <f t="shared" si="100"/>
        <v>other machinery 28</v>
      </c>
      <c r="C2635" t="str">
        <f t="shared" si="99"/>
        <v>cement and other nonmetallic minerals 239,PM25</v>
      </c>
      <c r="D2635" t="s">
        <v>3192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</row>
    <row r="2636" spans="2:42" x14ac:dyDescent="0.2">
      <c r="B2636" t="str">
        <f t="shared" si="100"/>
        <v>road vehicles 29</v>
      </c>
      <c r="C2636" t="str">
        <f t="shared" si="99"/>
        <v>cement and other nonmetallic minerals 239,SOx</v>
      </c>
      <c r="D2636" t="s">
        <v>3193</v>
      </c>
      <c r="E2636" s="1">
        <v>33006700000</v>
      </c>
      <c r="F2636" s="1">
        <v>34203700000</v>
      </c>
      <c r="G2636" s="1">
        <v>35301800000</v>
      </c>
      <c r="H2636" s="1">
        <v>34820300000</v>
      </c>
      <c r="I2636" s="1">
        <v>34243600000</v>
      </c>
      <c r="J2636" s="1">
        <v>33697000000</v>
      </c>
      <c r="K2636" s="1">
        <v>33054800000</v>
      </c>
      <c r="L2636" s="1">
        <v>32381500000</v>
      </c>
      <c r="M2636" s="1">
        <v>31459800000</v>
      </c>
      <c r="N2636" s="1">
        <v>30526100000</v>
      </c>
      <c r="O2636" s="1">
        <v>29582300000</v>
      </c>
      <c r="P2636" s="1">
        <v>28624400000</v>
      </c>
      <c r="Q2636" s="1">
        <v>27653000000</v>
      </c>
      <c r="R2636" s="1">
        <v>26231300000</v>
      </c>
      <c r="S2636" s="1">
        <v>24879900000</v>
      </c>
      <c r="T2636" s="1">
        <v>23554300000</v>
      </c>
      <c r="U2636" s="1">
        <v>22252000000</v>
      </c>
      <c r="V2636" s="1">
        <v>20937200000</v>
      </c>
      <c r="W2636" s="1">
        <v>19684600000</v>
      </c>
      <c r="X2636" s="1">
        <v>18455500000</v>
      </c>
      <c r="Y2636" s="1">
        <v>17250100000</v>
      </c>
      <c r="Z2636" s="1">
        <v>16040800000</v>
      </c>
      <c r="AA2636" s="1">
        <v>14884300000</v>
      </c>
      <c r="AB2636" s="1">
        <v>13751200000</v>
      </c>
      <c r="AC2636" s="1">
        <v>12641300000</v>
      </c>
      <c r="AD2636" s="1">
        <v>11533900000</v>
      </c>
      <c r="AE2636" s="1">
        <v>10471200000</v>
      </c>
      <c r="AF2636" s="1">
        <v>9431010000</v>
      </c>
      <c r="AG2636" s="1">
        <v>8427790000</v>
      </c>
      <c r="AH2636" s="1">
        <v>7442810000</v>
      </c>
      <c r="AI2636" s="1">
        <v>6476020000</v>
      </c>
      <c r="AJ2636" s="1">
        <v>5527080000</v>
      </c>
      <c r="AK2636" s="1">
        <v>4587170000</v>
      </c>
      <c r="AL2636" s="1">
        <v>3674720000</v>
      </c>
      <c r="AM2636" s="1">
        <v>2779200000</v>
      </c>
      <c r="AN2636" s="1">
        <v>1896830000</v>
      </c>
      <c r="AO2636" s="1">
        <v>1036050000</v>
      </c>
      <c r="AP2636" s="1">
        <v>191108000</v>
      </c>
    </row>
    <row r="2637" spans="2:42" x14ac:dyDescent="0.2">
      <c r="B2637" t="str">
        <f t="shared" si="100"/>
        <v>road vehicles 29</v>
      </c>
      <c r="C2637" t="str">
        <f t="shared" si="99"/>
        <v>cement and other nonmetallic minerals 239,BC</v>
      </c>
      <c r="D2637" t="s">
        <v>3194</v>
      </c>
      <c r="E2637">
        <v>938340</v>
      </c>
      <c r="F2637">
        <v>972368</v>
      </c>
      <c r="G2637" s="1">
        <v>1003590</v>
      </c>
      <c r="H2637">
        <v>989898</v>
      </c>
      <c r="I2637">
        <v>973504</v>
      </c>
      <c r="J2637">
        <v>957963</v>
      </c>
      <c r="K2637">
        <v>939706</v>
      </c>
      <c r="L2637">
        <v>920565</v>
      </c>
      <c r="M2637">
        <v>894362</v>
      </c>
      <c r="N2637">
        <v>867818</v>
      </c>
      <c r="O2637">
        <v>840988</v>
      </c>
      <c r="P2637">
        <v>813756</v>
      </c>
      <c r="Q2637">
        <v>786141</v>
      </c>
      <c r="R2637">
        <v>745723</v>
      </c>
      <c r="S2637">
        <v>707303</v>
      </c>
      <c r="T2637">
        <v>669619</v>
      </c>
      <c r="U2637">
        <v>632598</v>
      </c>
      <c r="V2637">
        <v>595219</v>
      </c>
      <c r="W2637">
        <v>559609</v>
      </c>
      <c r="X2637">
        <v>524668</v>
      </c>
      <c r="Y2637">
        <v>490399</v>
      </c>
      <c r="Z2637">
        <v>456020</v>
      </c>
      <c r="AA2637">
        <v>423142</v>
      </c>
      <c r="AB2637">
        <v>390930</v>
      </c>
      <c r="AC2637">
        <v>359377</v>
      </c>
      <c r="AD2637">
        <v>327894</v>
      </c>
      <c r="AE2637">
        <v>297683</v>
      </c>
      <c r="AF2637">
        <v>268112</v>
      </c>
      <c r="AG2637">
        <v>239592</v>
      </c>
      <c r="AH2637">
        <v>211590</v>
      </c>
      <c r="AI2637">
        <v>184105</v>
      </c>
      <c r="AJ2637">
        <v>157128</v>
      </c>
      <c r="AK2637">
        <v>130408</v>
      </c>
      <c r="AL2637">
        <v>104468</v>
      </c>
      <c r="AM2637">
        <v>79009.2</v>
      </c>
      <c r="AN2637">
        <v>53924.5</v>
      </c>
      <c r="AO2637">
        <v>29453.7</v>
      </c>
      <c r="AP2637">
        <v>5432.95</v>
      </c>
    </row>
    <row r="2638" spans="2:42" x14ac:dyDescent="0.2">
      <c r="B2638" t="str">
        <f t="shared" si="100"/>
        <v>road vehicles 29</v>
      </c>
      <c r="C2638" t="str">
        <f t="shared" si="99"/>
        <v>cement and other nonmetallic minerals 239,OC</v>
      </c>
      <c r="D2638" t="s">
        <v>3195</v>
      </c>
      <c r="E2638" s="1">
        <v>4333510</v>
      </c>
      <c r="F2638" s="1">
        <v>4490660</v>
      </c>
      <c r="G2638" s="1">
        <v>4634830</v>
      </c>
      <c r="H2638" s="1">
        <v>4571620</v>
      </c>
      <c r="I2638" s="1">
        <v>4495900</v>
      </c>
      <c r="J2638" s="1">
        <v>4424130</v>
      </c>
      <c r="K2638" s="1">
        <v>4339810</v>
      </c>
      <c r="L2638" s="1">
        <v>4251410</v>
      </c>
      <c r="M2638" s="1">
        <v>4130400</v>
      </c>
      <c r="N2638" s="1">
        <v>4007820</v>
      </c>
      <c r="O2638" s="1">
        <v>3883910</v>
      </c>
      <c r="P2638" s="1">
        <v>3758140</v>
      </c>
      <c r="Q2638" s="1">
        <v>3630610</v>
      </c>
      <c r="R2638" s="1">
        <v>3443950</v>
      </c>
      <c r="S2638" s="1">
        <v>3266520</v>
      </c>
      <c r="T2638" s="1">
        <v>3092480</v>
      </c>
      <c r="U2638" s="1">
        <v>2921500</v>
      </c>
      <c r="V2638" s="1">
        <v>2748880</v>
      </c>
      <c r="W2638" s="1">
        <v>2584420</v>
      </c>
      <c r="X2638" s="1">
        <v>2423060</v>
      </c>
      <c r="Y2638" s="1">
        <v>2264790</v>
      </c>
      <c r="Z2638" s="1">
        <v>2106020</v>
      </c>
      <c r="AA2638" s="1">
        <v>1954180</v>
      </c>
      <c r="AB2638" s="1">
        <v>1805420</v>
      </c>
      <c r="AC2638" s="1">
        <v>1659700</v>
      </c>
      <c r="AD2638" s="1">
        <v>1514300</v>
      </c>
      <c r="AE2638" s="1">
        <v>1374780</v>
      </c>
      <c r="AF2638" s="1">
        <v>1238210</v>
      </c>
      <c r="AG2638" s="1">
        <v>1106500</v>
      </c>
      <c r="AH2638">
        <v>977179</v>
      </c>
      <c r="AI2638">
        <v>850247</v>
      </c>
      <c r="AJ2638">
        <v>725659</v>
      </c>
      <c r="AK2638">
        <v>602257</v>
      </c>
      <c r="AL2638">
        <v>482459</v>
      </c>
      <c r="AM2638">
        <v>364885</v>
      </c>
      <c r="AN2638">
        <v>249038</v>
      </c>
      <c r="AO2638">
        <v>136025</v>
      </c>
      <c r="AP2638">
        <v>25090.799999999999</v>
      </c>
    </row>
    <row r="2639" spans="2:42" x14ac:dyDescent="0.2">
      <c r="B2639" t="str">
        <f t="shared" si="100"/>
        <v>road vehicles 29</v>
      </c>
      <c r="C2639" t="str">
        <f t="shared" si="99"/>
        <v>cement and other nonmetallic minerals 239,CH4</v>
      </c>
      <c r="D2639" t="s">
        <v>3196</v>
      </c>
      <c r="E2639" s="1">
        <v>14831500</v>
      </c>
      <c r="F2639" s="1">
        <v>15369300</v>
      </c>
      <c r="G2639" s="1">
        <v>15862800</v>
      </c>
      <c r="H2639" s="1">
        <v>15646400</v>
      </c>
      <c r="I2639" s="1">
        <v>15387300</v>
      </c>
      <c r="J2639" s="1">
        <v>15141600</v>
      </c>
      <c r="K2639" s="1">
        <v>14853100</v>
      </c>
      <c r="L2639" s="1">
        <v>14550500</v>
      </c>
      <c r="M2639" s="1">
        <v>14136400</v>
      </c>
      <c r="N2639" s="1">
        <v>13716800</v>
      </c>
      <c r="O2639" s="1">
        <v>13292700</v>
      </c>
      <c r="P2639" s="1">
        <v>12862300</v>
      </c>
      <c r="Q2639" s="1">
        <v>12425800</v>
      </c>
      <c r="R2639" s="1">
        <v>11787000</v>
      </c>
      <c r="S2639" s="1">
        <v>11179700</v>
      </c>
      <c r="T2639" s="1">
        <v>10584100</v>
      </c>
      <c r="U2639" s="1">
        <v>9998890</v>
      </c>
      <c r="V2639" s="1">
        <v>9408090</v>
      </c>
      <c r="W2639" s="1">
        <v>8845230</v>
      </c>
      <c r="X2639" s="1">
        <v>8292950</v>
      </c>
      <c r="Y2639" s="1">
        <v>7751280</v>
      </c>
      <c r="Z2639" s="1">
        <v>7207890</v>
      </c>
      <c r="AA2639" s="1">
        <v>6688220</v>
      </c>
      <c r="AB2639" s="1">
        <v>6179070</v>
      </c>
      <c r="AC2639" s="1">
        <v>5680340</v>
      </c>
      <c r="AD2639" s="1">
        <v>5182720</v>
      </c>
      <c r="AE2639" s="1">
        <v>4705210</v>
      </c>
      <c r="AF2639" s="1">
        <v>4237800</v>
      </c>
      <c r="AG2639" s="1">
        <v>3787010</v>
      </c>
      <c r="AH2639" s="1">
        <v>3344410</v>
      </c>
      <c r="AI2639" s="1">
        <v>2909980</v>
      </c>
      <c r="AJ2639" s="1">
        <v>2483580</v>
      </c>
      <c r="AK2639" s="1">
        <v>2061240</v>
      </c>
      <c r="AL2639" s="1">
        <v>1651220</v>
      </c>
      <c r="AM2639" s="1">
        <v>1248830</v>
      </c>
      <c r="AN2639">
        <v>852336</v>
      </c>
      <c r="AO2639">
        <v>465548</v>
      </c>
      <c r="AP2639">
        <v>85873.8</v>
      </c>
    </row>
    <row r="2640" spans="2:42" x14ac:dyDescent="0.2">
      <c r="B2640" t="str">
        <f t="shared" si="100"/>
        <v>road vehicles 29</v>
      </c>
      <c r="C2640" t="str">
        <f t="shared" si="99"/>
        <v>cement and other nonmetallic minerals 239,N2O</v>
      </c>
      <c r="D2640" t="s">
        <v>3197</v>
      </c>
      <c r="E2640" s="1">
        <v>1170840</v>
      </c>
      <c r="F2640" s="1">
        <v>1213300</v>
      </c>
      <c r="G2640" s="1">
        <v>1252250</v>
      </c>
      <c r="H2640" s="1">
        <v>1235170</v>
      </c>
      <c r="I2640" s="1">
        <v>1214710</v>
      </c>
      <c r="J2640" s="1">
        <v>1195320</v>
      </c>
      <c r="K2640" s="1">
        <v>1172540</v>
      </c>
      <c r="L2640" s="1">
        <v>1148660</v>
      </c>
      <c r="M2640" s="1">
        <v>1115960</v>
      </c>
      <c r="N2640" s="1">
        <v>1082840</v>
      </c>
      <c r="O2640" s="1">
        <v>1049360</v>
      </c>
      <c r="P2640" s="1">
        <v>1015380</v>
      </c>
      <c r="Q2640">
        <v>980927</v>
      </c>
      <c r="R2640">
        <v>930495</v>
      </c>
      <c r="S2640">
        <v>882556</v>
      </c>
      <c r="T2640">
        <v>835534</v>
      </c>
      <c r="U2640">
        <v>789339</v>
      </c>
      <c r="V2640">
        <v>742700</v>
      </c>
      <c r="W2640">
        <v>698266</v>
      </c>
      <c r="X2640">
        <v>654668</v>
      </c>
      <c r="Y2640">
        <v>611907</v>
      </c>
      <c r="Z2640">
        <v>569010</v>
      </c>
      <c r="AA2640">
        <v>527986</v>
      </c>
      <c r="AB2640">
        <v>487792</v>
      </c>
      <c r="AC2640">
        <v>448421</v>
      </c>
      <c r="AD2640">
        <v>409138</v>
      </c>
      <c r="AE2640">
        <v>371442</v>
      </c>
      <c r="AF2640">
        <v>334544</v>
      </c>
      <c r="AG2640">
        <v>298956</v>
      </c>
      <c r="AH2640">
        <v>264017</v>
      </c>
      <c r="AI2640">
        <v>229722</v>
      </c>
      <c r="AJ2640">
        <v>196060</v>
      </c>
      <c r="AK2640">
        <v>162719</v>
      </c>
      <c r="AL2640">
        <v>130352</v>
      </c>
      <c r="AM2640">
        <v>98585.7</v>
      </c>
      <c r="AN2640">
        <v>67285.7</v>
      </c>
      <c r="AO2640">
        <v>36751.599999999999</v>
      </c>
      <c r="AP2640">
        <v>6779.11</v>
      </c>
    </row>
    <row r="2641" spans="2:42" x14ac:dyDescent="0.2">
      <c r="B2641" t="str">
        <f t="shared" si="100"/>
        <v>road vehicles 29</v>
      </c>
      <c r="C2641" t="str">
        <f t="shared" si="99"/>
        <v>cement and other nonmetallic minerals 239,F gases</v>
      </c>
      <c r="D2641" t="s">
        <v>3198</v>
      </c>
      <c r="E2641" s="1">
        <v>1041180</v>
      </c>
      <c r="F2641" s="1">
        <v>1078940</v>
      </c>
      <c r="G2641" s="1">
        <v>1113580</v>
      </c>
      <c r="H2641" s="1">
        <v>1098390</v>
      </c>
      <c r="I2641" s="1">
        <v>1080200</v>
      </c>
      <c r="J2641" s="1">
        <v>1062960</v>
      </c>
      <c r="K2641" s="1">
        <v>1042700</v>
      </c>
      <c r="L2641" s="1">
        <v>1021460</v>
      </c>
      <c r="M2641">
        <v>992386</v>
      </c>
      <c r="N2641">
        <v>962933</v>
      </c>
      <c r="O2641">
        <v>933162</v>
      </c>
      <c r="P2641">
        <v>902945</v>
      </c>
      <c r="Q2641">
        <v>872303</v>
      </c>
      <c r="R2641">
        <v>827456</v>
      </c>
      <c r="S2641">
        <v>784825</v>
      </c>
      <c r="T2641">
        <v>743010</v>
      </c>
      <c r="U2641">
        <v>701931</v>
      </c>
      <c r="V2641">
        <v>660456</v>
      </c>
      <c r="W2641">
        <v>620943</v>
      </c>
      <c r="X2641">
        <v>582173</v>
      </c>
      <c r="Y2641">
        <v>544147</v>
      </c>
      <c r="Z2641">
        <v>506000</v>
      </c>
      <c r="AA2641">
        <v>469519</v>
      </c>
      <c r="AB2641">
        <v>433776</v>
      </c>
      <c r="AC2641">
        <v>398765</v>
      </c>
      <c r="AD2641">
        <v>363831</v>
      </c>
      <c r="AE2641">
        <v>330310</v>
      </c>
      <c r="AF2641">
        <v>297498</v>
      </c>
      <c r="AG2641">
        <v>265851</v>
      </c>
      <c r="AH2641">
        <v>234781</v>
      </c>
      <c r="AI2641">
        <v>204284</v>
      </c>
      <c r="AJ2641">
        <v>174350</v>
      </c>
      <c r="AK2641">
        <v>144701</v>
      </c>
      <c r="AL2641">
        <v>115917</v>
      </c>
      <c r="AM2641">
        <v>87668.7</v>
      </c>
      <c r="AN2641">
        <v>59834.8</v>
      </c>
      <c r="AO2641">
        <v>32681.9</v>
      </c>
      <c r="AP2641">
        <v>6028.42</v>
      </c>
    </row>
    <row r="2642" spans="2:42" x14ac:dyDescent="0.2">
      <c r="B2642" t="str">
        <f t="shared" si="100"/>
        <v>road vehicles 29</v>
      </c>
      <c r="C2642" t="str">
        <f t="shared" si="99"/>
        <v>iron and steel 241,CO2</v>
      </c>
      <c r="D2642" t="s">
        <v>3199</v>
      </c>
      <c r="E2642" s="1">
        <v>3153000</v>
      </c>
      <c r="F2642" s="1">
        <v>3267340</v>
      </c>
      <c r="G2642" s="1">
        <v>3372240</v>
      </c>
      <c r="H2642" s="1">
        <v>3326240</v>
      </c>
      <c r="I2642" s="1">
        <v>3271160</v>
      </c>
      <c r="J2642" s="1">
        <v>3218940</v>
      </c>
      <c r="K2642" s="1">
        <v>3157590</v>
      </c>
      <c r="L2642" s="1">
        <v>3093270</v>
      </c>
      <c r="M2642" s="1">
        <v>3005220</v>
      </c>
      <c r="N2642" s="1">
        <v>2916030</v>
      </c>
      <c r="O2642" s="1">
        <v>2825880</v>
      </c>
      <c r="P2642" s="1">
        <v>2734370</v>
      </c>
      <c r="Q2642" s="1">
        <v>2641580</v>
      </c>
      <c r="R2642" s="1">
        <v>2505770</v>
      </c>
      <c r="S2642" s="1">
        <v>2376670</v>
      </c>
      <c r="T2642" s="1">
        <v>2250040</v>
      </c>
      <c r="U2642" s="1">
        <v>2125650</v>
      </c>
      <c r="V2642" s="1">
        <v>2000050</v>
      </c>
      <c r="W2642" s="1">
        <v>1880390</v>
      </c>
      <c r="X2642" s="1">
        <v>1762980</v>
      </c>
      <c r="Y2642" s="1">
        <v>1647830</v>
      </c>
      <c r="Z2642" s="1">
        <v>1532310</v>
      </c>
      <c r="AA2642" s="1">
        <v>1421840</v>
      </c>
      <c r="AB2642" s="1">
        <v>1313600</v>
      </c>
      <c r="AC2642" s="1">
        <v>1207570</v>
      </c>
      <c r="AD2642" s="1">
        <v>1101780</v>
      </c>
      <c r="AE2642" s="1">
        <v>1000270</v>
      </c>
      <c r="AF2642">
        <v>900907</v>
      </c>
      <c r="AG2642">
        <v>805073</v>
      </c>
      <c r="AH2642">
        <v>710982</v>
      </c>
      <c r="AI2642">
        <v>618628</v>
      </c>
      <c r="AJ2642">
        <v>527980</v>
      </c>
      <c r="AK2642">
        <v>438194</v>
      </c>
      <c r="AL2642">
        <v>351031</v>
      </c>
      <c r="AM2642">
        <v>265486</v>
      </c>
      <c r="AN2642">
        <v>181197</v>
      </c>
      <c r="AO2642">
        <v>98969.9</v>
      </c>
      <c r="AP2642">
        <v>18255.7</v>
      </c>
    </row>
    <row r="2643" spans="2:42" x14ac:dyDescent="0.2">
      <c r="B2643" t="str">
        <f t="shared" si="100"/>
        <v>road vehicles 29</v>
      </c>
      <c r="C2643" t="str">
        <f t="shared" si="99"/>
        <v>iron and steel 241,VOC</v>
      </c>
      <c r="D2643" t="s">
        <v>3200</v>
      </c>
      <c r="E2643">
        <v>243485</v>
      </c>
      <c r="F2643">
        <v>252315</v>
      </c>
      <c r="G2643">
        <v>260415</v>
      </c>
      <c r="H2643">
        <v>256864</v>
      </c>
      <c r="I2643">
        <v>252610</v>
      </c>
      <c r="J2643">
        <v>248577</v>
      </c>
      <c r="K2643">
        <v>243839</v>
      </c>
      <c r="L2643">
        <v>238873</v>
      </c>
      <c r="M2643">
        <v>232073</v>
      </c>
      <c r="N2643">
        <v>225186</v>
      </c>
      <c r="O2643">
        <v>218224</v>
      </c>
      <c r="P2643">
        <v>211157</v>
      </c>
      <c r="Q2643">
        <v>203992</v>
      </c>
      <c r="R2643">
        <v>193504</v>
      </c>
      <c r="S2643">
        <v>183534</v>
      </c>
      <c r="T2643">
        <v>173756</v>
      </c>
      <c r="U2643">
        <v>164149</v>
      </c>
      <c r="V2643">
        <v>154450</v>
      </c>
      <c r="W2643">
        <v>145210</v>
      </c>
      <c r="X2643">
        <v>136143</v>
      </c>
      <c r="Y2643">
        <v>127251</v>
      </c>
      <c r="Z2643">
        <v>118330</v>
      </c>
      <c r="AA2643">
        <v>109799</v>
      </c>
      <c r="AB2643">
        <v>101440</v>
      </c>
      <c r="AC2643">
        <v>93252.800000000003</v>
      </c>
      <c r="AD2643">
        <v>85083.4</v>
      </c>
      <c r="AE2643">
        <v>77244.3</v>
      </c>
      <c r="AF2643">
        <v>69571</v>
      </c>
      <c r="AG2643">
        <v>62170.400000000001</v>
      </c>
      <c r="AH2643">
        <v>54904.4</v>
      </c>
      <c r="AI2643">
        <v>47772.5</v>
      </c>
      <c r="AJ2643">
        <v>40772.300000000003</v>
      </c>
      <c r="AK2643">
        <v>33838.800000000003</v>
      </c>
      <c r="AL2643">
        <v>27107.8</v>
      </c>
      <c r="AM2643">
        <v>20501.7</v>
      </c>
      <c r="AN2643">
        <v>13992.6</v>
      </c>
      <c r="AO2643">
        <v>7642.78</v>
      </c>
      <c r="AP2643">
        <v>1409.77</v>
      </c>
    </row>
    <row r="2644" spans="2:42" x14ac:dyDescent="0.2">
      <c r="B2644" t="str">
        <f t="shared" si="100"/>
        <v>road vehicles 29</v>
      </c>
      <c r="C2644" t="str">
        <f t="shared" si="99"/>
        <v>iron and steel 241,CO</v>
      </c>
      <c r="D2644" t="s">
        <v>3201</v>
      </c>
      <c r="E2644">
        <v>207885</v>
      </c>
      <c r="F2644">
        <v>215424</v>
      </c>
      <c r="G2644">
        <v>222340</v>
      </c>
      <c r="H2644">
        <v>219308</v>
      </c>
      <c r="I2644">
        <v>215676</v>
      </c>
      <c r="J2644">
        <v>212233</v>
      </c>
      <c r="K2644">
        <v>208188</v>
      </c>
      <c r="L2644">
        <v>203947</v>
      </c>
      <c r="M2644">
        <v>198142</v>
      </c>
      <c r="N2644">
        <v>192261</v>
      </c>
      <c r="O2644">
        <v>186317</v>
      </c>
      <c r="P2644">
        <v>180284</v>
      </c>
      <c r="Q2644">
        <v>174166</v>
      </c>
      <c r="R2644">
        <v>165212</v>
      </c>
      <c r="S2644">
        <v>156700</v>
      </c>
      <c r="T2644">
        <v>148351</v>
      </c>
      <c r="U2644">
        <v>140149</v>
      </c>
      <c r="V2644">
        <v>131868</v>
      </c>
      <c r="W2644">
        <v>123979</v>
      </c>
      <c r="X2644">
        <v>116238</v>
      </c>
      <c r="Y2644">
        <v>108646</v>
      </c>
      <c r="Z2644">
        <v>101029</v>
      </c>
      <c r="AA2644">
        <v>93745.3</v>
      </c>
      <c r="AB2644">
        <v>86608.8</v>
      </c>
      <c r="AC2644">
        <v>79618.399999999994</v>
      </c>
      <c r="AD2644">
        <v>72643.399999999994</v>
      </c>
      <c r="AE2644">
        <v>65950.5</v>
      </c>
      <c r="AF2644">
        <v>59399.1</v>
      </c>
      <c r="AG2644">
        <v>53080.5</v>
      </c>
      <c r="AH2644">
        <v>46876.800000000003</v>
      </c>
      <c r="AI2644">
        <v>40787.699999999997</v>
      </c>
      <c r="AJ2644">
        <v>34811</v>
      </c>
      <c r="AK2644">
        <v>28891.3</v>
      </c>
      <c r="AL2644">
        <v>23144.3</v>
      </c>
      <c r="AM2644">
        <v>17504.099999999999</v>
      </c>
      <c r="AN2644">
        <v>11946.7</v>
      </c>
      <c r="AO2644">
        <v>6525.34</v>
      </c>
      <c r="AP2644">
        <v>1203.6500000000001</v>
      </c>
    </row>
    <row r="2645" spans="2:42" x14ac:dyDescent="0.2">
      <c r="B2645" t="str">
        <f t="shared" si="100"/>
        <v>road vehicles 29</v>
      </c>
      <c r="C2645" t="str">
        <f t="shared" si="99"/>
        <v>iron and steel 241,NOx</v>
      </c>
      <c r="D2645" t="s">
        <v>3202</v>
      </c>
      <c r="E2645" s="1">
        <v>1318510</v>
      </c>
      <c r="F2645" s="1">
        <v>1366330</v>
      </c>
      <c r="G2645" s="1">
        <v>1410190</v>
      </c>
      <c r="H2645" s="1">
        <v>1390960</v>
      </c>
      <c r="I2645" s="1">
        <v>1367920</v>
      </c>
      <c r="J2645" s="1">
        <v>1346080</v>
      </c>
      <c r="K2645" s="1">
        <v>1320430</v>
      </c>
      <c r="L2645" s="1">
        <v>1293530</v>
      </c>
      <c r="M2645" s="1">
        <v>1256710</v>
      </c>
      <c r="N2645" s="1">
        <v>1219420</v>
      </c>
      <c r="O2645" s="1">
        <v>1181720</v>
      </c>
      <c r="P2645" s="1">
        <v>1143450</v>
      </c>
      <c r="Q2645" s="1">
        <v>1104650</v>
      </c>
      <c r="R2645" s="1">
        <v>1047850</v>
      </c>
      <c r="S2645">
        <v>993869</v>
      </c>
      <c r="T2645">
        <v>940916</v>
      </c>
      <c r="U2645">
        <v>888896</v>
      </c>
      <c r="V2645">
        <v>836373</v>
      </c>
      <c r="W2645">
        <v>786336</v>
      </c>
      <c r="X2645">
        <v>737238</v>
      </c>
      <c r="Y2645">
        <v>689085</v>
      </c>
      <c r="Z2645">
        <v>640777</v>
      </c>
      <c r="AA2645">
        <v>594579</v>
      </c>
      <c r="AB2645">
        <v>549316</v>
      </c>
      <c r="AC2645">
        <v>504979</v>
      </c>
      <c r="AD2645">
        <v>460740</v>
      </c>
      <c r="AE2645">
        <v>418290</v>
      </c>
      <c r="AF2645">
        <v>376738</v>
      </c>
      <c r="AG2645">
        <v>336663</v>
      </c>
      <c r="AH2645">
        <v>297316</v>
      </c>
      <c r="AI2645">
        <v>258696</v>
      </c>
      <c r="AJ2645">
        <v>220789</v>
      </c>
      <c r="AK2645">
        <v>183243</v>
      </c>
      <c r="AL2645">
        <v>146793</v>
      </c>
      <c r="AM2645">
        <v>111020</v>
      </c>
      <c r="AN2645">
        <v>75772.2</v>
      </c>
      <c r="AO2645">
        <v>41386.9</v>
      </c>
      <c r="AP2645">
        <v>7634.13</v>
      </c>
    </row>
    <row r="2646" spans="2:42" x14ac:dyDescent="0.2">
      <c r="B2646" t="str">
        <f t="shared" si="100"/>
        <v>road vehicles 29</v>
      </c>
      <c r="C2646" t="str">
        <f t="shared" si="99"/>
        <v>iron and steel 241,PM10</v>
      </c>
      <c r="D2646" t="s">
        <v>3203</v>
      </c>
      <c r="E2646">
        <v>263702</v>
      </c>
      <c r="F2646">
        <v>273265</v>
      </c>
      <c r="G2646">
        <v>282038</v>
      </c>
      <c r="H2646">
        <v>278192</v>
      </c>
      <c r="I2646">
        <v>273584</v>
      </c>
      <c r="J2646">
        <v>269217</v>
      </c>
      <c r="K2646">
        <v>264086</v>
      </c>
      <c r="L2646">
        <v>258707</v>
      </c>
      <c r="M2646">
        <v>251343</v>
      </c>
      <c r="N2646">
        <v>243883</v>
      </c>
      <c r="O2646">
        <v>236343</v>
      </c>
      <c r="P2646">
        <v>228690</v>
      </c>
      <c r="Q2646">
        <v>220930</v>
      </c>
      <c r="R2646">
        <v>209571</v>
      </c>
      <c r="S2646">
        <v>198774</v>
      </c>
      <c r="T2646">
        <v>188183</v>
      </c>
      <c r="U2646">
        <v>177779</v>
      </c>
      <c r="V2646">
        <v>167275</v>
      </c>
      <c r="W2646">
        <v>157267</v>
      </c>
      <c r="X2646">
        <v>147448</v>
      </c>
      <c r="Y2646">
        <v>137817</v>
      </c>
      <c r="Z2646">
        <v>128155</v>
      </c>
      <c r="AA2646">
        <v>118916</v>
      </c>
      <c r="AB2646">
        <v>109863</v>
      </c>
      <c r="AC2646">
        <v>100996</v>
      </c>
      <c r="AD2646">
        <v>92148.1</v>
      </c>
      <c r="AE2646">
        <v>83658.100000000006</v>
      </c>
      <c r="AF2646">
        <v>75347.600000000006</v>
      </c>
      <c r="AG2646">
        <v>67332.5</v>
      </c>
      <c r="AH2646">
        <v>59463.199999999997</v>
      </c>
      <c r="AI2646">
        <v>51739.199999999997</v>
      </c>
      <c r="AJ2646">
        <v>44157.8</v>
      </c>
      <c r="AK2646">
        <v>36648.5</v>
      </c>
      <c r="AL2646">
        <v>29358.6</v>
      </c>
      <c r="AM2646">
        <v>22204</v>
      </c>
      <c r="AN2646">
        <v>15154.4</v>
      </c>
      <c r="AO2646">
        <v>8277.3799999999992</v>
      </c>
      <c r="AP2646">
        <v>1526.83</v>
      </c>
    </row>
    <row r="2647" spans="2:42" x14ac:dyDescent="0.2">
      <c r="B2647" t="str">
        <f t="shared" si="100"/>
        <v>road vehicles 29</v>
      </c>
      <c r="C2647" t="str">
        <f t="shared" si="99"/>
        <v>iron and steel 241,PM25</v>
      </c>
      <c r="D2647" t="s">
        <v>3204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</row>
    <row r="2648" spans="2:42" x14ac:dyDescent="0.2">
      <c r="B2648" t="str">
        <f t="shared" si="100"/>
        <v>nonroad vehicles 30</v>
      </c>
      <c r="C2648" t="str">
        <f t="shared" si="99"/>
        <v>iron and steel 241,SOx</v>
      </c>
      <c r="D2648" t="s">
        <v>3205</v>
      </c>
      <c r="E2648" s="1">
        <v>132703000000</v>
      </c>
      <c r="F2648" s="1">
        <v>131539000000</v>
      </c>
      <c r="G2648" s="1">
        <v>128838000000</v>
      </c>
      <c r="H2648" s="1">
        <v>127359000000</v>
      </c>
      <c r="I2648" s="1">
        <v>125083000000</v>
      </c>
      <c r="J2648" s="1">
        <v>122686000000</v>
      </c>
      <c r="K2648" s="1">
        <v>119591000000</v>
      </c>
      <c r="L2648" s="1">
        <v>116981000000</v>
      </c>
      <c r="M2648" s="1">
        <v>113727000000</v>
      </c>
      <c r="N2648" s="1">
        <v>110410000000</v>
      </c>
      <c r="O2648" s="1">
        <v>107032000000</v>
      </c>
      <c r="P2648" s="1">
        <v>103129000000</v>
      </c>
      <c r="Q2648" s="1">
        <v>99211100000</v>
      </c>
      <c r="R2648" s="1">
        <v>95281300000</v>
      </c>
      <c r="S2648" s="1">
        <v>91339700000</v>
      </c>
      <c r="T2648" s="1">
        <v>86627000000</v>
      </c>
      <c r="U2648" s="1">
        <v>82347100000</v>
      </c>
      <c r="V2648" s="1">
        <v>77759400000</v>
      </c>
      <c r="W2648" s="1">
        <v>73244100000</v>
      </c>
      <c r="X2648" s="1">
        <v>68499500000</v>
      </c>
      <c r="Y2648" s="1">
        <v>63864400000</v>
      </c>
      <c r="Z2648" s="1">
        <v>59075200000</v>
      </c>
      <c r="AA2648" s="1">
        <v>54429500000</v>
      </c>
      <c r="AB2648" s="1">
        <v>49925100000</v>
      </c>
      <c r="AC2648" s="1">
        <v>45559700000</v>
      </c>
      <c r="AD2648" s="1">
        <v>41140600000</v>
      </c>
      <c r="AE2648" s="1">
        <v>36890300000</v>
      </c>
      <c r="AF2648" s="1">
        <v>32806000000</v>
      </c>
      <c r="AG2648" s="1">
        <v>28883900000</v>
      </c>
      <c r="AH2648" s="1">
        <v>24998300000</v>
      </c>
      <c r="AI2648" s="1">
        <v>21408900000</v>
      </c>
      <c r="AJ2648" s="1">
        <v>17881500000</v>
      </c>
      <c r="AK2648" s="1">
        <v>14535200000</v>
      </c>
      <c r="AL2648" s="1">
        <v>11366400000</v>
      </c>
      <c r="AM2648" s="1">
        <v>8371180000</v>
      </c>
      <c r="AN2648" s="1">
        <v>5545880000</v>
      </c>
      <c r="AO2648" s="1">
        <v>2886650000</v>
      </c>
      <c r="AP2648" s="1">
        <v>387618000</v>
      </c>
    </row>
    <row r="2649" spans="2:42" x14ac:dyDescent="0.2">
      <c r="B2649" t="str">
        <f t="shared" si="100"/>
        <v>nonroad vehicles 30</v>
      </c>
      <c r="C2649" t="str">
        <f t="shared" si="99"/>
        <v>iron and steel 241,BC</v>
      </c>
      <c r="D2649" t="s">
        <v>3206</v>
      </c>
      <c r="E2649" s="1">
        <v>3772580</v>
      </c>
      <c r="F2649" s="1">
        <v>3739480</v>
      </c>
      <c r="G2649" s="1">
        <v>3662720</v>
      </c>
      <c r="H2649" s="1">
        <v>3620660</v>
      </c>
      <c r="I2649" s="1">
        <v>3555970</v>
      </c>
      <c r="J2649" s="1">
        <v>3487820</v>
      </c>
      <c r="K2649" s="1">
        <v>3399840</v>
      </c>
      <c r="L2649" s="1">
        <v>3325630</v>
      </c>
      <c r="M2649" s="1">
        <v>3233130</v>
      </c>
      <c r="N2649" s="1">
        <v>3138820</v>
      </c>
      <c r="O2649" s="1">
        <v>3042780</v>
      </c>
      <c r="P2649" s="1">
        <v>2931820</v>
      </c>
      <c r="Q2649" s="1">
        <v>2820450</v>
      </c>
      <c r="R2649" s="1">
        <v>2708730</v>
      </c>
      <c r="S2649" s="1">
        <v>2596670</v>
      </c>
      <c r="T2649" s="1">
        <v>2462700</v>
      </c>
      <c r="U2649" s="1">
        <v>2341030</v>
      </c>
      <c r="V2649" s="1">
        <v>2210600</v>
      </c>
      <c r="W2649" s="1">
        <v>2082240</v>
      </c>
      <c r="X2649" s="1">
        <v>1947360</v>
      </c>
      <c r="Y2649" s="1">
        <v>1815590</v>
      </c>
      <c r="Z2649" s="1">
        <v>1679440</v>
      </c>
      <c r="AA2649" s="1">
        <v>1547360</v>
      </c>
      <c r="AB2649" s="1">
        <v>1419310</v>
      </c>
      <c r="AC2649" s="1">
        <v>1295210</v>
      </c>
      <c r="AD2649" s="1">
        <v>1169580</v>
      </c>
      <c r="AE2649" s="1">
        <v>1048750</v>
      </c>
      <c r="AF2649">
        <v>932635</v>
      </c>
      <c r="AG2649">
        <v>821135</v>
      </c>
      <c r="AH2649">
        <v>710670</v>
      </c>
      <c r="AI2649">
        <v>608629</v>
      </c>
      <c r="AJ2649">
        <v>508348</v>
      </c>
      <c r="AK2649">
        <v>413217</v>
      </c>
      <c r="AL2649">
        <v>323132</v>
      </c>
      <c r="AM2649">
        <v>237982</v>
      </c>
      <c r="AN2649">
        <v>157663</v>
      </c>
      <c r="AO2649">
        <v>82064</v>
      </c>
      <c r="AP2649">
        <v>11019.5</v>
      </c>
    </row>
    <row r="2650" spans="2:42" x14ac:dyDescent="0.2">
      <c r="B2650" t="str">
        <f t="shared" si="100"/>
        <v>nonroad vehicles 30</v>
      </c>
      <c r="C2650" t="str">
        <f t="shared" si="99"/>
        <v>iron and steel 241,OC</v>
      </c>
      <c r="D2650" t="s">
        <v>3207</v>
      </c>
      <c r="E2650" s="1">
        <v>17422800</v>
      </c>
      <c r="F2650" s="1">
        <v>17269900</v>
      </c>
      <c r="G2650" s="1">
        <v>16915400</v>
      </c>
      <c r="H2650" s="1">
        <v>16721200</v>
      </c>
      <c r="I2650" s="1">
        <v>16422400</v>
      </c>
      <c r="J2650" s="1">
        <v>16107700</v>
      </c>
      <c r="K2650" s="1">
        <v>15701300</v>
      </c>
      <c r="L2650" s="1">
        <v>15358600</v>
      </c>
      <c r="M2650" s="1">
        <v>14931400</v>
      </c>
      <c r="N2650" s="1">
        <v>14495900</v>
      </c>
      <c r="O2650" s="1">
        <v>14052400</v>
      </c>
      <c r="P2650" s="1">
        <v>13539900</v>
      </c>
      <c r="Q2650" s="1">
        <v>13025600</v>
      </c>
      <c r="R2650" s="1">
        <v>12509600</v>
      </c>
      <c r="S2650" s="1">
        <v>11992100</v>
      </c>
      <c r="T2650" s="1">
        <v>11373400</v>
      </c>
      <c r="U2650" s="1">
        <v>10811500</v>
      </c>
      <c r="V2650" s="1">
        <v>10209200</v>
      </c>
      <c r="W2650" s="1">
        <v>9616330</v>
      </c>
      <c r="X2650" s="1">
        <v>8993420</v>
      </c>
      <c r="Y2650" s="1">
        <v>8384860</v>
      </c>
      <c r="Z2650" s="1">
        <v>7756080</v>
      </c>
      <c r="AA2650" s="1">
        <v>7146130</v>
      </c>
      <c r="AB2650" s="1">
        <v>6554750</v>
      </c>
      <c r="AC2650" s="1">
        <v>5981610</v>
      </c>
      <c r="AD2650" s="1">
        <v>5401420</v>
      </c>
      <c r="AE2650" s="1">
        <v>4843390</v>
      </c>
      <c r="AF2650" s="1">
        <v>4307160</v>
      </c>
      <c r="AG2650" s="1">
        <v>3792220</v>
      </c>
      <c r="AH2650" s="1">
        <v>3282060</v>
      </c>
      <c r="AI2650" s="1">
        <v>2810810</v>
      </c>
      <c r="AJ2650" s="1">
        <v>2347690</v>
      </c>
      <c r="AK2650" s="1">
        <v>1908350</v>
      </c>
      <c r="AL2650" s="1">
        <v>1492310</v>
      </c>
      <c r="AM2650" s="1">
        <v>1099070</v>
      </c>
      <c r="AN2650">
        <v>728128</v>
      </c>
      <c r="AO2650">
        <v>378994</v>
      </c>
      <c r="AP2650">
        <v>50891</v>
      </c>
    </row>
    <row r="2651" spans="2:42" x14ac:dyDescent="0.2">
      <c r="B2651" t="str">
        <f t="shared" si="100"/>
        <v>nonroad vehicles 30</v>
      </c>
      <c r="C2651" t="str">
        <f t="shared" si="99"/>
        <v>iron and steel 241,CH4</v>
      </c>
      <c r="D2651" t="s">
        <v>3208</v>
      </c>
      <c r="E2651" s="1">
        <v>59629800</v>
      </c>
      <c r="F2651" s="1">
        <v>59106600</v>
      </c>
      <c r="G2651" s="1">
        <v>57893200</v>
      </c>
      <c r="H2651" s="1">
        <v>57228400</v>
      </c>
      <c r="I2651" s="1">
        <v>56205900</v>
      </c>
      <c r="J2651" s="1">
        <v>55128800</v>
      </c>
      <c r="K2651" s="1">
        <v>53738100</v>
      </c>
      <c r="L2651" s="1">
        <v>52565200</v>
      </c>
      <c r="M2651" s="1">
        <v>51103100</v>
      </c>
      <c r="N2651" s="1">
        <v>49612400</v>
      </c>
      <c r="O2651" s="1">
        <v>48094500</v>
      </c>
      <c r="P2651" s="1">
        <v>46340600</v>
      </c>
      <c r="Q2651" s="1">
        <v>44580200</v>
      </c>
      <c r="R2651" s="1">
        <v>42814400</v>
      </c>
      <c r="S2651" s="1">
        <v>41043300</v>
      </c>
      <c r="T2651" s="1">
        <v>38925600</v>
      </c>
      <c r="U2651" s="1">
        <v>37002500</v>
      </c>
      <c r="V2651" s="1">
        <v>34941000</v>
      </c>
      <c r="W2651" s="1">
        <v>32912000</v>
      </c>
      <c r="X2651" s="1">
        <v>30780100</v>
      </c>
      <c r="Y2651" s="1">
        <v>28697300</v>
      </c>
      <c r="Z2651" s="1">
        <v>26545300</v>
      </c>
      <c r="AA2651" s="1">
        <v>24457800</v>
      </c>
      <c r="AB2651" s="1">
        <v>22433700</v>
      </c>
      <c r="AC2651" s="1">
        <v>20472200</v>
      </c>
      <c r="AD2651" s="1">
        <v>18486400</v>
      </c>
      <c r="AE2651" s="1">
        <v>16576600</v>
      </c>
      <c r="AF2651" s="1">
        <v>14741300</v>
      </c>
      <c r="AG2651" s="1">
        <v>12978900</v>
      </c>
      <c r="AH2651" s="1">
        <v>11232900</v>
      </c>
      <c r="AI2651" s="1">
        <v>9620040</v>
      </c>
      <c r="AJ2651" s="1">
        <v>8034990</v>
      </c>
      <c r="AK2651" s="1">
        <v>6531350</v>
      </c>
      <c r="AL2651" s="1">
        <v>5107450</v>
      </c>
      <c r="AM2651" s="1">
        <v>3761570</v>
      </c>
      <c r="AN2651" s="1">
        <v>2492030</v>
      </c>
      <c r="AO2651" s="1">
        <v>1297110</v>
      </c>
      <c r="AP2651">
        <v>174175</v>
      </c>
    </row>
    <row r="2652" spans="2:42" x14ac:dyDescent="0.2">
      <c r="B2652" t="str">
        <f t="shared" si="100"/>
        <v>nonroad vehicles 30</v>
      </c>
      <c r="C2652" t="str">
        <f t="shared" si="99"/>
        <v>iron and steel 241,N2O</v>
      </c>
      <c r="D2652" t="s">
        <v>3209</v>
      </c>
      <c r="E2652" s="1">
        <v>4707330</v>
      </c>
      <c r="F2652" s="1">
        <v>4666030</v>
      </c>
      <c r="G2652" s="1">
        <v>4570250</v>
      </c>
      <c r="H2652" s="1">
        <v>4517770</v>
      </c>
      <c r="I2652" s="1">
        <v>4437050</v>
      </c>
      <c r="J2652" s="1">
        <v>4352010</v>
      </c>
      <c r="K2652" s="1">
        <v>4242230</v>
      </c>
      <c r="L2652" s="1">
        <v>4149640</v>
      </c>
      <c r="M2652" s="1">
        <v>4034220</v>
      </c>
      <c r="N2652" s="1">
        <v>3916540</v>
      </c>
      <c r="O2652" s="1">
        <v>3796710</v>
      </c>
      <c r="P2652" s="1">
        <v>3658250</v>
      </c>
      <c r="Q2652" s="1">
        <v>3519280</v>
      </c>
      <c r="R2652" s="1">
        <v>3379890</v>
      </c>
      <c r="S2652" s="1">
        <v>3240070</v>
      </c>
      <c r="T2652" s="1">
        <v>3072890</v>
      </c>
      <c r="U2652" s="1">
        <v>2921070</v>
      </c>
      <c r="V2652" s="1">
        <v>2758340</v>
      </c>
      <c r="W2652" s="1">
        <v>2598170</v>
      </c>
      <c r="X2652" s="1">
        <v>2429860</v>
      </c>
      <c r="Y2652" s="1">
        <v>2265440</v>
      </c>
      <c r="Z2652" s="1">
        <v>2095560</v>
      </c>
      <c r="AA2652" s="1">
        <v>1930760</v>
      </c>
      <c r="AB2652" s="1">
        <v>1770980</v>
      </c>
      <c r="AC2652" s="1">
        <v>1616130</v>
      </c>
      <c r="AD2652" s="1">
        <v>1459370</v>
      </c>
      <c r="AE2652" s="1">
        <v>1308600</v>
      </c>
      <c r="AF2652" s="1">
        <v>1163720</v>
      </c>
      <c r="AG2652" s="1">
        <v>1024590</v>
      </c>
      <c r="AH2652">
        <v>886756</v>
      </c>
      <c r="AI2652">
        <v>759432</v>
      </c>
      <c r="AJ2652">
        <v>634304</v>
      </c>
      <c r="AK2652">
        <v>515602</v>
      </c>
      <c r="AL2652">
        <v>403196</v>
      </c>
      <c r="AM2652">
        <v>296948</v>
      </c>
      <c r="AN2652">
        <v>196728</v>
      </c>
      <c r="AO2652">
        <v>102397</v>
      </c>
      <c r="AP2652">
        <v>13749.9</v>
      </c>
    </row>
    <row r="2653" spans="2:42" x14ac:dyDescent="0.2">
      <c r="B2653" t="str">
        <f t="shared" si="100"/>
        <v>nonroad vehicles 30</v>
      </c>
      <c r="C2653" t="str">
        <f t="shared" si="99"/>
        <v>iron and steel 241,F gases</v>
      </c>
      <c r="D2653" t="s">
        <v>3210</v>
      </c>
      <c r="E2653" s="1">
        <v>4186060</v>
      </c>
      <c r="F2653" s="1">
        <v>4149340</v>
      </c>
      <c r="G2653" s="1">
        <v>4064160</v>
      </c>
      <c r="H2653" s="1">
        <v>4017490</v>
      </c>
      <c r="I2653" s="1">
        <v>3945710</v>
      </c>
      <c r="J2653" s="1">
        <v>3870090</v>
      </c>
      <c r="K2653" s="1">
        <v>3772460</v>
      </c>
      <c r="L2653" s="1">
        <v>3690120</v>
      </c>
      <c r="M2653" s="1">
        <v>3587480</v>
      </c>
      <c r="N2653" s="1">
        <v>3482840</v>
      </c>
      <c r="O2653" s="1">
        <v>3376280</v>
      </c>
      <c r="P2653" s="1">
        <v>3253150</v>
      </c>
      <c r="Q2653" s="1">
        <v>3129570</v>
      </c>
      <c r="R2653" s="1">
        <v>3005610</v>
      </c>
      <c r="S2653" s="1">
        <v>2881280</v>
      </c>
      <c r="T2653" s="1">
        <v>2732610</v>
      </c>
      <c r="U2653" s="1">
        <v>2597610</v>
      </c>
      <c r="V2653" s="1">
        <v>2452890</v>
      </c>
      <c r="W2653" s="1">
        <v>2310460</v>
      </c>
      <c r="X2653" s="1">
        <v>2160790</v>
      </c>
      <c r="Y2653" s="1">
        <v>2014580</v>
      </c>
      <c r="Z2653" s="1">
        <v>1863500</v>
      </c>
      <c r="AA2653" s="1">
        <v>1716960</v>
      </c>
      <c r="AB2653" s="1">
        <v>1574870</v>
      </c>
      <c r="AC2653" s="1">
        <v>1437160</v>
      </c>
      <c r="AD2653" s="1">
        <v>1297760</v>
      </c>
      <c r="AE2653" s="1">
        <v>1163690</v>
      </c>
      <c r="AF2653" s="1">
        <v>1034850</v>
      </c>
      <c r="AG2653">
        <v>911132</v>
      </c>
      <c r="AH2653">
        <v>788561</v>
      </c>
      <c r="AI2653">
        <v>675336</v>
      </c>
      <c r="AJ2653">
        <v>564064</v>
      </c>
      <c r="AK2653">
        <v>458507</v>
      </c>
      <c r="AL2653">
        <v>358548</v>
      </c>
      <c r="AM2653">
        <v>264066</v>
      </c>
      <c r="AN2653">
        <v>174943</v>
      </c>
      <c r="AO2653">
        <v>91058.4</v>
      </c>
      <c r="AP2653">
        <v>12227.3</v>
      </c>
    </row>
    <row r="2654" spans="2:42" x14ac:dyDescent="0.2">
      <c r="B2654" t="str">
        <f t="shared" si="100"/>
        <v>nonroad vehicles 30</v>
      </c>
      <c r="C2654" t="str">
        <f t="shared" si="99"/>
        <v>other metals 242,CO2</v>
      </c>
      <c r="D2654" t="s">
        <v>3211</v>
      </c>
      <c r="E2654" s="1">
        <v>12676600</v>
      </c>
      <c r="F2654" s="1">
        <v>12565400</v>
      </c>
      <c r="G2654" s="1">
        <v>12307400</v>
      </c>
      <c r="H2654" s="1">
        <v>12166100</v>
      </c>
      <c r="I2654" s="1">
        <v>11948700</v>
      </c>
      <c r="J2654" s="1">
        <v>11719700</v>
      </c>
      <c r="K2654" s="1">
        <v>11424100</v>
      </c>
      <c r="L2654" s="1">
        <v>11174700</v>
      </c>
      <c r="M2654" s="1">
        <v>10863900</v>
      </c>
      <c r="N2654" s="1">
        <v>10547000</v>
      </c>
      <c r="O2654" s="1">
        <v>10224300</v>
      </c>
      <c r="P2654" s="1">
        <v>9851450</v>
      </c>
      <c r="Q2654" s="1">
        <v>9477230</v>
      </c>
      <c r="R2654" s="1">
        <v>9101840</v>
      </c>
      <c r="S2654" s="1">
        <v>8725310</v>
      </c>
      <c r="T2654" s="1">
        <v>8275120</v>
      </c>
      <c r="U2654" s="1">
        <v>7866280</v>
      </c>
      <c r="V2654" s="1">
        <v>7428040</v>
      </c>
      <c r="W2654" s="1">
        <v>6996710</v>
      </c>
      <c r="X2654" s="1">
        <v>6543480</v>
      </c>
      <c r="Y2654" s="1">
        <v>6100710</v>
      </c>
      <c r="Z2654" s="1">
        <v>5643220</v>
      </c>
      <c r="AA2654" s="1">
        <v>5199430</v>
      </c>
      <c r="AB2654" s="1">
        <v>4769140</v>
      </c>
      <c r="AC2654" s="1">
        <v>4352140</v>
      </c>
      <c r="AD2654" s="1">
        <v>3930000</v>
      </c>
      <c r="AE2654" s="1">
        <v>3523980</v>
      </c>
      <c r="AF2654" s="1">
        <v>3133830</v>
      </c>
      <c r="AG2654" s="1">
        <v>2759170</v>
      </c>
      <c r="AH2654" s="1">
        <v>2387980</v>
      </c>
      <c r="AI2654" s="1">
        <v>2045110</v>
      </c>
      <c r="AJ2654" s="1">
        <v>1708140</v>
      </c>
      <c r="AK2654" s="1">
        <v>1388490</v>
      </c>
      <c r="AL2654" s="1">
        <v>1085780</v>
      </c>
      <c r="AM2654">
        <v>799665</v>
      </c>
      <c r="AN2654">
        <v>529776</v>
      </c>
      <c r="AO2654">
        <v>275750</v>
      </c>
      <c r="AP2654">
        <v>37027.599999999999</v>
      </c>
    </row>
    <row r="2655" spans="2:42" x14ac:dyDescent="0.2">
      <c r="B2655" t="str">
        <f t="shared" si="100"/>
        <v>nonroad vehicles 30</v>
      </c>
      <c r="C2655" t="str">
        <f t="shared" si="99"/>
        <v>other metals 242,VOC</v>
      </c>
      <c r="D2655" t="s">
        <v>3212</v>
      </c>
      <c r="E2655">
        <v>978927</v>
      </c>
      <c r="F2655">
        <v>970338</v>
      </c>
      <c r="G2655">
        <v>950419</v>
      </c>
      <c r="H2655">
        <v>939505</v>
      </c>
      <c r="I2655">
        <v>922719</v>
      </c>
      <c r="J2655">
        <v>905036</v>
      </c>
      <c r="K2655">
        <v>882205</v>
      </c>
      <c r="L2655">
        <v>862950</v>
      </c>
      <c r="M2655">
        <v>838947</v>
      </c>
      <c r="N2655">
        <v>814476</v>
      </c>
      <c r="O2655">
        <v>789555</v>
      </c>
      <c r="P2655">
        <v>760762</v>
      </c>
      <c r="Q2655">
        <v>731863</v>
      </c>
      <c r="R2655">
        <v>702874</v>
      </c>
      <c r="S2655">
        <v>673798</v>
      </c>
      <c r="T2655">
        <v>639032</v>
      </c>
      <c r="U2655">
        <v>607460</v>
      </c>
      <c r="V2655">
        <v>573618</v>
      </c>
      <c r="W2655">
        <v>540309</v>
      </c>
      <c r="X2655">
        <v>505310</v>
      </c>
      <c r="Y2655">
        <v>471117</v>
      </c>
      <c r="Z2655">
        <v>435788</v>
      </c>
      <c r="AA2655">
        <v>401517</v>
      </c>
      <c r="AB2655">
        <v>368289</v>
      </c>
      <c r="AC2655">
        <v>336087</v>
      </c>
      <c r="AD2655">
        <v>303487</v>
      </c>
      <c r="AE2655">
        <v>272134</v>
      </c>
      <c r="AF2655">
        <v>242005</v>
      </c>
      <c r="AG2655">
        <v>213072</v>
      </c>
      <c r="AH2655">
        <v>184408</v>
      </c>
      <c r="AI2655">
        <v>157930</v>
      </c>
      <c r="AJ2655">
        <v>131909</v>
      </c>
      <c r="AK2655">
        <v>107224</v>
      </c>
      <c r="AL2655">
        <v>83847.899999999994</v>
      </c>
      <c r="AM2655">
        <v>61752.800000000003</v>
      </c>
      <c r="AN2655">
        <v>40911.1</v>
      </c>
      <c r="AO2655">
        <v>21294.400000000001</v>
      </c>
      <c r="AP2655">
        <v>2859.39</v>
      </c>
    </row>
    <row r="2656" spans="2:42" x14ac:dyDescent="0.2">
      <c r="B2656" t="str">
        <f t="shared" si="100"/>
        <v>nonroad vehicles 30</v>
      </c>
      <c r="C2656" t="str">
        <f t="shared" si="99"/>
        <v>other metals 242,CO</v>
      </c>
      <c r="D2656" t="s">
        <v>3213</v>
      </c>
      <c r="E2656">
        <v>835799</v>
      </c>
      <c r="F2656">
        <v>828466</v>
      </c>
      <c r="G2656">
        <v>811459</v>
      </c>
      <c r="H2656">
        <v>802141</v>
      </c>
      <c r="I2656">
        <v>787809</v>
      </c>
      <c r="J2656">
        <v>772711</v>
      </c>
      <c r="K2656">
        <v>753219</v>
      </c>
      <c r="L2656">
        <v>736779</v>
      </c>
      <c r="M2656">
        <v>716285</v>
      </c>
      <c r="N2656">
        <v>695392</v>
      </c>
      <c r="O2656">
        <v>674115</v>
      </c>
      <c r="P2656">
        <v>649531</v>
      </c>
      <c r="Q2656">
        <v>624858</v>
      </c>
      <c r="R2656">
        <v>600107</v>
      </c>
      <c r="S2656">
        <v>575282</v>
      </c>
      <c r="T2656">
        <v>545600</v>
      </c>
      <c r="U2656">
        <v>518644</v>
      </c>
      <c r="V2656">
        <v>489750</v>
      </c>
      <c r="W2656">
        <v>461311</v>
      </c>
      <c r="X2656">
        <v>431429</v>
      </c>
      <c r="Y2656">
        <v>402235</v>
      </c>
      <c r="Z2656">
        <v>372072</v>
      </c>
      <c r="AA2656">
        <v>342811</v>
      </c>
      <c r="AB2656">
        <v>314442</v>
      </c>
      <c r="AC2656">
        <v>286948</v>
      </c>
      <c r="AD2656">
        <v>259115</v>
      </c>
      <c r="AE2656">
        <v>232345</v>
      </c>
      <c r="AF2656">
        <v>206621</v>
      </c>
      <c r="AG2656">
        <v>181919</v>
      </c>
      <c r="AH2656">
        <v>157446</v>
      </c>
      <c r="AI2656">
        <v>134839</v>
      </c>
      <c r="AJ2656">
        <v>112622</v>
      </c>
      <c r="AK2656">
        <v>91546.5</v>
      </c>
      <c r="AL2656">
        <v>71588.5</v>
      </c>
      <c r="AM2656">
        <v>52723.9</v>
      </c>
      <c r="AN2656">
        <v>34929.5</v>
      </c>
      <c r="AO2656">
        <v>18180.900000000001</v>
      </c>
      <c r="AP2656">
        <v>2441.3200000000002</v>
      </c>
    </row>
    <row r="2657" spans="2:42" x14ac:dyDescent="0.2">
      <c r="B2657" t="str">
        <f t="shared" si="100"/>
        <v>nonroad vehicles 30</v>
      </c>
      <c r="C2657" t="str">
        <f t="shared" si="99"/>
        <v>other metals 242,NOx</v>
      </c>
      <c r="D2657" t="s">
        <v>3214</v>
      </c>
      <c r="E2657" s="1">
        <v>5301050</v>
      </c>
      <c r="F2657" s="1">
        <v>5254540</v>
      </c>
      <c r="G2657" s="1">
        <v>5146670</v>
      </c>
      <c r="H2657" s="1">
        <v>5087570</v>
      </c>
      <c r="I2657" s="1">
        <v>4996670</v>
      </c>
      <c r="J2657" s="1">
        <v>4900920</v>
      </c>
      <c r="K2657" s="1">
        <v>4777290</v>
      </c>
      <c r="L2657" s="1">
        <v>4673020</v>
      </c>
      <c r="M2657" s="1">
        <v>4543040</v>
      </c>
      <c r="N2657" s="1">
        <v>4410520</v>
      </c>
      <c r="O2657" s="1">
        <v>4275570</v>
      </c>
      <c r="P2657" s="1">
        <v>4119650</v>
      </c>
      <c r="Q2657" s="1">
        <v>3963160</v>
      </c>
      <c r="R2657" s="1">
        <v>3806180</v>
      </c>
      <c r="S2657" s="1">
        <v>3648720</v>
      </c>
      <c r="T2657" s="1">
        <v>3460460</v>
      </c>
      <c r="U2657" s="1">
        <v>3289500</v>
      </c>
      <c r="V2657" s="1">
        <v>3106240</v>
      </c>
      <c r="W2657" s="1">
        <v>2925860</v>
      </c>
      <c r="X2657" s="1">
        <v>2736330</v>
      </c>
      <c r="Y2657" s="1">
        <v>2551170</v>
      </c>
      <c r="Z2657" s="1">
        <v>2359860</v>
      </c>
      <c r="AA2657" s="1">
        <v>2174280</v>
      </c>
      <c r="AB2657" s="1">
        <v>1994340</v>
      </c>
      <c r="AC2657" s="1">
        <v>1819960</v>
      </c>
      <c r="AD2657" s="1">
        <v>1643430</v>
      </c>
      <c r="AE2657" s="1">
        <v>1473650</v>
      </c>
      <c r="AF2657" s="1">
        <v>1310490</v>
      </c>
      <c r="AG2657" s="1">
        <v>1153820</v>
      </c>
      <c r="AH2657">
        <v>998599</v>
      </c>
      <c r="AI2657">
        <v>855216</v>
      </c>
      <c r="AJ2657">
        <v>714306</v>
      </c>
      <c r="AK2657">
        <v>580633</v>
      </c>
      <c r="AL2657">
        <v>454050</v>
      </c>
      <c r="AM2657">
        <v>334401</v>
      </c>
      <c r="AN2657">
        <v>221540</v>
      </c>
      <c r="AO2657">
        <v>115312</v>
      </c>
      <c r="AP2657">
        <v>15484.1</v>
      </c>
    </row>
    <row r="2658" spans="2:42" x14ac:dyDescent="0.2">
      <c r="B2658" t="str">
        <f t="shared" si="100"/>
        <v>nonroad vehicles 30</v>
      </c>
      <c r="C2658" t="str">
        <f t="shared" si="99"/>
        <v>other metals 242,PM10</v>
      </c>
      <c r="D2658" t="s">
        <v>3215</v>
      </c>
      <c r="E2658" s="1">
        <v>1060210</v>
      </c>
      <c r="F2658" s="1">
        <v>1050910</v>
      </c>
      <c r="G2658" s="1">
        <v>1029330</v>
      </c>
      <c r="H2658" s="1">
        <v>1017510</v>
      </c>
      <c r="I2658">
        <v>999335</v>
      </c>
      <c r="J2658">
        <v>980183</v>
      </c>
      <c r="K2658">
        <v>955457</v>
      </c>
      <c r="L2658">
        <v>934603</v>
      </c>
      <c r="M2658">
        <v>908607</v>
      </c>
      <c r="N2658">
        <v>882103</v>
      </c>
      <c r="O2658">
        <v>855114</v>
      </c>
      <c r="P2658">
        <v>823930</v>
      </c>
      <c r="Q2658">
        <v>792632</v>
      </c>
      <c r="R2658">
        <v>761235</v>
      </c>
      <c r="S2658">
        <v>729745</v>
      </c>
      <c r="T2658">
        <v>692093</v>
      </c>
      <c r="U2658">
        <v>657899</v>
      </c>
      <c r="V2658">
        <v>621247</v>
      </c>
      <c r="W2658">
        <v>585172</v>
      </c>
      <c r="X2658">
        <v>547267</v>
      </c>
      <c r="Y2658">
        <v>510235</v>
      </c>
      <c r="Z2658">
        <v>471972</v>
      </c>
      <c r="AA2658">
        <v>434856</v>
      </c>
      <c r="AB2658">
        <v>398869</v>
      </c>
      <c r="AC2658">
        <v>363993</v>
      </c>
      <c r="AD2658">
        <v>328687</v>
      </c>
      <c r="AE2658">
        <v>294730</v>
      </c>
      <c r="AF2658">
        <v>262099</v>
      </c>
      <c r="AG2658">
        <v>230764</v>
      </c>
      <c r="AH2658">
        <v>199720</v>
      </c>
      <c r="AI2658">
        <v>171043</v>
      </c>
      <c r="AJ2658">
        <v>142861</v>
      </c>
      <c r="AK2658">
        <v>116127</v>
      </c>
      <c r="AL2658">
        <v>90810</v>
      </c>
      <c r="AM2658">
        <v>66880.3</v>
      </c>
      <c r="AN2658">
        <v>44308</v>
      </c>
      <c r="AO2658">
        <v>23062.5</v>
      </c>
      <c r="AP2658">
        <v>3096.82</v>
      </c>
    </row>
    <row r="2659" spans="2:42" x14ac:dyDescent="0.2">
      <c r="B2659" t="str">
        <f t="shared" si="100"/>
        <v>nonroad vehicles 30</v>
      </c>
      <c r="C2659" t="str">
        <f t="shared" si="99"/>
        <v>other metals 242,PM25</v>
      </c>
      <c r="D2659" t="s">
        <v>3216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</row>
    <row r="2660" spans="2:42" x14ac:dyDescent="0.2">
      <c r="B2660" t="str">
        <f t="shared" si="100"/>
        <v>other manufacturing 31T33</v>
      </c>
      <c r="C2660" t="str">
        <f t="shared" si="99"/>
        <v>other metals 242,SOx</v>
      </c>
      <c r="D2660" t="s">
        <v>3217</v>
      </c>
      <c r="E2660" s="1">
        <v>57479100000</v>
      </c>
      <c r="F2660" s="1">
        <v>57456000000</v>
      </c>
      <c r="G2660" s="1">
        <v>57083500000</v>
      </c>
      <c r="H2660" s="1">
        <v>57038700000</v>
      </c>
      <c r="I2660" s="1">
        <v>56651100000</v>
      </c>
      <c r="J2660" s="1">
        <v>55986000000</v>
      </c>
      <c r="K2660" s="1">
        <v>55248000000</v>
      </c>
      <c r="L2660" s="1">
        <v>54554400000</v>
      </c>
      <c r="M2660" s="1">
        <v>53615700000</v>
      </c>
      <c r="N2660" s="1">
        <v>52771900000</v>
      </c>
      <c r="O2660" s="1">
        <v>51754300000</v>
      </c>
      <c r="P2660" s="1">
        <v>50663100000</v>
      </c>
      <c r="Q2660" s="1">
        <v>49032200000</v>
      </c>
      <c r="R2660" s="1">
        <v>47827800000</v>
      </c>
      <c r="S2660" s="1">
        <v>46125900000</v>
      </c>
      <c r="T2660" s="1">
        <v>44393900000</v>
      </c>
      <c r="U2660" s="1">
        <v>42638300000</v>
      </c>
      <c r="V2660" s="1">
        <v>40856500000</v>
      </c>
      <c r="W2660" s="1">
        <v>38699800000</v>
      </c>
      <c r="X2660" s="1">
        <v>36558100000</v>
      </c>
      <c r="Y2660" s="1">
        <v>34430600000</v>
      </c>
      <c r="Z2660" s="1">
        <v>32320000000</v>
      </c>
      <c r="AA2660" s="1">
        <v>30223000000</v>
      </c>
      <c r="AB2660" s="1">
        <v>27884700000</v>
      </c>
      <c r="AC2660" s="1">
        <v>25836600000</v>
      </c>
      <c r="AD2660" s="1">
        <v>23586100000</v>
      </c>
      <c r="AE2660" s="1">
        <v>21386200000</v>
      </c>
      <c r="AF2660" s="1">
        <v>19238400000</v>
      </c>
      <c r="AG2660" s="1">
        <v>17140800000</v>
      </c>
      <c r="AH2660" s="1">
        <v>15093900000</v>
      </c>
      <c r="AI2660" s="1">
        <v>12970700000</v>
      </c>
      <c r="AJ2660" s="1">
        <v>11042500000</v>
      </c>
      <c r="AK2660" s="1">
        <v>9127040000</v>
      </c>
      <c r="AL2660" s="1">
        <v>7267600000</v>
      </c>
      <c r="AM2660" s="1">
        <v>5468770000</v>
      </c>
      <c r="AN2660" s="1">
        <v>3739610000</v>
      </c>
      <c r="AO2660" s="1">
        <v>2077420000</v>
      </c>
      <c r="AP2660" s="1">
        <v>487041000</v>
      </c>
    </row>
    <row r="2661" spans="2:42" x14ac:dyDescent="0.2">
      <c r="B2661" t="str">
        <f t="shared" si="100"/>
        <v>other manufacturing 31T33</v>
      </c>
      <c r="C2661" t="str">
        <f t="shared" si="99"/>
        <v>other metals 242,BC</v>
      </c>
      <c r="D2661" t="s">
        <v>3218</v>
      </c>
      <c r="E2661" s="1">
        <v>1634060</v>
      </c>
      <c r="F2661" s="1">
        <v>1633400</v>
      </c>
      <c r="G2661" s="1">
        <v>1622810</v>
      </c>
      <c r="H2661" s="1">
        <v>1621540</v>
      </c>
      <c r="I2661" s="1">
        <v>1610520</v>
      </c>
      <c r="J2661" s="1">
        <v>1591610</v>
      </c>
      <c r="K2661" s="1">
        <v>1570630</v>
      </c>
      <c r="L2661" s="1">
        <v>1550910</v>
      </c>
      <c r="M2661" s="1">
        <v>1524230</v>
      </c>
      <c r="N2661" s="1">
        <v>1500240</v>
      </c>
      <c r="O2661" s="1">
        <v>1471310</v>
      </c>
      <c r="P2661" s="1">
        <v>1440290</v>
      </c>
      <c r="Q2661" s="1">
        <v>1393920</v>
      </c>
      <c r="R2661" s="1">
        <v>1359690</v>
      </c>
      <c r="S2661" s="1">
        <v>1311300</v>
      </c>
      <c r="T2661" s="1">
        <v>1262060</v>
      </c>
      <c r="U2661" s="1">
        <v>1212150</v>
      </c>
      <c r="V2661" s="1">
        <v>1161500</v>
      </c>
      <c r="W2661" s="1">
        <v>1100190</v>
      </c>
      <c r="X2661" s="1">
        <v>1039300</v>
      </c>
      <c r="Y2661">
        <v>978819</v>
      </c>
      <c r="Z2661">
        <v>918818</v>
      </c>
      <c r="AA2661">
        <v>859204</v>
      </c>
      <c r="AB2661">
        <v>792727</v>
      </c>
      <c r="AC2661">
        <v>734502</v>
      </c>
      <c r="AD2661">
        <v>670524</v>
      </c>
      <c r="AE2661">
        <v>607982</v>
      </c>
      <c r="AF2661">
        <v>546923</v>
      </c>
      <c r="AG2661">
        <v>487292</v>
      </c>
      <c r="AH2661">
        <v>429102</v>
      </c>
      <c r="AI2661">
        <v>368740</v>
      </c>
      <c r="AJ2661">
        <v>313924</v>
      </c>
      <c r="AK2661">
        <v>259470</v>
      </c>
      <c r="AL2661">
        <v>206609</v>
      </c>
      <c r="AM2661">
        <v>155470</v>
      </c>
      <c r="AN2661">
        <v>106312</v>
      </c>
      <c r="AO2661">
        <v>59058.3</v>
      </c>
      <c r="AP2661">
        <v>13846</v>
      </c>
    </row>
    <row r="2662" spans="2:42" x14ac:dyDescent="0.2">
      <c r="B2662" t="str">
        <f t="shared" si="100"/>
        <v>other manufacturing 31T33</v>
      </c>
      <c r="C2662" t="str">
        <f t="shared" si="99"/>
        <v>other metals 242,OC</v>
      </c>
      <c r="D2662" t="s">
        <v>3219</v>
      </c>
      <c r="E2662" s="1">
        <v>7546520</v>
      </c>
      <c r="F2662" s="1">
        <v>7543490</v>
      </c>
      <c r="G2662" s="1">
        <v>7494580</v>
      </c>
      <c r="H2662" s="1">
        <v>7488710</v>
      </c>
      <c r="I2662" s="1">
        <v>7437810</v>
      </c>
      <c r="J2662" s="1">
        <v>7350500</v>
      </c>
      <c r="K2662" s="1">
        <v>7253600</v>
      </c>
      <c r="L2662" s="1">
        <v>7162530</v>
      </c>
      <c r="M2662" s="1">
        <v>7039290</v>
      </c>
      <c r="N2662" s="1">
        <v>6928510</v>
      </c>
      <c r="O2662" s="1">
        <v>6794910</v>
      </c>
      <c r="P2662" s="1">
        <v>6651640</v>
      </c>
      <c r="Q2662" s="1">
        <v>6437510</v>
      </c>
      <c r="R2662" s="1">
        <v>6279390</v>
      </c>
      <c r="S2662" s="1">
        <v>6055940</v>
      </c>
      <c r="T2662" s="1">
        <v>5828540</v>
      </c>
      <c r="U2662" s="1">
        <v>5598050</v>
      </c>
      <c r="V2662" s="1">
        <v>5364120</v>
      </c>
      <c r="W2662" s="1">
        <v>5080960</v>
      </c>
      <c r="X2662" s="1">
        <v>4799770</v>
      </c>
      <c r="Y2662" s="1">
        <v>4520450</v>
      </c>
      <c r="Z2662" s="1">
        <v>4243350</v>
      </c>
      <c r="AA2662" s="1">
        <v>3968030</v>
      </c>
      <c r="AB2662" s="1">
        <v>3661020</v>
      </c>
      <c r="AC2662" s="1">
        <v>3392120</v>
      </c>
      <c r="AD2662" s="1">
        <v>3096660</v>
      </c>
      <c r="AE2662" s="1">
        <v>2807830</v>
      </c>
      <c r="AF2662" s="1">
        <v>2525840</v>
      </c>
      <c r="AG2662" s="1">
        <v>2250450</v>
      </c>
      <c r="AH2662" s="1">
        <v>1981710</v>
      </c>
      <c r="AI2662" s="1">
        <v>1702940</v>
      </c>
      <c r="AJ2662" s="1">
        <v>1449780</v>
      </c>
      <c r="AK2662" s="1">
        <v>1198300</v>
      </c>
      <c r="AL2662">
        <v>954174</v>
      </c>
      <c r="AM2662">
        <v>718003</v>
      </c>
      <c r="AN2662">
        <v>490979</v>
      </c>
      <c r="AO2662">
        <v>272747</v>
      </c>
      <c r="AP2662">
        <v>63944.4</v>
      </c>
    </row>
    <row r="2663" spans="2:42" x14ac:dyDescent="0.2">
      <c r="B2663" t="str">
        <f t="shared" si="100"/>
        <v>other manufacturing 31T33</v>
      </c>
      <c r="C2663" t="str">
        <f t="shared" si="99"/>
        <v>other metals 242,CH4</v>
      </c>
      <c r="D2663" t="s">
        <v>3220</v>
      </c>
      <c r="E2663" s="1">
        <v>25828100</v>
      </c>
      <c r="F2663" s="1">
        <v>25817700</v>
      </c>
      <c r="G2663" s="1">
        <v>25650300</v>
      </c>
      <c r="H2663" s="1">
        <v>25630200</v>
      </c>
      <c r="I2663" s="1">
        <v>25456000</v>
      </c>
      <c r="J2663" s="1">
        <v>25157200</v>
      </c>
      <c r="K2663" s="1">
        <v>24825600</v>
      </c>
      <c r="L2663" s="1">
        <v>24513900</v>
      </c>
      <c r="M2663" s="1">
        <v>24092100</v>
      </c>
      <c r="N2663" s="1">
        <v>23712900</v>
      </c>
      <c r="O2663" s="1">
        <v>23255700</v>
      </c>
      <c r="P2663" s="1">
        <v>22765300</v>
      </c>
      <c r="Q2663" s="1">
        <v>22032500</v>
      </c>
      <c r="R2663" s="1">
        <v>21491300</v>
      </c>
      <c r="S2663" s="1">
        <v>20726600</v>
      </c>
      <c r="T2663" s="1">
        <v>19948300</v>
      </c>
      <c r="U2663" s="1">
        <v>19159400</v>
      </c>
      <c r="V2663" s="1">
        <v>18358800</v>
      </c>
      <c r="W2663" s="1">
        <v>17389600</v>
      </c>
      <c r="X2663" s="1">
        <v>16427300</v>
      </c>
      <c r="Y2663" s="1">
        <v>15471300</v>
      </c>
      <c r="Z2663" s="1">
        <v>14522900</v>
      </c>
      <c r="AA2663" s="1">
        <v>13580700</v>
      </c>
      <c r="AB2663" s="1">
        <v>12529900</v>
      </c>
      <c r="AC2663" s="1">
        <v>11609600</v>
      </c>
      <c r="AD2663" s="1">
        <v>10598400</v>
      </c>
      <c r="AE2663" s="1">
        <v>9609820</v>
      </c>
      <c r="AF2663" s="1">
        <v>8644720</v>
      </c>
      <c r="AG2663" s="1">
        <v>7702180</v>
      </c>
      <c r="AH2663" s="1">
        <v>6782420</v>
      </c>
      <c r="AI2663" s="1">
        <v>5828340</v>
      </c>
      <c r="AJ2663" s="1">
        <v>4961910</v>
      </c>
      <c r="AK2663" s="1">
        <v>4101210</v>
      </c>
      <c r="AL2663" s="1">
        <v>3265680</v>
      </c>
      <c r="AM2663" s="1">
        <v>2457380</v>
      </c>
      <c r="AN2663" s="1">
        <v>1680380</v>
      </c>
      <c r="AO2663">
        <v>933481</v>
      </c>
      <c r="AP2663">
        <v>218851</v>
      </c>
    </row>
    <row r="2664" spans="2:42" x14ac:dyDescent="0.2">
      <c r="B2664" t="str">
        <f t="shared" si="100"/>
        <v>other manufacturing 31T33</v>
      </c>
      <c r="C2664" t="str">
        <f t="shared" si="99"/>
        <v>other metals 242,N2O</v>
      </c>
      <c r="D2664" t="s">
        <v>3221</v>
      </c>
      <c r="E2664" s="1">
        <v>2038940</v>
      </c>
      <c r="F2664" s="1">
        <v>2038120</v>
      </c>
      <c r="G2664" s="1">
        <v>2024910</v>
      </c>
      <c r="H2664" s="1">
        <v>2023320</v>
      </c>
      <c r="I2664" s="1">
        <v>2009570</v>
      </c>
      <c r="J2664" s="1">
        <v>1985980</v>
      </c>
      <c r="K2664" s="1">
        <v>1959800</v>
      </c>
      <c r="L2664" s="1">
        <v>1935190</v>
      </c>
      <c r="M2664" s="1">
        <v>1901890</v>
      </c>
      <c r="N2664" s="1">
        <v>1871960</v>
      </c>
      <c r="O2664" s="1">
        <v>1835870</v>
      </c>
      <c r="P2664" s="1">
        <v>1797160</v>
      </c>
      <c r="Q2664" s="1">
        <v>1739300</v>
      </c>
      <c r="R2664" s="1">
        <v>1696580</v>
      </c>
      <c r="S2664" s="1">
        <v>1636210</v>
      </c>
      <c r="T2664" s="1">
        <v>1574770</v>
      </c>
      <c r="U2664" s="1">
        <v>1512500</v>
      </c>
      <c r="V2664" s="1">
        <v>1449290</v>
      </c>
      <c r="W2664" s="1">
        <v>1372790</v>
      </c>
      <c r="X2664" s="1">
        <v>1296810</v>
      </c>
      <c r="Y2664" s="1">
        <v>1221350</v>
      </c>
      <c r="Z2664" s="1">
        <v>1146480</v>
      </c>
      <c r="AA2664" s="1">
        <v>1072090</v>
      </c>
      <c r="AB2664">
        <v>989145</v>
      </c>
      <c r="AC2664">
        <v>916493</v>
      </c>
      <c r="AD2664">
        <v>836664</v>
      </c>
      <c r="AE2664">
        <v>758626</v>
      </c>
      <c r="AF2664">
        <v>682437</v>
      </c>
      <c r="AG2664">
        <v>608031</v>
      </c>
      <c r="AH2664">
        <v>535423</v>
      </c>
      <c r="AI2664">
        <v>460104</v>
      </c>
      <c r="AJ2664">
        <v>391706</v>
      </c>
      <c r="AK2664">
        <v>323761</v>
      </c>
      <c r="AL2664">
        <v>257801</v>
      </c>
      <c r="AM2664">
        <v>193992</v>
      </c>
      <c r="AN2664">
        <v>132654</v>
      </c>
      <c r="AO2664">
        <v>73691.5</v>
      </c>
      <c r="AP2664">
        <v>17276.7</v>
      </c>
    </row>
    <row r="2665" spans="2:42" x14ac:dyDescent="0.2">
      <c r="B2665" t="str">
        <f t="shared" si="100"/>
        <v>other manufacturing 31T33</v>
      </c>
      <c r="C2665" t="str">
        <f t="shared" si="99"/>
        <v>other metals 242,F gases</v>
      </c>
      <c r="D2665" t="s">
        <v>3222</v>
      </c>
      <c r="E2665" s="1">
        <v>1813160</v>
      </c>
      <c r="F2665" s="1">
        <v>1812430</v>
      </c>
      <c r="G2665" s="1">
        <v>1800680</v>
      </c>
      <c r="H2665" s="1">
        <v>1799260</v>
      </c>
      <c r="I2665" s="1">
        <v>1787040</v>
      </c>
      <c r="J2665" s="1">
        <v>1766060</v>
      </c>
      <c r="K2665" s="1">
        <v>1742780</v>
      </c>
      <c r="L2665" s="1">
        <v>1720900</v>
      </c>
      <c r="M2665" s="1">
        <v>1691290</v>
      </c>
      <c r="N2665" s="1">
        <v>1664670</v>
      </c>
      <c r="O2665" s="1">
        <v>1632570</v>
      </c>
      <c r="P2665" s="1">
        <v>1598150</v>
      </c>
      <c r="Q2665" s="1">
        <v>1546700</v>
      </c>
      <c r="R2665" s="1">
        <v>1508710</v>
      </c>
      <c r="S2665" s="1">
        <v>1455020</v>
      </c>
      <c r="T2665" s="1">
        <v>1400390</v>
      </c>
      <c r="U2665" s="1">
        <v>1345010</v>
      </c>
      <c r="V2665" s="1">
        <v>1288800</v>
      </c>
      <c r="W2665" s="1">
        <v>1220770</v>
      </c>
      <c r="X2665" s="1">
        <v>1153210</v>
      </c>
      <c r="Y2665" s="1">
        <v>1086100</v>
      </c>
      <c r="Z2665" s="1">
        <v>1019520</v>
      </c>
      <c r="AA2665">
        <v>953374</v>
      </c>
      <c r="AB2665">
        <v>879611</v>
      </c>
      <c r="AC2665">
        <v>815004</v>
      </c>
      <c r="AD2665">
        <v>744015</v>
      </c>
      <c r="AE2665">
        <v>674618</v>
      </c>
      <c r="AF2665">
        <v>606867</v>
      </c>
      <c r="AG2665">
        <v>540700</v>
      </c>
      <c r="AH2665">
        <v>476132</v>
      </c>
      <c r="AI2665">
        <v>409154</v>
      </c>
      <c r="AJ2665">
        <v>348331</v>
      </c>
      <c r="AK2665">
        <v>287909</v>
      </c>
      <c r="AL2665">
        <v>229253</v>
      </c>
      <c r="AM2665">
        <v>172510</v>
      </c>
      <c r="AN2665">
        <v>117964</v>
      </c>
      <c r="AO2665">
        <v>65531.199999999997</v>
      </c>
      <c r="AP2665">
        <v>15363.5</v>
      </c>
    </row>
    <row r="2666" spans="2:42" x14ac:dyDescent="0.2">
      <c r="B2666" t="str">
        <f t="shared" si="100"/>
        <v>other manufacturing 31T33</v>
      </c>
      <c r="C2666" t="str">
        <f t="shared" si="99"/>
        <v>metal products except machinery and vehicles 25,CO2</v>
      </c>
      <c r="D2666" t="s">
        <v>3223</v>
      </c>
      <c r="E2666" s="1">
        <v>5490750</v>
      </c>
      <c r="F2666" s="1">
        <v>5488540</v>
      </c>
      <c r="G2666" s="1">
        <v>5452950</v>
      </c>
      <c r="H2666" s="1">
        <v>5448680</v>
      </c>
      <c r="I2666" s="1">
        <v>5411650</v>
      </c>
      <c r="J2666" s="1">
        <v>5348120</v>
      </c>
      <c r="K2666" s="1">
        <v>5277620</v>
      </c>
      <c r="L2666" s="1">
        <v>5211360</v>
      </c>
      <c r="M2666" s="1">
        <v>5121690</v>
      </c>
      <c r="N2666" s="1">
        <v>5041090</v>
      </c>
      <c r="O2666" s="1">
        <v>4943880</v>
      </c>
      <c r="P2666" s="1">
        <v>4839640</v>
      </c>
      <c r="Q2666" s="1">
        <v>4683840</v>
      </c>
      <c r="R2666" s="1">
        <v>4568800</v>
      </c>
      <c r="S2666" s="1">
        <v>4406220</v>
      </c>
      <c r="T2666" s="1">
        <v>4240770</v>
      </c>
      <c r="U2666" s="1">
        <v>4073070</v>
      </c>
      <c r="V2666" s="1">
        <v>3902860</v>
      </c>
      <c r="W2666" s="1">
        <v>3696830</v>
      </c>
      <c r="X2666" s="1">
        <v>3492240</v>
      </c>
      <c r="Y2666" s="1">
        <v>3289010</v>
      </c>
      <c r="Z2666" s="1">
        <v>3087400</v>
      </c>
      <c r="AA2666" s="1">
        <v>2887090</v>
      </c>
      <c r="AB2666" s="1">
        <v>2663710</v>
      </c>
      <c r="AC2666" s="1">
        <v>2468060</v>
      </c>
      <c r="AD2666" s="1">
        <v>2253090</v>
      </c>
      <c r="AE2666" s="1">
        <v>2042940</v>
      </c>
      <c r="AF2666" s="1">
        <v>1837760</v>
      </c>
      <c r="AG2666" s="1">
        <v>1637390</v>
      </c>
      <c r="AH2666" s="1">
        <v>1441860</v>
      </c>
      <c r="AI2666" s="1">
        <v>1239040</v>
      </c>
      <c r="AJ2666" s="1">
        <v>1054840</v>
      </c>
      <c r="AK2666">
        <v>871869</v>
      </c>
      <c r="AL2666">
        <v>694244</v>
      </c>
      <c r="AM2666">
        <v>522409</v>
      </c>
      <c r="AN2666">
        <v>357229</v>
      </c>
      <c r="AO2666">
        <v>198447</v>
      </c>
      <c r="AP2666">
        <v>46525</v>
      </c>
    </row>
    <row r="2667" spans="2:42" x14ac:dyDescent="0.2">
      <c r="B2667" t="str">
        <f t="shared" si="100"/>
        <v>other manufacturing 31T33</v>
      </c>
      <c r="C2667" t="str">
        <f t="shared" si="99"/>
        <v>metal products except machinery and vehicles 25,VOC</v>
      </c>
      <c r="D2667" t="s">
        <v>3224</v>
      </c>
      <c r="E2667">
        <v>424014</v>
      </c>
      <c r="F2667">
        <v>423843</v>
      </c>
      <c r="G2667">
        <v>421095</v>
      </c>
      <c r="H2667">
        <v>420765</v>
      </c>
      <c r="I2667">
        <v>417905</v>
      </c>
      <c r="J2667">
        <v>413000</v>
      </c>
      <c r="K2667">
        <v>407555</v>
      </c>
      <c r="L2667">
        <v>402438</v>
      </c>
      <c r="M2667">
        <v>395514</v>
      </c>
      <c r="N2667">
        <v>389290</v>
      </c>
      <c r="O2667">
        <v>381783</v>
      </c>
      <c r="P2667">
        <v>373733</v>
      </c>
      <c r="Q2667">
        <v>361702</v>
      </c>
      <c r="R2667">
        <v>352818</v>
      </c>
      <c r="S2667">
        <v>340263</v>
      </c>
      <c r="T2667">
        <v>327486</v>
      </c>
      <c r="U2667">
        <v>314536</v>
      </c>
      <c r="V2667">
        <v>301392</v>
      </c>
      <c r="W2667">
        <v>285482</v>
      </c>
      <c r="X2667">
        <v>269683</v>
      </c>
      <c r="Y2667">
        <v>253989</v>
      </c>
      <c r="Z2667">
        <v>238419</v>
      </c>
      <c r="AA2667">
        <v>222950</v>
      </c>
      <c r="AB2667">
        <v>205701</v>
      </c>
      <c r="AC2667">
        <v>190592</v>
      </c>
      <c r="AD2667">
        <v>173991</v>
      </c>
      <c r="AE2667">
        <v>157762</v>
      </c>
      <c r="AF2667">
        <v>141918</v>
      </c>
      <c r="AG2667">
        <v>126445</v>
      </c>
      <c r="AH2667">
        <v>111345</v>
      </c>
      <c r="AI2667">
        <v>95682.4</v>
      </c>
      <c r="AJ2667">
        <v>81458.5</v>
      </c>
      <c r="AK2667">
        <v>67328.600000000006</v>
      </c>
      <c r="AL2667">
        <v>53611.8</v>
      </c>
      <c r="AM2667">
        <v>40342.199999999997</v>
      </c>
      <c r="AN2667">
        <v>27586.400000000001</v>
      </c>
      <c r="AO2667">
        <v>15324.7</v>
      </c>
      <c r="AP2667">
        <v>3592.82</v>
      </c>
    </row>
    <row r="2668" spans="2:42" x14ac:dyDescent="0.2">
      <c r="B2668" t="str">
        <f t="shared" si="100"/>
        <v>other manufacturing 31T33</v>
      </c>
      <c r="C2668" t="str">
        <f t="shared" si="99"/>
        <v>metal products except machinery and vehicles 25,CO</v>
      </c>
      <c r="D2668" t="s">
        <v>3225</v>
      </c>
      <c r="E2668">
        <v>362019</v>
      </c>
      <c r="F2668">
        <v>361873</v>
      </c>
      <c r="G2668">
        <v>359527</v>
      </c>
      <c r="H2668">
        <v>359245</v>
      </c>
      <c r="I2668">
        <v>356804</v>
      </c>
      <c r="J2668">
        <v>352615</v>
      </c>
      <c r="K2668">
        <v>347967</v>
      </c>
      <c r="L2668">
        <v>343598</v>
      </c>
      <c r="M2668">
        <v>337686</v>
      </c>
      <c r="N2668">
        <v>332372</v>
      </c>
      <c r="O2668">
        <v>325963</v>
      </c>
      <c r="P2668">
        <v>319090</v>
      </c>
      <c r="Q2668">
        <v>308818</v>
      </c>
      <c r="R2668">
        <v>301232</v>
      </c>
      <c r="S2668">
        <v>290513</v>
      </c>
      <c r="T2668">
        <v>279605</v>
      </c>
      <c r="U2668">
        <v>268548</v>
      </c>
      <c r="V2668">
        <v>257325</v>
      </c>
      <c r="W2668">
        <v>243742</v>
      </c>
      <c r="X2668">
        <v>230253</v>
      </c>
      <c r="Y2668">
        <v>216853</v>
      </c>
      <c r="Z2668">
        <v>203560</v>
      </c>
      <c r="AA2668">
        <v>190353</v>
      </c>
      <c r="AB2668">
        <v>175625</v>
      </c>
      <c r="AC2668">
        <v>162726</v>
      </c>
      <c r="AD2668">
        <v>148552</v>
      </c>
      <c r="AE2668">
        <v>134696</v>
      </c>
      <c r="AF2668">
        <v>121168</v>
      </c>
      <c r="AG2668">
        <v>107957</v>
      </c>
      <c r="AH2668">
        <v>95065.7</v>
      </c>
      <c r="AI2668">
        <v>81692.7</v>
      </c>
      <c r="AJ2668">
        <v>69548.5</v>
      </c>
      <c r="AK2668">
        <v>57484.6</v>
      </c>
      <c r="AL2668">
        <v>45773.3</v>
      </c>
      <c r="AM2668">
        <v>34443.800000000003</v>
      </c>
      <c r="AN2668">
        <v>23553</v>
      </c>
      <c r="AO2668">
        <v>13084.1</v>
      </c>
      <c r="AP2668">
        <v>3067.51</v>
      </c>
    </row>
    <row r="2669" spans="2:42" x14ac:dyDescent="0.2">
      <c r="B2669" t="str">
        <f t="shared" si="100"/>
        <v>other manufacturing 31T33</v>
      </c>
      <c r="C2669" t="str">
        <f t="shared" si="99"/>
        <v>metal products except machinery and vehicles 25,NOx</v>
      </c>
      <c r="D2669" t="s">
        <v>3226</v>
      </c>
      <c r="E2669" s="1">
        <v>2296100</v>
      </c>
      <c r="F2669" s="1">
        <v>2295180</v>
      </c>
      <c r="G2669" s="1">
        <v>2280300</v>
      </c>
      <c r="H2669" s="1">
        <v>2278510</v>
      </c>
      <c r="I2669" s="1">
        <v>2263030</v>
      </c>
      <c r="J2669" s="1">
        <v>2236460</v>
      </c>
      <c r="K2669" s="1">
        <v>2206980</v>
      </c>
      <c r="L2669" s="1">
        <v>2179270</v>
      </c>
      <c r="M2669" s="1">
        <v>2141770</v>
      </c>
      <c r="N2669" s="1">
        <v>2108070</v>
      </c>
      <c r="O2669" s="1">
        <v>2067420</v>
      </c>
      <c r="P2669" s="1">
        <v>2023830</v>
      </c>
      <c r="Q2669" s="1">
        <v>1958680</v>
      </c>
      <c r="R2669" s="1">
        <v>1910560</v>
      </c>
      <c r="S2669" s="1">
        <v>1842580</v>
      </c>
      <c r="T2669" s="1">
        <v>1773390</v>
      </c>
      <c r="U2669" s="1">
        <v>1703260</v>
      </c>
      <c r="V2669" s="1">
        <v>1632080</v>
      </c>
      <c r="W2669" s="1">
        <v>1545930</v>
      </c>
      <c r="X2669" s="1">
        <v>1460380</v>
      </c>
      <c r="Y2669" s="1">
        <v>1375390</v>
      </c>
      <c r="Z2669" s="1">
        <v>1291080</v>
      </c>
      <c r="AA2669" s="1">
        <v>1207310</v>
      </c>
      <c r="AB2669" s="1">
        <v>1113900</v>
      </c>
      <c r="AC2669" s="1">
        <v>1032090</v>
      </c>
      <c r="AD2669">
        <v>942189</v>
      </c>
      <c r="AE2669">
        <v>854308</v>
      </c>
      <c r="AF2669">
        <v>768510</v>
      </c>
      <c r="AG2669">
        <v>684720</v>
      </c>
      <c r="AH2669">
        <v>602954</v>
      </c>
      <c r="AI2669">
        <v>518136</v>
      </c>
      <c r="AJ2669">
        <v>441111</v>
      </c>
      <c r="AK2669">
        <v>364596</v>
      </c>
      <c r="AL2669">
        <v>290317</v>
      </c>
      <c r="AM2669">
        <v>218459</v>
      </c>
      <c r="AN2669">
        <v>149385</v>
      </c>
      <c r="AO2669">
        <v>82986</v>
      </c>
      <c r="AP2669">
        <v>19455.7</v>
      </c>
    </row>
    <row r="2670" spans="2:42" x14ac:dyDescent="0.2">
      <c r="B2670" t="str">
        <f t="shared" si="100"/>
        <v>other manufacturing 31T33</v>
      </c>
      <c r="C2670" t="str">
        <f t="shared" si="99"/>
        <v>metal products except machinery and vehicles 25,PM10</v>
      </c>
      <c r="D2670" t="s">
        <v>3227</v>
      </c>
      <c r="E2670">
        <v>459221</v>
      </c>
      <c r="F2670">
        <v>459036</v>
      </c>
      <c r="G2670">
        <v>456060</v>
      </c>
      <c r="H2670">
        <v>455702</v>
      </c>
      <c r="I2670">
        <v>452605</v>
      </c>
      <c r="J2670">
        <v>447292</v>
      </c>
      <c r="K2670">
        <v>441396</v>
      </c>
      <c r="L2670">
        <v>435854</v>
      </c>
      <c r="M2670">
        <v>428354</v>
      </c>
      <c r="N2670">
        <v>421613</v>
      </c>
      <c r="O2670">
        <v>413483</v>
      </c>
      <c r="P2670">
        <v>404765</v>
      </c>
      <c r="Q2670">
        <v>391735</v>
      </c>
      <c r="R2670">
        <v>382113</v>
      </c>
      <c r="S2670">
        <v>368516</v>
      </c>
      <c r="T2670">
        <v>354678</v>
      </c>
      <c r="U2670">
        <v>340652</v>
      </c>
      <c r="V2670">
        <v>326417</v>
      </c>
      <c r="W2670">
        <v>309186</v>
      </c>
      <c r="X2670">
        <v>292075</v>
      </c>
      <c r="Y2670">
        <v>275078</v>
      </c>
      <c r="Z2670">
        <v>258216</v>
      </c>
      <c r="AA2670">
        <v>241462</v>
      </c>
      <c r="AB2670">
        <v>222780</v>
      </c>
      <c r="AC2670">
        <v>206417</v>
      </c>
      <c r="AD2670">
        <v>188438</v>
      </c>
      <c r="AE2670">
        <v>170862</v>
      </c>
      <c r="AF2670">
        <v>153702</v>
      </c>
      <c r="AG2670">
        <v>136944</v>
      </c>
      <c r="AH2670">
        <v>120591</v>
      </c>
      <c r="AI2670">
        <v>103627</v>
      </c>
      <c r="AJ2670">
        <v>88222.2</v>
      </c>
      <c r="AK2670">
        <v>72919.100000000006</v>
      </c>
      <c r="AL2670">
        <v>58063.4</v>
      </c>
      <c r="AM2670">
        <v>43691.9</v>
      </c>
      <c r="AN2670">
        <v>29877</v>
      </c>
      <c r="AO2670">
        <v>16597.2</v>
      </c>
      <c r="AP2670">
        <v>3891.14</v>
      </c>
    </row>
    <row r="2671" spans="2:42" x14ac:dyDescent="0.2">
      <c r="B2671" t="str">
        <f t="shared" si="100"/>
        <v>other manufacturing 31T33</v>
      </c>
      <c r="C2671" t="str">
        <f t="shared" si="99"/>
        <v>metal products except machinery and vehicles 25,PM25</v>
      </c>
      <c r="D2671" t="s">
        <v>3228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</row>
    <row r="2672" spans="2:42" x14ac:dyDescent="0.2">
      <c r="B2672" t="str">
        <f t="shared" si="100"/>
        <v>energy pipelines and gas processing 352T353</v>
      </c>
      <c r="C2672" t="str">
        <f t="shared" si="99"/>
        <v>metal products except machinery and vehicles 25,SOx</v>
      </c>
      <c r="D2672" t="s">
        <v>3229</v>
      </c>
      <c r="E2672" s="1">
        <v>311152000</v>
      </c>
      <c r="F2672" s="1">
        <v>327995000</v>
      </c>
      <c r="G2672" s="1">
        <v>338375000</v>
      </c>
      <c r="H2672" s="1">
        <v>352558000</v>
      </c>
      <c r="I2672" s="1">
        <v>364945000</v>
      </c>
      <c r="J2672" s="1">
        <v>374623000</v>
      </c>
      <c r="K2672" s="1">
        <v>381202000</v>
      </c>
      <c r="L2672" s="1">
        <v>384737000</v>
      </c>
      <c r="M2672" s="1">
        <v>383550000</v>
      </c>
      <c r="N2672" s="1">
        <v>384075000</v>
      </c>
      <c r="O2672" s="1">
        <v>379219000</v>
      </c>
      <c r="P2672" s="1">
        <v>370286000</v>
      </c>
      <c r="Q2672" s="1">
        <v>358212000</v>
      </c>
      <c r="R2672" s="1">
        <v>347393000</v>
      </c>
      <c r="S2672" s="1">
        <v>335522000</v>
      </c>
      <c r="T2672" s="1">
        <v>319427000</v>
      </c>
      <c r="U2672" s="1">
        <v>303105000</v>
      </c>
      <c r="V2672" s="1">
        <v>286514000</v>
      </c>
      <c r="W2672" s="1">
        <v>268363000</v>
      </c>
      <c r="X2672" s="1">
        <v>250308000</v>
      </c>
      <c r="Y2672" s="1">
        <v>232415000</v>
      </c>
      <c r="Z2672" s="1">
        <v>213800000</v>
      </c>
      <c r="AA2672" s="1">
        <v>196529000</v>
      </c>
      <c r="AB2672" s="1">
        <v>178783000</v>
      </c>
      <c r="AC2672" s="1">
        <v>161629000</v>
      </c>
      <c r="AD2672" s="1">
        <v>145637000</v>
      </c>
      <c r="AE2672" s="1">
        <v>129558000</v>
      </c>
      <c r="AF2672" s="1">
        <v>114590000</v>
      </c>
      <c r="AG2672" s="1">
        <v>100563000</v>
      </c>
      <c r="AH2672" s="1">
        <v>87450400</v>
      </c>
      <c r="AI2672" s="1">
        <v>75109200</v>
      </c>
      <c r="AJ2672" s="1">
        <v>63377900</v>
      </c>
      <c r="AK2672" s="1">
        <v>52127600</v>
      </c>
      <c r="AL2672" s="1">
        <v>41318200</v>
      </c>
      <c r="AM2672" s="1">
        <v>30987400</v>
      </c>
      <c r="AN2672" s="1">
        <v>20977900</v>
      </c>
      <c r="AO2672" s="1">
        <v>11153200</v>
      </c>
      <c r="AP2672" s="1">
        <v>1546590</v>
      </c>
    </row>
    <row r="2673" spans="2:42" x14ac:dyDescent="0.2">
      <c r="B2673" t="str">
        <f t="shared" si="100"/>
        <v>energy pipelines and gas processing 352T353</v>
      </c>
      <c r="C2673" t="str">
        <f t="shared" si="99"/>
        <v>metal products except machinery and vehicles 25,BC</v>
      </c>
      <c r="D2673" t="s">
        <v>3230</v>
      </c>
      <c r="E2673">
        <v>8845.66</v>
      </c>
      <c r="F2673">
        <v>9324.5</v>
      </c>
      <c r="G2673">
        <v>9619.59</v>
      </c>
      <c r="H2673">
        <v>10022.799999999999</v>
      </c>
      <c r="I2673">
        <v>10374.9</v>
      </c>
      <c r="J2673">
        <v>10650.1</v>
      </c>
      <c r="K2673">
        <v>10837.1</v>
      </c>
      <c r="L2673">
        <v>10937.6</v>
      </c>
      <c r="M2673">
        <v>10903.9</v>
      </c>
      <c r="N2673">
        <v>10918.8</v>
      </c>
      <c r="O2673">
        <v>10780.7</v>
      </c>
      <c r="P2673">
        <v>10526.8</v>
      </c>
      <c r="Q2673">
        <v>10183.5</v>
      </c>
      <c r="R2673">
        <v>9875.9500000000007</v>
      </c>
      <c r="S2673">
        <v>9538.49</v>
      </c>
      <c r="T2673">
        <v>9080.92</v>
      </c>
      <c r="U2673">
        <v>8616.91</v>
      </c>
      <c r="V2673">
        <v>8145.23</v>
      </c>
      <c r="W2673">
        <v>7629.23</v>
      </c>
      <c r="X2673">
        <v>7115.93</v>
      </c>
      <c r="Y2673">
        <v>6607.28</v>
      </c>
      <c r="Z2673">
        <v>6078.07</v>
      </c>
      <c r="AA2673">
        <v>5587.08</v>
      </c>
      <c r="AB2673">
        <v>5082.57</v>
      </c>
      <c r="AC2673">
        <v>4594.91</v>
      </c>
      <c r="AD2673">
        <v>4140.28</v>
      </c>
      <c r="AE2673">
        <v>3683.18</v>
      </c>
      <c r="AF2673">
        <v>3257.65</v>
      </c>
      <c r="AG2673">
        <v>2858.88</v>
      </c>
      <c r="AH2673">
        <v>2486.11</v>
      </c>
      <c r="AI2673">
        <v>2135.2600000000002</v>
      </c>
      <c r="AJ2673">
        <v>1801.76</v>
      </c>
      <c r="AK2673">
        <v>1481.92</v>
      </c>
      <c r="AL2673">
        <v>1174.6199999999999</v>
      </c>
      <c r="AM2673">
        <v>880.93499999999995</v>
      </c>
      <c r="AN2673">
        <v>596.375</v>
      </c>
      <c r="AO2673">
        <v>317.07100000000003</v>
      </c>
      <c r="AP2673">
        <v>43.967700000000001</v>
      </c>
    </row>
    <row r="2674" spans="2:42" x14ac:dyDescent="0.2">
      <c r="B2674" t="str">
        <f t="shared" si="100"/>
        <v>energy pipelines and gas processing 352T353</v>
      </c>
      <c r="C2674" t="str">
        <f t="shared" si="99"/>
        <v>metal products except machinery and vehicles 25,OC</v>
      </c>
      <c r="D2674" t="s">
        <v>3231</v>
      </c>
      <c r="E2674">
        <v>40851.599999999999</v>
      </c>
      <c r="F2674">
        <v>43063</v>
      </c>
      <c r="G2674">
        <v>44425.9</v>
      </c>
      <c r="H2674">
        <v>46287.9</v>
      </c>
      <c r="I2674">
        <v>47914.2</v>
      </c>
      <c r="J2674">
        <v>49184.9</v>
      </c>
      <c r="K2674">
        <v>50048.7</v>
      </c>
      <c r="L2674">
        <v>50512.7</v>
      </c>
      <c r="M2674">
        <v>50356.9</v>
      </c>
      <c r="N2674">
        <v>50425.9</v>
      </c>
      <c r="O2674">
        <v>49788.3</v>
      </c>
      <c r="P2674">
        <v>48615.4</v>
      </c>
      <c r="Q2674">
        <v>47030.2</v>
      </c>
      <c r="R2674">
        <v>45609.8</v>
      </c>
      <c r="S2674">
        <v>44051.3</v>
      </c>
      <c r="T2674">
        <v>41938.1</v>
      </c>
      <c r="U2674">
        <v>39795.199999999997</v>
      </c>
      <c r="V2674">
        <v>37616.9</v>
      </c>
      <c r="W2674">
        <v>35233.800000000003</v>
      </c>
      <c r="X2674">
        <v>32863.300000000003</v>
      </c>
      <c r="Y2674">
        <v>30514.2</v>
      </c>
      <c r="Z2674">
        <v>28070.2</v>
      </c>
      <c r="AA2674">
        <v>25802.7</v>
      </c>
      <c r="AB2674">
        <v>23472.7</v>
      </c>
      <c r="AC2674">
        <v>21220.5</v>
      </c>
      <c r="AD2674">
        <v>19120.900000000001</v>
      </c>
      <c r="AE2674">
        <v>17009.900000000001</v>
      </c>
      <c r="AF2674">
        <v>15044.7</v>
      </c>
      <c r="AG2674">
        <v>13203.1</v>
      </c>
      <c r="AH2674">
        <v>11481.5</v>
      </c>
      <c r="AI2674">
        <v>9861.2000000000007</v>
      </c>
      <c r="AJ2674">
        <v>8320.99</v>
      </c>
      <c r="AK2674">
        <v>6843.92</v>
      </c>
      <c r="AL2674">
        <v>5424.73</v>
      </c>
      <c r="AM2674">
        <v>4068.39</v>
      </c>
      <c r="AN2674">
        <v>2754.22</v>
      </c>
      <c r="AO2674">
        <v>1464.32</v>
      </c>
      <c r="AP2674">
        <v>203.05500000000001</v>
      </c>
    </row>
    <row r="2675" spans="2:42" x14ac:dyDescent="0.2">
      <c r="B2675" t="str">
        <f t="shared" si="100"/>
        <v>energy pipelines and gas processing 352T353</v>
      </c>
      <c r="C2675" t="str">
        <f t="shared" si="99"/>
        <v>metal products except machinery and vehicles 25,CH4</v>
      </c>
      <c r="D2675" t="s">
        <v>3232</v>
      </c>
      <c r="E2675">
        <v>139815</v>
      </c>
      <c r="F2675">
        <v>147384</v>
      </c>
      <c r="G2675">
        <v>152048</v>
      </c>
      <c r="H2675">
        <v>158421</v>
      </c>
      <c r="I2675">
        <v>163987</v>
      </c>
      <c r="J2675">
        <v>168336</v>
      </c>
      <c r="K2675">
        <v>171292</v>
      </c>
      <c r="L2675">
        <v>172881</v>
      </c>
      <c r="M2675">
        <v>172347</v>
      </c>
      <c r="N2675">
        <v>172583</v>
      </c>
      <c r="O2675">
        <v>170401</v>
      </c>
      <c r="P2675">
        <v>166387</v>
      </c>
      <c r="Q2675">
        <v>160961</v>
      </c>
      <c r="R2675">
        <v>156100</v>
      </c>
      <c r="S2675">
        <v>150766</v>
      </c>
      <c r="T2675">
        <v>143534</v>
      </c>
      <c r="U2675">
        <v>136200</v>
      </c>
      <c r="V2675">
        <v>128744</v>
      </c>
      <c r="W2675">
        <v>120588</v>
      </c>
      <c r="X2675">
        <v>112475</v>
      </c>
      <c r="Y2675">
        <v>104435</v>
      </c>
      <c r="Z2675">
        <v>96070.6</v>
      </c>
      <c r="AA2675">
        <v>88310</v>
      </c>
      <c r="AB2675">
        <v>80335.600000000006</v>
      </c>
      <c r="AC2675">
        <v>72627.5</v>
      </c>
      <c r="AD2675">
        <v>65441.599999999999</v>
      </c>
      <c r="AE2675">
        <v>58216.7</v>
      </c>
      <c r="AF2675">
        <v>51490.7</v>
      </c>
      <c r="AG2675">
        <v>45187.8</v>
      </c>
      <c r="AH2675">
        <v>39295.599999999999</v>
      </c>
      <c r="AI2675">
        <v>33750.1</v>
      </c>
      <c r="AJ2675">
        <v>28478.7</v>
      </c>
      <c r="AK2675">
        <v>23423.4</v>
      </c>
      <c r="AL2675">
        <v>18566.2</v>
      </c>
      <c r="AM2675">
        <v>13924.1</v>
      </c>
      <c r="AN2675">
        <v>9426.36</v>
      </c>
      <c r="AO2675">
        <v>5011.6499999999996</v>
      </c>
      <c r="AP2675">
        <v>694.95799999999997</v>
      </c>
    </row>
    <row r="2676" spans="2:42" x14ac:dyDescent="0.2">
      <c r="B2676" t="str">
        <f t="shared" si="100"/>
        <v>energy pipelines and gas processing 352T353</v>
      </c>
      <c r="C2676" t="str">
        <f t="shared" ref="C2676:C2739" si="101">MID(D2598, FIND(",", D2598) + 1, FIND("]", D2598) - FIND(",", D2598) - 1)</f>
        <v>metal products except machinery and vehicles 25,N2O</v>
      </c>
      <c r="D2676" t="s">
        <v>3233</v>
      </c>
      <c r="E2676">
        <v>11037.4</v>
      </c>
      <c r="F2676">
        <v>11634.9</v>
      </c>
      <c r="G2676">
        <v>12003.1</v>
      </c>
      <c r="H2676">
        <v>12506.2</v>
      </c>
      <c r="I2676">
        <v>12945.6</v>
      </c>
      <c r="J2676">
        <v>13288.9</v>
      </c>
      <c r="K2676">
        <v>13522.3</v>
      </c>
      <c r="L2676">
        <v>13647.7</v>
      </c>
      <c r="M2676">
        <v>13605.6</v>
      </c>
      <c r="N2676">
        <v>13624.2</v>
      </c>
      <c r="O2676">
        <v>13451.9</v>
      </c>
      <c r="P2676">
        <v>13135</v>
      </c>
      <c r="Q2676">
        <v>12706.7</v>
      </c>
      <c r="R2676">
        <v>12323</v>
      </c>
      <c r="S2676">
        <v>11901.9</v>
      </c>
      <c r="T2676">
        <v>11330.9</v>
      </c>
      <c r="U2676">
        <v>10752</v>
      </c>
      <c r="V2676">
        <v>10163.4</v>
      </c>
      <c r="W2676">
        <v>9519.56</v>
      </c>
      <c r="X2676">
        <v>8879.09</v>
      </c>
      <c r="Y2676">
        <v>8244.4</v>
      </c>
      <c r="Z2676">
        <v>7584.07</v>
      </c>
      <c r="AA2676">
        <v>6971.43</v>
      </c>
      <c r="AB2676">
        <v>6341.91</v>
      </c>
      <c r="AC2676">
        <v>5733.41</v>
      </c>
      <c r="AD2676">
        <v>5166.1400000000003</v>
      </c>
      <c r="AE2676">
        <v>4595.78</v>
      </c>
      <c r="AF2676">
        <v>4064.81</v>
      </c>
      <c r="AG2676">
        <v>3567.25</v>
      </c>
      <c r="AH2676">
        <v>3102.1</v>
      </c>
      <c r="AI2676">
        <v>2664.33</v>
      </c>
      <c r="AJ2676">
        <v>2248.19</v>
      </c>
      <c r="AK2676">
        <v>1849.11</v>
      </c>
      <c r="AL2676">
        <v>1465.67</v>
      </c>
      <c r="AM2676">
        <v>1099.21</v>
      </c>
      <c r="AN2676">
        <v>744.14200000000005</v>
      </c>
      <c r="AO2676">
        <v>395.63299999999998</v>
      </c>
      <c r="AP2676">
        <v>54.861800000000002</v>
      </c>
    </row>
    <row r="2677" spans="2:42" x14ac:dyDescent="0.2">
      <c r="B2677" t="str">
        <f t="shared" ref="B2677:B2740" si="102">TRIM(MID(D2677, FIND(",",D2677) + 1, FIND(",", D2677, FIND(",", D2677) + 1) - FIND(",", D2677) - 1))</f>
        <v>energy pipelines and gas processing 352T353</v>
      </c>
      <c r="C2677" t="str">
        <f t="shared" si="101"/>
        <v>metal products except machinery and vehicles 25,F gases</v>
      </c>
      <c r="D2677" t="s">
        <v>3234</v>
      </c>
      <c r="E2677">
        <v>9815.16</v>
      </c>
      <c r="F2677">
        <v>10346.5</v>
      </c>
      <c r="G2677">
        <v>10673.9</v>
      </c>
      <c r="H2677">
        <v>11121.3</v>
      </c>
      <c r="I2677">
        <v>11512.1</v>
      </c>
      <c r="J2677">
        <v>11817.3</v>
      </c>
      <c r="K2677">
        <v>12024.9</v>
      </c>
      <c r="L2677">
        <v>12136.4</v>
      </c>
      <c r="M2677">
        <v>12098.9</v>
      </c>
      <c r="N2677">
        <v>12115.5</v>
      </c>
      <c r="O2677">
        <v>11962.3</v>
      </c>
      <c r="P2677">
        <v>11680.5</v>
      </c>
      <c r="Q2677">
        <v>11299.6</v>
      </c>
      <c r="R2677">
        <v>10958.4</v>
      </c>
      <c r="S2677">
        <v>10583.9</v>
      </c>
      <c r="T2677">
        <v>10076.200000000001</v>
      </c>
      <c r="U2677">
        <v>9561.34</v>
      </c>
      <c r="V2677">
        <v>9037.9699999999993</v>
      </c>
      <c r="W2677">
        <v>8465.41</v>
      </c>
      <c r="X2677">
        <v>7895.85</v>
      </c>
      <c r="Y2677">
        <v>7331.45</v>
      </c>
      <c r="Z2677">
        <v>6744.24</v>
      </c>
      <c r="AA2677">
        <v>6199.44</v>
      </c>
      <c r="AB2677">
        <v>5639.63</v>
      </c>
      <c r="AC2677">
        <v>5098.5200000000004</v>
      </c>
      <c r="AD2677">
        <v>4594.0600000000004</v>
      </c>
      <c r="AE2677">
        <v>4086.86</v>
      </c>
      <c r="AF2677">
        <v>3614.69</v>
      </c>
      <c r="AG2677">
        <v>3172.22</v>
      </c>
      <c r="AH2677">
        <v>2758.59</v>
      </c>
      <c r="AI2677">
        <v>2369.29</v>
      </c>
      <c r="AJ2677">
        <v>1999.23</v>
      </c>
      <c r="AK2677">
        <v>1644.34</v>
      </c>
      <c r="AL2677">
        <v>1303.3599999999999</v>
      </c>
      <c r="AM2677">
        <v>977.48699999999997</v>
      </c>
      <c r="AN2677">
        <v>661.73900000000003</v>
      </c>
      <c r="AO2677">
        <v>351.822</v>
      </c>
      <c r="AP2677">
        <v>48.786700000000003</v>
      </c>
    </row>
    <row r="2678" spans="2:42" x14ac:dyDescent="0.2">
      <c r="B2678" t="str">
        <f t="shared" si="102"/>
        <v>energy pipelines and gas processing 352T353</v>
      </c>
      <c r="C2678" t="str">
        <f t="shared" si="101"/>
        <v>computers and electronics 26,CO2</v>
      </c>
      <c r="D2678" t="s">
        <v>3235</v>
      </c>
      <c r="E2678">
        <v>29723.1</v>
      </c>
      <c r="F2678">
        <v>31332.1</v>
      </c>
      <c r="G2678">
        <v>32323.599999999999</v>
      </c>
      <c r="H2678">
        <v>33678.400000000001</v>
      </c>
      <c r="I2678">
        <v>34861.699999999997</v>
      </c>
      <c r="J2678">
        <v>35786.300000000003</v>
      </c>
      <c r="K2678">
        <v>36414.699999999997</v>
      </c>
      <c r="L2678">
        <v>36752.400000000001</v>
      </c>
      <c r="M2678">
        <v>36639</v>
      </c>
      <c r="N2678">
        <v>36689.199999999997</v>
      </c>
      <c r="O2678">
        <v>36225.300000000003</v>
      </c>
      <c r="P2678">
        <v>35371.9</v>
      </c>
      <c r="Q2678">
        <v>34218.5</v>
      </c>
      <c r="R2678">
        <v>33185</v>
      </c>
      <c r="S2678">
        <v>32051.1</v>
      </c>
      <c r="T2678">
        <v>30513.599999999999</v>
      </c>
      <c r="U2678">
        <v>28954.400000000001</v>
      </c>
      <c r="V2678">
        <v>27369.5</v>
      </c>
      <c r="W2678">
        <v>25635.599999999999</v>
      </c>
      <c r="X2678">
        <v>23910.9</v>
      </c>
      <c r="Y2678">
        <v>22201.7</v>
      </c>
      <c r="Z2678">
        <v>20423.5</v>
      </c>
      <c r="AA2678">
        <v>18773.7</v>
      </c>
      <c r="AB2678">
        <v>17078.400000000001</v>
      </c>
      <c r="AC2678">
        <v>15439.8</v>
      </c>
      <c r="AD2678">
        <v>13912.1</v>
      </c>
      <c r="AE2678">
        <v>12376.2</v>
      </c>
      <c r="AF2678">
        <v>10946.3</v>
      </c>
      <c r="AG2678">
        <v>9606.39</v>
      </c>
      <c r="AH2678">
        <v>8353.7900000000009</v>
      </c>
      <c r="AI2678">
        <v>7174.88</v>
      </c>
      <c r="AJ2678">
        <v>6054.23</v>
      </c>
      <c r="AK2678">
        <v>4979.54</v>
      </c>
      <c r="AL2678">
        <v>3946.96</v>
      </c>
      <c r="AM2678">
        <v>2960.11</v>
      </c>
      <c r="AN2678">
        <v>2003.93</v>
      </c>
      <c r="AO2678">
        <v>1065.42</v>
      </c>
      <c r="AP2678">
        <v>147.74</v>
      </c>
    </row>
    <row r="2679" spans="2:42" x14ac:dyDescent="0.2">
      <c r="B2679" t="str">
        <f t="shared" si="102"/>
        <v>energy pipelines and gas processing 352T353</v>
      </c>
      <c r="C2679" t="str">
        <f t="shared" si="101"/>
        <v>computers and electronics 26,VOC</v>
      </c>
      <c r="D2679" t="s">
        <v>3236</v>
      </c>
      <c r="E2679">
        <v>2295.31</v>
      </c>
      <c r="F2679">
        <v>2419.5700000000002</v>
      </c>
      <c r="G2679">
        <v>2496.14</v>
      </c>
      <c r="H2679">
        <v>2600.7600000000002</v>
      </c>
      <c r="I2679">
        <v>2692.14</v>
      </c>
      <c r="J2679">
        <v>2763.53</v>
      </c>
      <c r="K2679">
        <v>2812.07</v>
      </c>
      <c r="L2679">
        <v>2838.14</v>
      </c>
      <c r="M2679">
        <v>2829.38</v>
      </c>
      <c r="N2679">
        <v>2833.26</v>
      </c>
      <c r="O2679">
        <v>2797.44</v>
      </c>
      <c r="P2679">
        <v>2731.54</v>
      </c>
      <c r="Q2679">
        <v>2642.47</v>
      </c>
      <c r="R2679">
        <v>2562.66</v>
      </c>
      <c r="S2679">
        <v>2475.09</v>
      </c>
      <c r="T2679">
        <v>2356.36</v>
      </c>
      <c r="U2679">
        <v>2235.96</v>
      </c>
      <c r="V2679">
        <v>2113.56</v>
      </c>
      <c r="W2679">
        <v>1979.67</v>
      </c>
      <c r="X2679">
        <v>1846.48</v>
      </c>
      <c r="Y2679">
        <v>1714.49</v>
      </c>
      <c r="Z2679">
        <v>1577.17</v>
      </c>
      <c r="AA2679">
        <v>1449.76</v>
      </c>
      <c r="AB2679">
        <v>1318.85</v>
      </c>
      <c r="AC2679">
        <v>1192.31</v>
      </c>
      <c r="AD2679">
        <v>1074.3399999999999</v>
      </c>
      <c r="AE2679">
        <v>955.72900000000004</v>
      </c>
      <c r="AF2679">
        <v>845.31</v>
      </c>
      <c r="AG2679">
        <v>741.83699999999999</v>
      </c>
      <c r="AH2679">
        <v>645.10699999999997</v>
      </c>
      <c r="AI2679">
        <v>554.06799999999998</v>
      </c>
      <c r="AJ2679">
        <v>467.52800000000002</v>
      </c>
      <c r="AK2679">
        <v>384.536</v>
      </c>
      <c r="AL2679">
        <v>304.79700000000003</v>
      </c>
      <c r="AM2679">
        <v>228.589</v>
      </c>
      <c r="AN2679">
        <v>154.75</v>
      </c>
      <c r="AO2679">
        <v>82.275000000000006</v>
      </c>
      <c r="AP2679">
        <v>11.409000000000001</v>
      </c>
    </row>
    <row r="2680" spans="2:42" x14ac:dyDescent="0.2">
      <c r="B2680" t="str">
        <f t="shared" si="102"/>
        <v>energy pipelines and gas processing 352T353</v>
      </c>
      <c r="C2680" t="str">
        <f t="shared" si="101"/>
        <v>computers and electronics 26,CO</v>
      </c>
      <c r="D2680" t="s">
        <v>3237</v>
      </c>
      <c r="E2680">
        <v>1959.72</v>
      </c>
      <c r="F2680">
        <v>2065.8000000000002</v>
      </c>
      <c r="G2680">
        <v>2131.1799999999998</v>
      </c>
      <c r="H2680">
        <v>2220.5</v>
      </c>
      <c r="I2680">
        <v>2298.52</v>
      </c>
      <c r="J2680">
        <v>2359.48</v>
      </c>
      <c r="K2680">
        <v>2400.91</v>
      </c>
      <c r="L2680">
        <v>2423.1799999999998</v>
      </c>
      <c r="M2680">
        <v>2415.6999999999998</v>
      </c>
      <c r="N2680">
        <v>2419.0100000000002</v>
      </c>
      <c r="O2680">
        <v>2388.4299999999998</v>
      </c>
      <c r="P2680">
        <v>2332.16</v>
      </c>
      <c r="Q2680">
        <v>2256.11</v>
      </c>
      <c r="R2680">
        <v>2187.9699999999998</v>
      </c>
      <c r="S2680">
        <v>2113.21</v>
      </c>
      <c r="T2680">
        <v>2011.84</v>
      </c>
      <c r="U2680">
        <v>1909.04</v>
      </c>
      <c r="V2680">
        <v>1804.54</v>
      </c>
      <c r="W2680">
        <v>1690.22</v>
      </c>
      <c r="X2680">
        <v>1576.5</v>
      </c>
      <c r="Y2680">
        <v>1463.82</v>
      </c>
      <c r="Z2680">
        <v>1346.57</v>
      </c>
      <c r="AA2680">
        <v>1237.79</v>
      </c>
      <c r="AB2680">
        <v>1126.02</v>
      </c>
      <c r="AC2680">
        <v>1017.98</v>
      </c>
      <c r="AD2680">
        <v>917.26099999999997</v>
      </c>
      <c r="AE2680">
        <v>815.99300000000005</v>
      </c>
      <c r="AF2680">
        <v>721.71799999999996</v>
      </c>
      <c r="AG2680">
        <v>633.37400000000002</v>
      </c>
      <c r="AH2680">
        <v>550.78599999999994</v>
      </c>
      <c r="AI2680">
        <v>473.05799999999999</v>
      </c>
      <c r="AJ2680">
        <v>399.17099999999999</v>
      </c>
      <c r="AK2680">
        <v>328.31400000000002</v>
      </c>
      <c r="AL2680">
        <v>260.233</v>
      </c>
      <c r="AM2680">
        <v>195.167</v>
      </c>
      <c r="AN2680">
        <v>132.124</v>
      </c>
      <c r="AO2680">
        <v>70.245699999999999</v>
      </c>
      <c r="AP2680">
        <v>9.7408599999999996</v>
      </c>
    </row>
    <row r="2681" spans="2:42" x14ac:dyDescent="0.2">
      <c r="B2681" t="str">
        <f t="shared" si="102"/>
        <v>energy pipelines and gas processing 352T353</v>
      </c>
      <c r="C2681" t="str">
        <f t="shared" si="101"/>
        <v>computers and electronics 26,NOx</v>
      </c>
      <c r="D2681" t="s">
        <v>3238</v>
      </c>
      <c r="E2681">
        <v>12429.5</v>
      </c>
      <c r="F2681">
        <v>13102.3</v>
      </c>
      <c r="G2681">
        <v>13517</v>
      </c>
      <c r="H2681">
        <v>14083.5</v>
      </c>
      <c r="I2681">
        <v>14578.4</v>
      </c>
      <c r="J2681">
        <v>14965</v>
      </c>
      <c r="K2681">
        <v>15227.8</v>
      </c>
      <c r="L2681">
        <v>15369</v>
      </c>
      <c r="M2681">
        <v>15321.6</v>
      </c>
      <c r="N2681">
        <v>15342.6</v>
      </c>
      <c r="O2681">
        <v>15148.6</v>
      </c>
      <c r="P2681">
        <v>14791.7</v>
      </c>
      <c r="Q2681">
        <v>14309.4</v>
      </c>
      <c r="R2681">
        <v>13877.2</v>
      </c>
      <c r="S2681">
        <v>13403</v>
      </c>
      <c r="T2681">
        <v>12760.1</v>
      </c>
      <c r="U2681">
        <v>12108.1</v>
      </c>
      <c r="V2681">
        <v>11445.3</v>
      </c>
      <c r="W2681">
        <v>10720.2</v>
      </c>
      <c r="X2681">
        <v>9998.9699999999993</v>
      </c>
      <c r="Y2681">
        <v>9284.24</v>
      </c>
      <c r="Z2681">
        <v>8540.6200000000008</v>
      </c>
      <c r="AA2681">
        <v>7850.71</v>
      </c>
      <c r="AB2681">
        <v>7141.79</v>
      </c>
      <c r="AC2681">
        <v>6456.55</v>
      </c>
      <c r="AD2681">
        <v>5817.72</v>
      </c>
      <c r="AE2681">
        <v>5175.43</v>
      </c>
      <c r="AF2681">
        <v>4577.49</v>
      </c>
      <c r="AG2681">
        <v>4017.17</v>
      </c>
      <c r="AH2681">
        <v>3493.36</v>
      </c>
      <c r="AI2681">
        <v>3000.37</v>
      </c>
      <c r="AJ2681">
        <v>2531.7399999999998</v>
      </c>
      <c r="AK2681">
        <v>2082.33</v>
      </c>
      <c r="AL2681">
        <v>1650.53</v>
      </c>
      <c r="AM2681">
        <v>1237.8499999999999</v>
      </c>
      <c r="AN2681">
        <v>837.99800000000005</v>
      </c>
      <c r="AO2681">
        <v>445.53300000000002</v>
      </c>
      <c r="AP2681">
        <v>61.781300000000002</v>
      </c>
    </row>
    <row r="2682" spans="2:42" x14ac:dyDescent="0.2">
      <c r="B2682" t="str">
        <f t="shared" si="102"/>
        <v>energy pipelines and gas processing 352T353</v>
      </c>
      <c r="C2682" t="str">
        <f t="shared" si="101"/>
        <v>computers and electronics 26,PM10</v>
      </c>
      <c r="D2682" t="s">
        <v>3239</v>
      </c>
      <c r="E2682">
        <v>2485.9</v>
      </c>
      <c r="F2682">
        <v>2620.4699999999998</v>
      </c>
      <c r="G2682">
        <v>2703.4</v>
      </c>
      <c r="H2682">
        <v>2816.71</v>
      </c>
      <c r="I2682">
        <v>2915.67</v>
      </c>
      <c r="J2682">
        <v>2993</v>
      </c>
      <c r="K2682">
        <v>3045.56</v>
      </c>
      <c r="L2682">
        <v>3073.8</v>
      </c>
      <c r="M2682">
        <v>3064.31</v>
      </c>
      <c r="N2682">
        <v>3068.51</v>
      </c>
      <c r="O2682">
        <v>3029.72</v>
      </c>
      <c r="P2682">
        <v>2958.34</v>
      </c>
      <c r="Q2682">
        <v>2861.88</v>
      </c>
      <c r="R2682">
        <v>2775.44</v>
      </c>
      <c r="S2682">
        <v>2680.61</v>
      </c>
      <c r="T2682">
        <v>2552.02</v>
      </c>
      <c r="U2682">
        <v>2421.61</v>
      </c>
      <c r="V2682">
        <v>2289.06</v>
      </c>
      <c r="W2682">
        <v>2144.0500000000002</v>
      </c>
      <c r="X2682">
        <v>1999.79</v>
      </c>
      <c r="Y2682">
        <v>1856.85</v>
      </c>
      <c r="Z2682">
        <v>1708.12</v>
      </c>
      <c r="AA2682">
        <v>1570.14</v>
      </c>
      <c r="AB2682">
        <v>1428.36</v>
      </c>
      <c r="AC2682">
        <v>1291.31</v>
      </c>
      <c r="AD2682">
        <v>1163.54</v>
      </c>
      <c r="AE2682">
        <v>1035.0899999999999</v>
      </c>
      <c r="AF2682">
        <v>915.49800000000005</v>
      </c>
      <c r="AG2682">
        <v>803.43399999999997</v>
      </c>
      <c r="AH2682">
        <v>698.67200000000003</v>
      </c>
      <c r="AI2682">
        <v>600.07299999999998</v>
      </c>
      <c r="AJ2682">
        <v>506.34800000000001</v>
      </c>
      <c r="AK2682">
        <v>416.46499999999997</v>
      </c>
      <c r="AL2682">
        <v>330.10500000000002</v>
      </c>
      <c r="AM2682">
        <v>247.57</v>
      </c>
      <c r="AN2682">
        <v>167.6</v>
      </c>
      <c r="AO2682">
        <v>89.106499999999997</v>
      </c>
      <c r="AP2682">
        <v>12.356299999999999</v>
      </c>
    </row>
    <row r="2683" spans="2:42" x14ac:dyDescent="0.2">
      <c r="B2683" t="str">
        <f t="shared" si="102"/>
        <v>energy pipelines and gas processing 352T353</v>
      </c>
      <c r="C2683" t="str">
        <f t="shared" si="101"/>
        <v>computers and electronics 26,PM25</v>
      </c>
      <c r="D2683" t="s">
        <v>3240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</row>
    <row r="2684" spans="2:42" x14ac:dyDescent="0.2">
      <c r="B2684" t="str">
        <f t="shared" si="102"/>
        <v>water and waste 36T39</v>
      </c>
      <c r="C2684" t="str">
        <f t="shared" si="101"/>
        <v>computers and electronics 26,SOx</v>
      </c>
      <c r="D2684" t="s">
        <v>3241</v>
      </c>
      <c r="E2684" s="1">
        <v>64410200000</v>
      </c>
      <c r="F2684" s="1">
        <v>66427800000</v>
      </c>
      <c r="G2684" s="1">
        <v>68374100000</v>
      </c>
      <c r="H2684" s="1">
        <v>71177300000</v>
      </c>
      <c r="I2684" s="1">
        <v>73634700000</v>
      </c>
      <c r="J2684" s="1">
        <v>75815600000</v>
      </c>
      <c r="K2684" s="1">
        <v>77720200000</v>
      </c>
      <c r="L2684" s="1">
        <v>79941100000</v>
      </c>
      <c r="M2684" s="1">
        <v>80701800000</v>
      </c>
      <c r="N2684" s="1">
        <v>81779200000</v>
      </c>
      <c r="O2684" s="1">
        <v>82581300000</v>
      </c>
      <c r="P2684" s="1">
        <v>82595500000</v>
      </c>
      <c r="Q2684" s="1">
        <v>81881100000</v>
      </c>
      <c r="R2684" s="1">
        <v>81444600000</v>
      </c>
      <c r="S2684" s="1">
        <v>80319500000</v>
      </c>
      <c r="T2684" s="1">
        <v>78565100000</v>
      </c>
      <c r="U2684" s="1">
        <v>76655300000</v>
      </c>
      <c r="V2684" s="1">
        <v>74589800000</v>
      </c>
      <c r="W2684" s="1">
        <v>71994100000</v>
      </c>
      <c r="X2684" s="1">
        <v>69282500000</v>
      </c>
      <c r="Y2684" s="1">
        <v>66790900000</v>
      </c>
      <c r="Z2684" s="1">
        <v>63828400000</v>
      </c>
      <c r="AA2684" s="1">
        <v>60750300000</v>
      </c>
      <c r="AB2684" s="1">
        <v>57556800000</v>
      </c>
      <c r="AC2684" s="1">
        <v>54505100000</v>
      </c>
      <c r="AD2684" s="1">
        <v>51299000000</v>
      </c>
      <c r="AE2684" s="1">
        <v>47938800000</v>
      </c>
      <c r="AF2684" s="1">
        <v>44820900000</v>
      </c>
      <c r="AG2684" s="1">
        <v>41292000000</v>
      </c>
      <c r="AH2684" s="1">
        <v>37888600000</v>
      </c>
      <c r="AI2684" s="1">
        <v>34354000000</v>
      </c>
      <c r="AJ2684" s="1">
        <v>30749800000</v>
      </c>
      <c r="AK2684" s="1">
        <v>26757900000</v>
      </c>
      <c r="AL2684" s="1">
        <v>22622100000</v>
      </c>
      <c r="AM2684" s="1">
        <v>18105500000</v>
      </c>
      <c r="AN2684" s="1">
        <v>13092000000</v>
      </c>
      <c r="AO2684" s="1">
        <v>7509920000</v>
      </c>
      <c r="AP2684" s="1">
        <v>1120310000</v>
      </c>
    </row>
    <row r="2685" spans="2:42" x14ac:dyDescent="0.2">
      <c r="B2685" t="str">
        <f t="shared" si="102"/>
        <v>water and waste 36T39</v>
      </c>
      <c r="C2685" t="str">
        <f t="shared" si="101"/>
        <v>computers and electronics 26,BC</v>
      </c>
      <c r="D2685" t="s">
        <v>3242</v>
      </c>
      <c r="E2685" s="1">
        <v>1831100</v>
      </c>
      <c r="F2685" s="1">
        <v>1888460</v>
      </c>
      <c r="G2685" s="1">
        <v>1943790</v>
      </c>
      <c r="H2685" s="1">
        <v>2023480</v>
      </c>
      <c r="I2685" s="1">
        <v>2093340</v>
      </c>
      <c r="J2685" s="1">
        <v>2155340</v>
      </c>
      <c r="K2685" s="1">
        <v>2209490</v>
      </c>
      <c r="L2685" s="1">
        <v>2272630</v>
      </c>
      <c r="M2685" s="1">
        <v>2294250</v>
      </c>
      <c r="N2685" s="1">
        <v>2324880</v>
      </c>
      <c r="O2685" s="1">
        <v>2347680</v>
      </c>
      <c r="P2685" s="1">
        <v>2348090</v>
      </c>
      <c r="Q2685" s="1">
        <v>2327780</v>
      </c>
      <c r="R2685" s="1">
        <v>2315370</v>
      </c>
      <c r="S2685" s="1">
        <v>2283380</v>
      </c>
      <c r="T2685" s="1">
        <v>2233510</v>
      </c>
      <c r="U2685" s="1">
        <v>2179210</v>
      </c>
      <c r="V2685" s="1">
        <v>2120500</v>
      </c>
      <c r="W2685" s="1">
        <v>2046700</v>
      </c>
      <c r="X2685" s="1">
        <v>1969620</v>
      </c>
      <c r="Y2685" s="1">
        <v>1898780</v>
      </c>
      <c r="Z2685" s="1">
        <v>1814560</v>
      </c>
      <c r="AA2685" s="1">
        <v>1727060</v>
      </c>
      <c r="AB2685" s="1">
        <v>1636270</v>
      </c>
      <c r="AC2685" s="1">
        <v>1549510</v>
      </c>
      <c r="AD2685" s="1">
        <v>1458370</v>
      </c>
      <c r="AE2685" s="1">
        <v>1362840</v>
      </c>
      <c r="AF2685" s="1">
        <v>1274200</v>
      </c>
      <c r="AG2685" s="1">
        <v>1173880</v>
      </c>
      <c r="AH2685" s="1">
        <v>1077130</v>
      </c>
      <c r="AI2685">
        <v>976643</v>
      </c>
      <c r="AJ2685">
        <v>874178</v>
      </c>
      <c r="AK2685">
        <v>760694</v>
      </c>
      <c r="AL2685">
        <v>643117</v>
      </c>
      <c r="AM2685">
        <v>514717</v>
      </c>
      <c r="AN2685">
        <v>372188</v>
      </c>
      <c r="AO2685">
        <v>213498</v>
      </c>
      <c r="AP2685">
        <v>31849</v>
      </c>
    </row>
    <row r="2686" spans="2:42" x14ac:dyDescent="0.2">
      <c r="B2686" t="str">
        <f t="shared" si="102"/>
        <v>water and waste 36T39</v>
      </c>
      <c r="C2686" t="str">
        <f t="shared" si="101"/>
        <v>computers and electronics 26,OC</v>
      </c>
      <c r="D2686" t="s">
        <v>3243</v>
      </c>
      <c r="E2686" s="1">
        <v>8456520</v>
      </c>
      <c r="F2686" s="1">
        <v>8721410</v>
      </c>
      <c r="G2686" s="1">
        <v>8976950</v>
      </c>
      <c r="H2686" s="1">
        <v>9344990</v>
      </c>
      <c r="I2686" s="1">
        <v>9667620</v>
      </c>
      <c r="J2686" s="1">
        <v>9953950</v>
      </c>
      <c r="K2686" s="1">
        <v>10204000</v>
      </c>
      <c r="L2686" s="1">
        <v>10495600</v>
      </c>
      <c r="M2686" s="1">
        <v>10595500</v>
      </c>
      <c r="N2686" s="1">
        <v>10736900</v>
      </c>
      <c r="O2686" s="1">
        <v>10842200</v>
      </c>
      <c r="P2686" s="1">
        <v>10844100</v>
      </c>
      <c r="Q2686" s="1">
        <v>10750300</v>
      </c>
      <c r="R2686" s="1">
        <v>10693000</v>
      </c>
      <c r="S2686" s="1">
        <v>10545300</v>
      </c>
      <c r="T2686" s="1">
        <v>10314900</v>
      </c>
      <c r="U2686" s="1">
        <v>10064200</v>
      </c>
      <c r="V2686" s="1">
        <v>9793020</v>
      </c>
      <c r="W2686" s="1">
        <v>9452220</v>
      </c>
      <c r="X2686" s="1">
        <v>9096220</v>
      </c>
      <c r="Y2686" s="1">
        <v>8769080</v>
      </c>
      <c r="Z2686" s="1">
        <v>8380140</v>
      </c>
      <c r="AA2686" s="1">
        <v>7976010</v>
      </c>
      <c r="AB2686" s="1">
        <v>7556730</v>
      </c>
      <c r="AC2686" s="1">
        <v>7156060</v>
      </c>
      <c r="AD2686" s="1">
        <v>6735130</v>
      </c>
      <c r="AE2686" s="1">
        <v>6293960</v>
      </c>
      <c r="AF2686" s="1">
        <v>5884610</v>
      </c>
      <c r="AG2686" s="1">
        <v>5421300</v>
      </c>
      <c r="AH2686" s="1">
        <v>4974450</v>
      </c>
      <c r="AI2686" s="1">
        <v>4510400</v>
      </c>
      <c r="AJ2686" s="1">
        <v>4037190</v>
      </c>
      <c r="AK2686" s="1">
        <v>3513090</v>
      </c>
      <c r="AL2686" s="1">
        <v>2970090</v>
      </c>
      <c r="AM2686" s="1">
        <v>2377100</v>
      </c>
      <c r="AN2686" s="1">
        <v>1718860</v>
      </c>
      <c r="AO2686">
        <v>985989</v>
      </c>
      <c r="AP2686">
        <v>147087</v>
      </c>
    </row>
    <row r="2687" spans="2:42" x14ac:dyDescent="0.2">
      <c r="B2687" t="str">
        <f t="shared" si="102"/>
        <v>water and waste 36T39</v>
      </c>
      <c r="C2687" t="str">
        <f t="shared" si="101"/>
        <v>computers and electronics 26,CH4</v>
      </c>
      <c r="D2687" t="s">
        <v>3244</v>
      </c>
      <c r="E2687" s="1">
        <v>28942600</v>
      </c>
      <c r="F2687" s="1">
        <v>29849200</v>
      </c>
      <c r="G2687" s="1">
        <v>30723700</v>
      </c>
      <c r="H2687" s="1">
        <v>31983400</v>
      </c>
      <c r="I2687" s="1">
        <v>33087600</v>
      </c>
      <c r="J2687" s="1">
        <v>34067500</v>
      </c>
      <c r="K2687" s="1">
        <v>34923400</v>
      </c>
      <c r="L2687" s="1">
        <v>35921300</v>
      </c>
      <c r="M2687" s="1">
        <v>36263200</v>
      </c>
      <c r="N2687" s="1">
        <v>36747300</v>
      </c>
      <c r="O2687" s="1">
        <v>37107700</v>
      </c>
      <c r="P2687" s="1">
        <v>37114100</v>
      </c>
      <c r="Q2687" s="1">
        <v>36793100</v>
      </c>
      <c r="R2687" s="1">
        <v>36596900</v>
      </c>
      <c r="S2687" s="1">
        <v>36091400</v>
      </c>
      <c r="T2687" s="1">
        <v>35303000</v>
      </c>
      <c r="U2687" s="1">
        <v>34444900</v>
      </c>
      <c r="V2687" s="1">
        <v>33516800</v>
      </c>
      <c r="W2687" s="1">
        <v>32350400</v>
      </c>
      <c r="X2687" s="1">
        <v>31131900</v>
      </c>
      <c r="Y2687" s="1">
        <v>30012300</v>
      </c>
      <c r="Z2687" s="1">
        <v>28681100</v>
      </c>
      <c r="AA2687" s="1">
        <v>27298000</v>
      </c>
      <c r="AB2687" s="1">
        <v>25863000</v>
      </c>
      <c r="AC2687" s="1">
        <v>24491700</v>
      </c>
      <c r="AD2687" s="1">
        <v>23051100</v>
      </c>
      <c r="AE2687" s="1">
        <v>21541200</v>
      </c>
      <c r="AF2687" s="1">
        <v>20140200</v>
      </c>
      <c r="AG2687" s="1">
        <v>18554500</v>
      </c>
      <c r="AH2687" s="1">
        <v>17025100</v>
      </c>
      <c r="AI2687" s="1">
        <v>15436900</v>
      </c>
      <c r="AJ2687" s="1">
        <v>13817300</v>
      </c>
      <c r="AK2687" s="1">
        <v>12023600</v>
      </c>
      <c r="AL2687" s="1">
        <v>10165200</v>
      </c>
      <c r="AM2687" s="1">
        <v>8135660</v>
      </c>
      <c r="AN2687" s="1">
        <v>5882840</v>
      </c>
      <c r="AO2687" s="1">
        <v>3374560</v>
      </c>
      <c r="AP2687">
        <v>503409</v>
      </c>
    </row>
    <row r="2688" spans="2:42" x14ac:dyDescent="0.2">
      <c r="B2688" t="str">
        <f t="shared" si="102"/>
        <v>water and waste 36T39</v>
      </c>
      <c r="C2688" t="str">
        <f t="shared" si="101"/>
        <v>computers and electronics 26,N2O</v>
      </c>
      <c r="D2688" t="s">
        <v>3245</v>
      </c>
      <c r="E2688" s="1">
        <v>2284800</v>
      </c>
      <c r="F2688" s="1">
        <v>2356370</v>
      </c>
      <c r="G2688" s="1">
        <v>2425410</v>
      </c>
      <c r="H2688" s="1">
        <v>2524850</v>
      </c>
      <c r="I2688" s="1">
        <v>2612020</v>
      </c>
      <c r="J2688" s="1">
        <v>2689380</v>
      </c>
      <c r="K2688" s="1">
        <v>2756950</v>
      </c>
      <c r="L2688" s="1">
        <v>2835730</v>
      </c>
      <c r="M2688" s="1">
        <v>2862710</v>
      </c>
      <c r="N2688" s="1">
        <v>2900930</v>
      </c>
      <c r="O2688" s="1">
        <v>2929380</v>
      </c>
      <c r="P2688" s="1">
        <v>2929890</v>
      </c>
      <c r="Q2688" s="1">
        <v>2904540</v>
      </c>
      <c r="R2688" s="1">
        <v>2889060</v>
      </c>
      <c r="S2688" s="1">
        <v>2849150</v>
      </c>
      <c r="T2688" s="1">
        <v>2786920</v>
      </c>
      <c r="U2688" s="1">
        <v>2719170</v>
      </c>
      <c r="V2688" s="1">
        <v>2645900</v>
      </c>
      <c r="W2688" s="1">
        <v>2553830</v>
      </c>
      <c r="X2688" s="1">
        <v>2457640</v>
      </c>
      <c r="Y2688" s="1">
        <v>2369250</v>
      </c>
      <c r="Z2688" s="1">
        <v>2264170</v>
      </c>
      <c r="AA2688" s="1">
        <v>2154980</v>
      </c>
      <c r="AB2688" s="1">
        <v>2041700</v>
      </c>
      <c r="AC2688" s="1">
        <v>1933440</v>
      </c>
      <c r="AD2688" s="1">
        <v>1819710</v>
      </c>
      <c r="AE2688" s="1">
        <v>1700520</v>
      </c>
      <c r="AF2688" s="1">
        <v>1589920</v>
      </c>
      <c r="AG2688" s="1">
        <v>1464740</v>
      </c>
      <c r="AH2688" s="1">
        <v>1344010</v>
      </c>
      <c r="AI2688" s="1">
        <v>1218630</v>
      </c>
      <c r="AJ2688" s="1">
        <v>1090780</v>
      </c>
      <c r="AK2688">
        <v>949175</v>
      </c>
      <c r="AL2688">
        <v>802466</v>
      </c>
      <c r="AM2688">
        <v>642251</v>
      </c>
      <c r="AN2688">
        <v>464407</v>
      </c>
      <c r="AO2688">
        <v>266397</v>
      </c>
      <c r="AP2688">
        <v>39740.400000000001</v>
      </c>
    </row>
    <row r="2689" spans="2:42" x14ac:dyDescent="0.2">
      <c r="B2689" t="str">
        <f t="shared" si="102"/>
        <v>water and waste 36T39</v>
      </c>
      <c r="C2689" t="str">
        <f t="shared" si="101"/>
        <v>computers and electronics 26,F gases</v>
      </c>
      <c r="D2689" t="s">
        <v>3246</v>
      </c>
      <c r="E2689" s="1">
        <v>2031790</v>
      </c>
      <c r="F2689" s="1">
        <v>2095440</v>
      </c>
      <c r="G2689" s="1">
        <v>2156830</v>
      </c>
      <c r="H2689" s="1">
        <v>2245260</v>
      </c>
      <c r="I2689" s="1">
        <v>2322780</v>
      </c>
      <c r="J2689" s="1">
        <v>2391570</v>
      </c>
      <c r="K2689" s="1">
        <v>2451650</v>
      </c>
      <c r="L2689" s="1">
        <v>2521710</v>
      </c>
      <c r="M2689" s="1">
        <v>2545710</v>
      </c>
      <c r="N2689" s="1">
        <v>2579690</v>
      </c>
      <c r="O2689" s="1">
        <v>2605000</v>
      </c>
      <c r="P2689" s="1">
        <v>2605440</v>
      </c>
      <c r="Q2689" s="1">
        <v>2582910</v>
      </c>
      <c r="R2689" s="1">
        <v>2569140</v>
      </c>
      <c r="S2689" s="1">
        <v>2533650</v>
      </c>
      <c r="T2689" s="1">
        <v>2478310</v>
      </c>
      <c r="U2689" s="1">
        <v>2418060</v>
      </c>
      <c r="V2689" s="1">
        <v>2352910</v>
      </c>
      <c r="W2689" s="1">
        <v>2271030</v>
      </c>
      <c r="X2689" s="1">
        <v>2185490</v>
      </c>
      <c r="Y2689" s="1">
        <v>2106890</v>
      </c>
      <c r="Z2689" s="1">
        <v>2013440</v>
      </c>
      <c r="AA2689" s="1">
        <v>1916340</v>
      </c>
      <c r="AB2689" s="1">
        <v>1815610</v>
      </c>
      <c r="AC2689" s="1">
        <v>1719340</v>
      </c>
      <c r="AD2689" s="1">
        <v>1618210</v>
      </c>
      <c r="AE2689" s="1">
        <v>1512210</v>
      </c>
      <c r="AF2689" s="1">
        <v>1413860</v>
      </c>
      <c r="AG2689" s="1">
        <v>1302540</v>
      </c>
      <c r="AH2689" s="1">
        <v>1195180</v>
      </c>
      <c r="AI2689" s="1">
        <v>1083680</v>
      </c>
      <c r="AJ2689">
        <v>969990</v>
      </c>
      <c r="AK2689">
        <v>844068</v>
      </c>
      <c r="AL2689">
        <v>713604</v>
      </c>
      <c r="AM2689">
        <v>571131</v>
      </c>
      <c r="AN2689">
        <v>412980</v>
      </c>
      <c r="AO2689">
        <v>236897</v>
      </c>
      <c r="AP2689">
        <v>35339.699999999997</v>
      </c>
    </row>
    <row r="2690" spans="2:42" x14ac:dyDescent="0.2">
      <c r="B2690" t="str">
        <f t="shared" si="102"/>
        <v>water and waste 36T39</v>
      </c>
      <c r="C2690" t="str">
        <f t="shared" si="101"/>
        <v>appliances and electrical equipment 27,CO2</v>
      </c>
      <c r="D2690" t="s">
        <v>3247</v>
      </c>
      <c r="E2690" s="1">
        <v>6152850</v>
      </c>
      <c r="F2690" s="1">
        <v>6345580</v>
      </c>
      <c r="G2690" s="1">
        <v>6531500</v>
      </c>
      <c r="H2690" s="1">
        <v>6799280</v>
      </c>
      <c r="I2690" s="1">
        <v>7034030</v>
      </c>
      <c r="J2690" s="1">
        <v>7242360</v>
      </c>
      <c r="K2690" s="1">
        <v>7424300</v>
      </c>
      <c r="L2690" s="1">
        <v>7636450</v>
      </c>
      <c r="M2690" s="1">
        <v>7709120</v>
      </c>
      <c r="N2690" s="1">
        <v>7812040</v>
      </c>
      <c r="O2690" s="1">
        <v>7888660</v>
      </c>
      <c r="P2690" s="1">
        <v>7890020</v>
      </c>
      <c r="Q2690" s="1">
        <v>7821770</v>
      </c>
      <c r="R2690" s="1">
        <v>7780070</v>
      </c>
      <c r="S2690" s="1">
        <v>7672600</v>
      </c>
      <c r="T2690" s="1">
        <v>7505010</v>
      </c>
      <c r="U2690" s="1">
        <v>7322570</v>
      </c>
      <c r="V2690" s="1">
        <v>7125270</v>
      </c>
      <c r="W2690" s="1">
        <v>6877310</v>
      </c>
      <c r="X2690" s="1">
        <v>6618280</v>
      </c>
      <c r="Y2690" s="1">
        <v>6380260</v>
      </c>
      <c r="Z2690" s="1">
        <v>6097270</v>
      </c>
      <c r="AA2690" s="1">
        <v>5803230</v>
      </c>
      <c r="AB2690" s="1">
        <v>5498170</v>
      </c>
      <c r="AC2690" s="1">
        <v>5206650</v>
      </c>
      <c r="AD2690" s="1">
        <v>4900390</v>
      </c>
      <c r="AE2690" s="1">
        <v>4579400</v>
      </c>
      <c r="AF2690" s="1">
        <v>4281560</v>
      </c>
      <c r="AG2690" s="1">
        <v>3944460</v>
      </c>
      <c r="AH2690" s="1">
        <v>3619340</v>
      </c>
      <c r="AI2690" s="1">
        <v>3281700</v>
      </c>
      <c r="AJ2690" s="1">
        <v>2937400</v>
      </c>
      <c r="AK2690" s="1">
        <v>2556080</v>
      </c>
      <c r="AL2690" s="1">
        <v>2160990</v>
      </c>
      <c r="AM2690" s="1">
        <v>1729540</v>
      </c>
      <c r="AN2690" s="1">
        <v>1250620</v>
      </c>
      <c r="AO2690">
        <v>717392</v>
      </c>
      <c r="AP2690">
        <v>107019</v>
      </c>
    </row>
    <row r="2691" spans="2:42" x14ac:dyDescent="0.2">
      <c r="B2691" t="str">
        <f t="shared" si="102"/>
        <v>water and waste 36T39</v>
      </c>
      <c r="C2691" t="str">
        <f t="shared" si="101"/>
        <v>appliances and electrical equipment 27,VOC</v>
      </c>
      <c r="D2691" t="s">
        <v>3248</v>
      </c>
      <c r="E2691">
        <v>475143</v>
      </c>
      <c r="F2691">
        <v>490027</v>
      </c>
      <c r="G2691">
        <v>504384</v>
      </c>
      <c r="H2691">
        <v>525063</v>
      </c>
      <c r="I2691">
        <v>543191</v>
      </c>
      <c r="J2691">
        <v>559279</v>
      </c>
      <c r="K2691">
        <v>573329</v>
      </c>
      <c r="L2691">
        <v>589712</v>
      </c>
      <c r="M2691">
        <v>595324</v>
      </c>
      <c r="N2691">
        <v>603271</v>
      </c>
      <c r="O2691">
        <v>609188</v>
      </c>
      <c r="P2691">
        <v>609293</v>
      </c>
      <c r="Q2691">
        <v>604023</v>
      </c>
      <c r="R2691">
        <v>600803</v>
      </c>
      <c r="S2691">
        <v>592503</v>
      </c>
      <c r="T2691">
        <v>579562</v>
      </c>
      <c r="U2691">
        <v>565473</v>
      </c>
      <c r="V2691">
        <v>550237</v>
      </c>
      <c r="W2691">
        <v>531088</v>
      </c>
      <c r="X2691">
        <v>511086</v>
      </c>
      <c r="Y2691">
        <v>492705</v>
      </c>
      <c r="Z2691">
        <v>470851</v>
      </c>
      <c r="AA2691">
        <v>448145</v>
      </c>
      <c r="AB2691">
        <v>424587</v>
      </c>
      <c r="AC2691">
        <v>402075</v>
      </c>
      <c r="AD2691">
        <v>378424</v>
      </c>
      <c r="AE2691">
        <v>353636</v>
      </c>
      <c r="AF2691">
        <v>330636</v>
      </c>
      <c r="AG2691">
        <v>304604</v>
      </c>
      <c r="AH2691">
        <v>279498</v>
      </c>
      <c r="AI2691">
        <v>253424</v>
      </c>
      <c r="AJ2691">
        <v>226836</v>
      </c>
      <c r="AK2691">
        <v>197389</v>
      </c>
      <c r="AL2691">
        <v>166879</v>
      </c>
      <c r="AM2691">
        <v>133561</v>
      </c>
      <c r="AN2691">
        <v>96577.1</v>
      </c>
      <c r="AO2691">
        <v>55399.4</v>
      </c>
      <c r="AP2691">
        <v>8264.34</v>
      </c>
    </row>
    <row r="2692" spans="2:42" x14ac:dyDescent="0.2">
      <c r="B2692" t="str">
        <f t="shared" si="102"/>
        <v>water and waste 36T39</v>
      </c>
      <c r="C2692" t="str">
        <f t="shared" si="101"/>
        <v>appliances and electrical equipment 27,CO</v>
      </c>
      <c r="D2692" t="s">
        <v>3249</v>
      </c>
      <c r="E2692">
        <v>405673</v>
      </c>
      <c r="F2692">
        <v>418380</v>
      </c>
      <c r="G2692">
        <v>430639</v>
      </c>
      <c r="H2692">
        <v>448294</v>
      </c>
      <c r="I2692">
        <v>463771</v>
      </c>
      <c r="J2692">
        <v>477507</v>
      </c>
      <c r="K2692">
        <v>489503</v>
      </c>
      <c r="L2692">
        <v>503491</v>
      </c>
      <c r="M2692">
        <v>508282</v>
      </c>
      <c r="N2692">
        <v>515067</v>
      </c>
      <c r="O2692">
        <v>520119</v>
      </c>
      <c r="P2692">
        <v>520209</v>
      </c>
      <c r="Q2692">
        <v>515709</v>
      </c>
      <c r="R2692">
        <v>512960</v>
      </c>
      <c r="S2692">
        <v>505874</v>
      </c>
      <c r="T2692">
        <v>494824</v>
      </c>
      <c r="U2692">
        <v>482796</v>
      </c>
      <c r="V2692">
        <v>469787</v>
      </c>
      <c r="W2692">
        <v>453438</v>
      </c>
      <c r="X2692">
        <v>436360</v>
      </c>
      <c r="Y2692">
        <v>420667</v>
      </c>
      <c r="Z2692">
        <v>402009</v>
      </c>
      <c r="AA2692">
        <v>382622</v>
      </c>
      <c r="AB2692">
        <v>362508</v>
      </c>
      <c r="AC2692">
        <v>343288</v>
      </c>
      <c r="AD2692">
        <v>323095</v>
      </c>
      <c r="AE2692">
        <v>301931</v>
      </c>
      <c r="AF2692">
        <v>282294</v>
      </c>
      <c r="AG2692">
        <v>260068</v>
      </c>
      <c r="AH2692">
        <v>238633</v>
      </c>
      <c r="AI2692">
        <v>216371</v>
      </c>
      <c r="AJ2692">
        <v>193670</v>
      </c>
      <c r="AK2692">
        <v>168528</v>
      </c>
      <c r="AL2692">
        <v>142480</v>
      </c>
      <c r="AM2692">
        <v>114033</v>
      </c>
      <c r="AN2692">
        <v>82456.600000000006</v>
      </c>
      <c r="AO2692">
        <v>47299.5</v>
      </c>
      <c r="AP2692">
        <v>7056.01</v>
      </c>
    </row>
    <row r="2693" spans="2:42" x14ac:dyDescent="0.2">
      <c r="B2693" t="str">
        <f t="shared" si="102"/>
        <v>water and waste 36T39</v>
      </c>
      <c r="C2693" t="str">
        <f t="shared" si="101"/>
        <v>appliances and electrical equipment 27,NOx</v>
      </c>
      <c r="D2693" t="s">
        <v>3250</v>
      </c>
      <c r="E2693" s="1">
        <v>2572980</v>
      </c>
      <c r="F2693" s="1">
        <v>2653570</v>
      </c>
      <c r="G2693" s="1">
        <v>2731320</v>
      </c>
      <c r="H2693" s="1">
        <v>2843300</v>
      </c>
      <c r="I2693" s="1">
        <v>2941470</v>
      </c>
      <c r="J2693" s="1">
        <v>3028590</v>
      </c>
      <c r="K2693" s="1">
        <v>3104670</v>
      </c>
      <c r="L2693" s="1">
        <v>3193390</v>
      </c>
      <c r="M2693" s="1">
        <v>3223770</v>
      </c>
      <c r="N2693" s="1">
        <v>3266810</v>
      </c>
      <c r="O2693" s="1">
        <v>3298850</v>
      </c>
      <c r="P2693" s="1">
        <v>3299420</v>
      </c>
      <c r="Q2693" s="1">
        <v>3270880</v>
      </c>
      <c r="R2693" s="1">
        <v>3253450</v>
      </c>
      <c r="S2693" s="1">
        <v>3208500</v>
      </c>
      <c r="T2693" s="1">
        <v>3138420</v>
      </c>
      <c r="U2693" s="1">
        <v>3062130</v>
      </c>
      <c r="V2693" s="1">
        <v>2979620</v>
      </c>
      <c r="W2693" s="1">
        <v>2875930</v>
      </c>
      <c r="X2693" s="1">
        <v>2767610</v>
      </c>
      <c r="Y2693" s="1">
        <v>2668080</v>
      </c>
      <c r="Z2693" s="1">
        <v>2549740</v>
      </c>
      <c r="AA2693" s="1">
        <v>2426780</v>
      </c>
      <c r="AB2693" s="1">
        <v>2299210</v>
      </c>
      <c r="AC2693" s="1">
        <v>2177300</v>
      </c>
      <c r="AD2693" s="1">
        <v>2049230</v>
      </c>
      <c r="AE2693" s="1">
        <v>1915000</v>
      </c>
      <c r="AF2693" s="1">
        <v>1790450</v>
      </c>
      <c r="AG2693" s="1">
        <v>1649480</v>
      </c>
      <c r="AH2693" s="1">
        <v>1513530</v>
      </c>
      <c r="AI2693" s="1">
        <v>1372330</v>
      </c>
      <c r="AJ2693" s="1">
        <v>1228350</v>
      </c>
      <c r="AK2693" s="1">
        <v>1068890</v>
      </c>
      <c r="AL2693">
        <v>903677</v>
      </c>
      <c r="AM2693">
        <v>723255</v>
      </c>
      <c r="AN2693">
        <v>522981</v>
      </c>
      <c r="AO2693">
        <v>299997</v>
      </c>
      <c r="AP2693">
        <v>44752.7</v>
      </c>
    </row>
    <row r="2694" spans="2:42" x14ac:dyDescent="0.2">
      <c r="B2694" t="str">
        <f t="shared" si="102"/>
        <v>water and waste 36T39</v>
      </c>
      <c r="C2694" t="str">
        <f t="shared" si="101"/>
        <v>appliances and electrical equipment 27,PM10</v>
      </c>
      <c r="D2694" t="s">
        <v>3251</v>
      </c>
      <c r="E2694">
        <v>514596</v>
      </c>
      <c r="F2694">
        <v>530715</v>
      </c>
      <c r="G2694">
        <v>546264</v>
      </c>
      <c r="H2694">
        <v>568661</v>
      </c>
      <c r="I2694">
        <v>588293</v>
      </c>
      <c r="J2694">
        <v>605717</v>
      </c>
      <c r="K2694">
        <v>620934</v>
      </c>
      <c r="L2694">
        <v>638677</v>
      </c>
      <c r="M2694">
        <v>644755</v>
      </c>
      <c r="N2694">
        <v>653362</v>
      </c>
      <c r="O2694">
        <v>659771</v>
      </c>
      <c r="P2694">
        <v>659884</v>
      </c>
      <c r="Q2694">
        <v>654176</v>
      </c>
      <c r="R2694">
        <v>650689</v>
      </c>
      <c r="S2694">
        <v>641700</v>
      </c>
      <c r="T2694">
        <v>627684</v>
      </c>
      <c r="U2694">
        <v>612426</v>
      </c>
      <c r="V2694">
        <v>595924</v>
      </c>
      <c r="W2694">
        <v>575186</v>
      </c>
      <c r="X2694">
        <v>553522</v>
      </c>
      <c r="Y2694">
        <v>533615</v>
      </c>
      <c r="Z2694">
        <v>509947</v>
      </c>
      <c r="AA2694">
        <v>485355</v>
      </c>
      <c r="AB2694">
        <v>459841</v>
      </c>
      <c r="AC2694">
        <v>435460</v>
      </c>
      <c r="AD2694">
        <v>409845</v>
      </c>
      <c r="AE2694">
        <v>383000</v>
      </c>
      <c r="AF2694">
        <v>358090</v>
      </c>
      <c r="AG2694">
        <v>329896</v>
      </c>
      <c r="AH2694">
        <v>302705</v>
      </c>
      <c r="AI2694">
        <v>274466</v>
      </c>
      <c r="AJ2694">
        <v>245671</v>
      </c>
      <c r="AK2694">
        <v>213778</v>
      </c>
      <c r="AL2694">
        <v>180736</v>
      </c>
      <c r="AM2694">
        <v>144651</v>
      </c>
      <c r="AN2694">
        <v>104596</v>
      </c>
      <c r="AO2694">
        <v>59999.4</v>
      </c>
      <c r="AP2694">
        <v>8950.5499999999993</v>
      </c>
    </row>
    <row r="2695" spans="2:42" x14ac:dyDescent="0.2">
      <c r="B2695" t="str">
        <f t="shared" si="102"/>
        <v>water and waste 36T39</v>
      </c>
      <c r="C2695" t="str">
        <f t="shared" si="101"/>
        <v>appliances and electrical equipment 27,PM25</v>
      </c>
      <c r="D2695" t="s">
        <v>3252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</row>
    <row r="2696" spans="2:42" x14ac:dyDescent="0.2">
      <c r="B2696" t="str">
        <f t="shared" si="102"/>
        <v>construction 41T43</v>
      </c>
      <c r="C2696" t="str">
        <f t="shared" si="101"/>
        <v>appliances and electrical equipment 27,SOx</v>
      </c>
      <c r="D2696" t="s">
        <v>3253</v>
      </c>
      <c r="E2696" s="1">
        <v>4042520000000</v>
      </c>
      <c r="F2696" s="1">
        <v>4114440000000</v>
      </c>
      <c r="G2696" s="1">
        <v>4119550000000</v>
      </c>
      <c r="H2696" s="1">
        <v>4182210000000</v>
      </c>
      <c r="I2696" s="1">
        <v>4219610000000</v>
      </c>
      <c r="J2696" s="1">
        <v>4207500000000</v>
      </c>
      <c r="K2696" s="1">
        <v>4185940000000</v>
      </c>
      <c r="L2696" s="1">
        <v>4155130000000</v>
      </c>
      <c r="M2696" s="1">
        <v>4108300000000</v>
      </c>
      <c r="N2696" s="1">
        <v>4054810000000</v>
      </c>
      <c r="O2696" s="1">
        <v>3964240000000</v>
      </c>
      <c r="P2696" s="1">
        <v>3898770000000</v>
      </c>
      <c r="Q2696" s="1">
        <v>3798600000000</v>
      </c>
      <c r="R2696" s="1">
        <v>3694280000000</v>
      </c>
      <c r="S2696" s="1">
        <v>3585800000000</v>
      </c>
      <c r="T2696" s="1">
        <v>3473190000000</v>
      </c>
      <c r="U2696" s="1">
        <v>3333020000000</v>
      </c>
      <c r="V2696" s="1">
        <v>3191080000000</v>
      </c>
      <c r="W2696" s="1">
        <v>3047390000000</v>
      </c>
      <c r="X2696" s="1">
        <v>2901960000000</v>
      </c>
      <c r="Y2696" s="1">
        <v>2754810000000</v>
      </c>
      <c r="Z2696" s="1">
        <v>2605950000000</v>
      </c>
      <c r="AA2696" s="1">
        <v>2455380000000</v>
      </c>
      <c r="AB2696" s="1">
        <v>2287660000000</v>
      </c>
      <c r="AC2696" s="1">
        <v>2134840000000</v>
      </c>
      <c r="AD2696" s="1">
        <v>1980360000000</v>
      </c>
      <c r="AE2696" s="1">
        <v>1824220000000</v>
      </c>
      <c r="AF2696" s="1">
        <v>1666420000000</v>
      </c>
      <c r="AG2696" s="1">
        <v>1506970000000</v>
      </c>
      <c r="AH2696" s="1">
        <v>1345900000000</v>
      </c>
      <c r="AI2696" s="1">
        <v>1183220000000</v>
      </c>
      <c r="AJ2696" s="1">
        <v>1025450000000</v>
      </c>
      <c r="AK2696" s="1">
        <v>863892000000</v>
      </c>
      <c r="AL2696" s="1">
        <v>702902000000</v>
      </c>
      <c r="AM2696" s="1">
        <v>532735000000</v>
      </c>
      <c r="AN2696" s="1">
        <v>361014000000</v>
      </c>
      <c r="AO2696" s="1">
        <v>184501000000</v>
      </c>
      <c r="AP2696">
        <v>0</v>
      </c>
    </row>
    <row r="2697" spans="2:42" x14ac:dyDescent="0.2">
      <c r="B2697" t="str">
        <f t="shared" si="102"/>
        <v>construction 41T43</v>
      </c>
      <c r="C2697" t="str">
        <f t="shared" si="101"/>
        <v>appliances and electrical equipment 27,BC</v>
      </c>
      <c r="D2697" t="s">
        <v>3254</v>
      </c>
      <c r="E2697" s="1">
        <v>114924000</v>
      </c>
      <c r="F2697" s="1">
        <v>116968000</v>
      </c>
      <c r="G2697" s="1">
        <v>117114000</v>
      </c>
      <c r="H2697" s="1">
        <v>118895000</v>
      </c>
      <c r="I2697" s="1">
        <v>119958000</v>
      </c>
      <c r="J2697" s="1">
        <v>119614000</v>
      </c>
      <c r="K2697" s="1">
        <v>119001000</v>
      </c>
      <c r="L2697" s="1">
        <v>118125000</v>
      </c>
      <c r="M2697" s="1">
        <v>116794000</v>
      </c>
      <c r="N2697" s="1">
        <v>115273000</v>
      </c>
      <c r="O2697" s="1">
        <v>112699000</v>
      </c>
      <c r="P2697" s="1">
        <v>110837000</v>
      </c>
      <c r="Q2697" s="1">
        <v>107990000</v>
      </c>
      <c r="R2697" s="1">
        <v>105024000</v>
      </c>
      <c r="S2697" s="1">
        <v>101940000</v>
      </c>
      <c r="T2697" s="1">
        <v>98738600</v>
      </c>
      <c r="U2697" s="1">
        <v>94753600</v>
      </c>
      <c r="V2697" s="1">
        <v>90718400</v>
      </c>
      <c r="W2697" s="1">
        <v>86633500</v>
      </c>
      <c r="X2697" s="1">
        <v>82499000</v>
      </c>
      <c r="Y2697" s="1">
        <v>78315700</v>
      </c>
      <c r="Z2697" s="1">
        <v>74083900</v>
      </c>
      <c r="AA2697" s="1">
        <v>69803400</v>
      </c>
      <c r="AB2697" s="1">
        <v>65035300</v>
      </c>
      <c r="AC2697" s="1">
        <v>60691000</v>
      </c>
      <c r="AD2697" s="1">
        <v>56299200</v>
      </c>
      <c r="AE2697" s="1">
        <v>51860200</v>
      </c>
      <c r="AF2697" s="1">
        <v>47374200</v>
      </c>
      <c r="AG2697" s="1">
        <v>42841300</v>
      </c>
      <c r="AH2697" s="1">
        <v>38262200</v>
      </c>
      <c r="AI2697" s="1">
        <v>33637300</v>
      </c>
      <c r="AJ2697" s="1">
        <v>29152300</v>
      </c>
      <c r="AK2697" s="1">
        <v>24559400</v>
      </c>
      <c r="AL2697" s="1">
        <v>19982600</v>
      </c>
      <c r="AM2697" s="1">
        <v>15145000</v>
      </c>
      <c r="AN2697" s="1">
        <v>10263200</v>
      </c>
      <c r="AO2697" s="1">
        <v>5245140</v>
      </c>
      <c r="AP2697">
        <v>0</v>
      </c>
    </row>
    <row r="2698" spans="2:42" x14ac:dyDescent="0.2">
      <c r="B2698" t="str">
        <f t="shared" si="102"/>
        <v>construction 41T43</v>
      </c>
      <c r="C2698" t="str">
        <f t="shared" si="101"/>
        <v>appliances and electrical equipment 27,OC</v>
      </c>
      <c r="D2698" t="s">
        <v>3255</v>
      </c>
      <c r="E2698" s="1">
        <v>530749000</v>
      </c>
      <c r="F2698" s="1">
        <v>540192000</v>
      </c>
      <c r="G2698" s="1">
        <v>540863000</v>
      </c>
      <c r="H2698" s="1">
        <v>549089000</v>
      </c>
      <c r="I2698" s="1">
        <v>553999000</v>
      </c>
      <c r="J2698" s="1">
        <v>552410000</v>
      </c>
      <c r="K2698" s="1">
        <v>549578000</v>
      </c>
      <c r="L2698" s="1">
        <v>545534000</v>
      </c>
      <c r="M2698" s="1">
        <v>539385000</v>
      </c>
      <c r="N2698" s="1">
        <v>532363000</v>
      </c>
      <c r="O2698" s="1">
        <v>520472000</v>
      </c>
      <c r="P2698" s="1">
        <v>511875000</v>
      </c>
      <c r="Q2698" s="1">
        <v>498725000</v>
      </c>
      <c r="R2698" s="1">
        <v>485027000</v>
      </c>
      <c r="S2698" s="1">
        <v>470786000</v>
      </c>
      <c r="T2698" s="1">
        <v>456001000</v>
      </c>
      <c r="U2698" s="1">
        <v>437597000</v>
      </c>
      <c r="V2698" s="1">
        <v>418962000</v>
      </c>
      <c r="W2698" s="1">
        <v>400097000</v>
      </c>
      <c r="X2698" s="1">
        <v>381002000</v>
      </c>
      <c r="Y2698" s="1">
        <v>361683000</v>
      </c>
      <c r="Z2698" s="1">
        <v>342139000</v>
      </c>
      <c r="AA2698" s="1">
        <v>322371000</v>
      </c>
      <c r="AB2698" s="1">
        <v>300350000</v>
      </c>
      <c r="AC2698" s="1">
        <v>280287000</v>
      </c>
      <c r="AD2698" s="1">
        <v>260005000</v>
      </c>
      <c r="AE2698" s="1">
        <v>239504000</v>
      </c>
      <c r="AF2698" s="1">
        <v>218786000</v>
      </c>
      <c r="AG2698" s="1">
        <v>197853000</v>
      </c>
      <c r="AH2698" s="1">
        <v>176705000</v>
      </c>
      <c r="AI2698" s="1">
        <v>155346000</v>
      </c>
      <c r="AJ2698" s="1">
        <v>134633000</v>
      </c>
      <c r="AK2698" s="1">
        <v>113422000</v>
      </c>
      <c r="AL2698" s="1">
        <v>92285200</v>
      </c>
      <c r="AM2698" s="1">
        <v>69943600</v>
      </c>
      <c r="AN2698" s="1">
        <v>47398100</v>
      </c>
      <c r="AO2698" s="1">
        <v>24223400</v>
      </c>
      <c r="AP2698">
        <v>0</v>
      </c>
    </row>
    <row r="2699" spans="2:42" x14ac:dyDescent="0.2">
      <c r="B2699" t="str">
        <f t="shared" si="102"/>
        <v>construction 41T43</v>
      </c>
      <c r="C2699" t="str">
        <f t="shared" si="101"/>
        <v>appliances and electrical equipment 27,CH4</v>
      </c>
      <c r="D2699" t="s">
        <v>3256</v>
      </c>
      <c r="E2699" s="1">
        <v>1816500000</v>
      </c>
      <c r="F2699" s="1">
        <v>1848810000</v>
      </c>
      <c r="G2699" s="1">
        <v>1851110000</v>
      </c>
      <c r="H2699" s="1">
        <v>1879260000</v>
      </c>
      <c r="I2699" s="1">
        <v>1896070000</v>
      </c>
      <c r="J2699" s="1">
        <v>1890630000</v>
      </c>
      <c r="K2699" s="1">
        <v>1880940000</v>
      </c>
      <c r="L2699" s="1">
        <v>1867100000</v>
      </c>
      <c r="M2699" s="1">
        <v>1846050000</v>
      </c>
      <c r="N2699" s="1">
        <v>1822020000</v>
      </c>
      <c r="O2699" s="1">
        <v>1781320000</v>
      </c>
      <c r="P2699" s="1">
        <v>1751900000</v>
      </c>
      <c r="Q2699" s="1">
        <v>1706890000</v>
      </c>
      <c r="R2699" s="1">
        <v>1660010000</v>
      </c>
      <c r="S2699" s="1">
        <v>1611270000</v>
      </c>
      <c r="T2699" s="1">
        <v>1560670000</v>
      </c>
      <c r="U2699" s="1">
        <v>1497680000</v>
      </c>
      <c r="V2699" s="1">
        <v>1433900000</v>
      </c>
      <c r="W2699" s="1">
        <v>1369340000</v>
      </c>
      <c r="X2699" s="1">
        <v>1303990000</v>
      </c>
      <c r="Y2699" s="1">
        <v>1237870000</v>
      </c>
      <c r="Z2699" s="1">
        <v>1170980000</v>
      </c>
      <c r="AA2699" s="1">
        <v>1103320000</v>
      </c>
      <c r="AB2699" s="1">
        <v>1027950000</v>
      </c>
      <c r="AC2699" s="1">
        <v>959287000</v>
      </c>
      <c r="AD2699" s="1">
        <v>889869000</v>
      </c>
      <c r="AE2699" s="1">
        <v>819708000</v>
      </c>
      <c r="AF2699" s="1">
        <v>748800000</v>
      </c>
      <c r="AG2699" s="1">
        <v>677154000</v>
      </c>
      <c r="AH2699" s="1">
        <v>604776000</v>
      </c>
      <c r="AI2699" s="1">
        <v>531675000</v>
      </c>
      <c r="AJ2699" s="1">
        <v>460784000</v>
      </c>
      <c r="AK2699" s="1">
        <v>388188000</v>
      </c>
      <c r="AL2699" s="1">
        <v>315847000</v>
      </c>
      <c r="AM2699" s="1">
        <v>239383000</v>
      </c>
      <c r="AN2699" s="1">
        <v>162221000</v>
      </c>
      <c r="AO2699" s="1">
        <v>82905100</v>
      </c>
      <c r="AP2699">
        <v>0</v>
      </c>
    </row>
    <row r="2700" spans="2:42" x14ac:dyDescent="0.2">
      <c r="B2700" t="str">
        <f t="shared" si="102"/>
        <v>construction 41T43</v>
      </c>
      <c r="C2700" t="str">
        <f t="shared" si="101"/>
        <v>appliances and electrical equipment 27,N2O</v>
      </c>
      <c r="D2700" t="s">
        <v>3257</v>
      </c>
      <c r="E2700" s="1">
        <v>143399000</v>
      </c>
      <c r="F2700" s="1">
        <v>145950000</v>
      </c>
      <c r="G2700" s="1">
        <v>146132000</v>
      </c>
      <c r="H2700" s="1">
        <v>148354000</v>
      </c>
      <c r="I2700" s="1">
        <v>149681000</v>
      </c>
      <c r="J2700" s="1">
        <v>149251000</v>
      </c>
      <c r="K2700" s="1">
        <v>148487000</v>
      </c>
      <c r="L2700" s="1">
        <v>147394000</v>
      </c>
      <c r="M2700" s="1">
        <v>145732000</v>
      </c>
      <c r="N2700" s="1">
        <v>143835000</v>
      </c>
      <c r="O2700" s="1">
        <v>140622000</v>
      </c>
      <c r="P2700" s="1">
        <v>138300000</v>
      </c>
      <c r="Q2700" s="1">
        <v>134747000</v>
      </c>
      <c r="R2700" s="1">
        <v>131046000</v>
      </c>
      <c r="S2700" s="1">
        <v>127198000</v>
      </c>
      <c r="T2700" s="1">
        <v>123204000</v>
      </c>
      <c r="U2700" s="1">
        <v>118231000</v>
      </c>
      <c r="V2700" s="1">
        <v>113196000</v>
      </c>
      <c r="W2700" s="1">
        <v>108099000</v>
      </c>
      <c r="X2700" s="1">
        <v>102940000</v>
      </c>
      <c r="Y2700" s="1">
        <v>97720400</v>
      </c>
      <c r="Z2700" s="1">
        <v>92440100</v>
      </c>
      <c r="AA2700" s="1">
        <v>87098900</v>
      </c>
      <c r="AB2700" s="1">
        <v>81149400</v>
      </c>
      <c r="AC2700" s="1">
        <v>75728700</v>
      </c>
      <c r="AD2700" s="1">
        <v>70248700</v>
      </c>
      <c r="AE2700" s="1">
        <v>64709900</v>
      </c>
      <c r="AF2700" s="1">
        <v>59112300</v>
      </c>
      <c r="AG2700" s="1">
        <v>53456300</v>
      </c>
      <c r="AH2700" s="1">
        <v>47742600</v>
      </c>
      <c r="AI2700" s="1">
        <v>41971800</v>
      </c>
      <c r="AJ2700" s="1">
        <v>36375500</v>
      </c>
      <c r="AK2700" s="1">
        <v>30644600</v>
      </c>
      <c r="AL2700" s="1">
        <v>24933800</v>
      </c>
      <c r="AM2700" s="1">
        <v>18897500</v>
      </c>
      <c r="AN2700" s="1">
        <v>12806100</v>
      </c>
      <c r="AO2700" s="1">
        <v>6544750</v>
      </c>
      <c r="AP2700">
        <v>0</v>
      </c>
    </row>
    <row r="2701" spans="2:42" x14ac:dyDescent="0.2">
      <c r="B2701" t="str">
        <f t="shared" si="102"/>
        <v>construction 41T43</v>
      </c>
      <c r="C2701" t="str">
        <f t="shared" si="101"/>
        <v>appliances and electrical equipment 27,F gases</v>
      </c>
      <c r="D2701" t="s">
        <v>3258</v>
      </c>
      <c r="E2701" s="1">
        <v>127520000</v>
      </c>
      <c r="F2701" s="1">
        <v>129788000</v>
      </c>
      <c r="G2701" s="1">
        <v>129950000</v>
      </c>
      <c r="H2701" s="1">
        <v>131926000</v>
      </c>
      <c r="I2701" s="1">
        <v>133106000</v>
      </c>
      <c r="J2701" s="1">
        <v>132724000</v>
      </c>
      <c r="K2701" s="1">
        <v>132044000</v>
      </c>
      <c r="L2701" s="1">
        <v>131072000</v>
      </c>
      <c r="M2701" s="1">
        <v>129595000</v>
      </c>
      <c r="N2701" s="1">
        <v>127907000</v>
      </c>
      <c r="O2701" s="1">
        <v>125050000</v>
      </c>
      <c r="P2701" s="1">
        <v>122985000</v>
      </c>
      <c r="Q2701" s="1">
        <v>119825000</v>
      </c>
      <c r="R2701" s="1">
        <v>116534000</v>
      </c>
      <c r="S2701" s="1">
        <v>113113000</v>
      </c>
      <c r="T2701" s="1">
        <v>109561000</v>
      </c>
      <c r="U2701" s="1">
        <v>105139000</v>
      </c>
      <c r="V2701" s="1">
        <v>100661000</v>
      </c>
      <c r="W2701" s="1">
        <v>96128700</v>
      </c>
      <c r="X2701" s="1">
        <v>91541000</v>
      </c>
      <c r="Y2701" s="1">
        <v>86899300</v>
      </c>
      <c r="Z2701" s="1">
        <v>82203600</v>
      </c>
      <c r="AA2701" s="1">
        <v>77453900</v>
      </c>
      <c r="AB2701" s="1">
        <v>72163200</v>
      </c>
      <c r="AC2701" s="1">
        <v>67342800</v>
      </c>
      <c r="AD2701" s="1">
        <v>62469600</v>
      </c>
      <c r="AE2701" s="1">
        <v>57544200</v>
      </c>
      <c r="AF2701" s="1">
        <v>52566400</v>
      </c>
      <c r="AG2701" s="1">
        <v>47536800</v>
      </c>
      <c r="AH2701" s="1">
        <v>42455800</v>
      </c>
      <c r="AI2701" s="1">
        <v>37324100</v>
      </c>
      <c r="AJ2701" s="1">
        <v>32347400</v>
      </c>
      <c r="AK2701" s="1">
        <v>27251100</v>
      </c>
      <c r="AL2701" s="1">
        <v>22172800</v>
      </c>
      <c r="AM2701" s="1">
        <v>16804900</v>
      </c>
      <c r="AN2701" s="1">
        <v>11388100</v>
      </c>
      <c r="AO2701" s="1">
        <v>5820010</v>
      </c>
      <c r="AP2701">
        <v>0</v>
      </c>
    </row>
    <row r="2702" spans="2:42" x14ac:dyDescent="0.2">
      <c r="B2702" t="str">
        <f t="shared" si="102"/>
        <v>construction 41T43</v>
      </c>
      <c r="C2702" t="str">
        <f t="shared" si="101"/>
        <v>other machinery 28,CO2</v>
      </c>
      <c r="D2702" t="s">
        <v>3259</v>
      </c>
      <c r="E2702" s="1">
        <v>386166000</v>
      </c>
      <c r="F2702" s="1">
        <v>393036000</v>
      </c>
      <c r="G2702" s="1">
        <v>393524000</v>
      </c>
      <c r="H2702" s="1">
        <v>399509000</v>
      </c>
      <c r="I2702" s="1">
        <v>403082000</v>
      </c>
      <c r="J2702" s="1">
        <v>401926000</v>
      </c>
      <c r="K2702" s="1">
        <v>399866000</v>
      </c>
      <c r="L2702" s="1">
        <v>396923000</v>
      </c>
      <c r="M2702" s="1">
        <v>392449000</v>
      </c>
      <c r="N2702" s="1">
        <v>387340000</v>
      </c>
      <c r="O2702" s="1">
        <v>378688000</v>
      </c>
      <c r="P2702" s="1">
        <v>372433000</v>
      </c>
      <c r="Q2702" s="1">
        <v>362865000</v>
      </c>
      <c r="R2702" s="1">
        <v>352899000</v>
      </c>
      <c r="S2702" s="1">
        <v>342537000</v>
      </c>
      <c r="T2702" s="1">
        <v>331780000</v>
      </c>
      <c r="U2702" s="1">
        <v>318390000</v>
      </c>
      <c r="V2702" s="1">
        <v>304831000</v>
      </c>
      <c r="W2702" s="1">
        <v>291105000</v>
      </c>
      <c r="X2702" s="1">
        <v>277212000</v>
      </c>
      <c r="Y2702" s="1">
        <v>263155000</v>
      </c>
      <c r="Z2702" s="1">
        <v>248936000</v>
      </c>
      <c r="AA2702" s="1">
        <v>234552000</v>
      </c>
      <c r="AB2702" s="1">
        <v>218531000</v>
      </c>
      <c r="AC2702" s="1">
        <v>203933000</v>
      </c>
      <c r="AD2702" s="1">
        <v>189176000</v>
      </c>
      <c r="AE2702" s="1">
        <v>174260000</v>
      </c>
      <c r="AF2702" s="1">
        <v>159186000</v>
      </c>
      <c r="AG2702" s="1">
        <v>143955000</v>
      </c>
      <c r="AH2702" s="1">
        <v>128568000</v>
      </c>
      <c r="AI2702" s="1">
        <v>113028000</v>
      </c>
      <c r="AJ2702" s="1">
        <v>97957200</v>
      </c>
      <c r="AK2702" s="1">
        <v>82524100</v>
      </c>
      <c r="AL2702" s="1">
        <v>67145400</v>
      </c>
      <c r="AM2702" s="1">
        <v>50890000</v>
      </c>
      <c r="AN2702" s="1">
        <v>34486200</v>
      </c>
      <c r="AO2702" s="1">
        <v>17624600</v>
      </c>
      <c r="AP2702">
        <v>0</v>
      </c>
    </row>
    <row r="2703" spans="2:42" x14ac:dyDescent="0.2">
      <c r="B2703" t="str">
        <f t="shared" si="102"/>
        <v>construction 41T43</v>
      </c>
      <c r="C2703" t="str">
        <f t="shared" si="101"/>
        <v>other machinery 28,VOC</v>
      </c>
      <c r="D2703" t="s">
        <v>3260</v>
      </c>
      <c r="E2703" s="1">
        <v>29821000</v>
      </c>
      <c r="F2703" s="1">
        <v>30351500</v>
      </c>
      <c r="G2703" s="1">
        <v>30389300</v>
      </c>
      <c r="H2703" s="1">
        <v>30851400</v>
      </c>
      <c r="I2703" s="1">
        <v>31127300</v>
      </c>
      <c r="J2703" s="1">
        <v>31038000</v>
      </c>
      <c r="K2703" s="1">
        <v>30879000</v>
      </c>
      <c r="L2703" s="1">
        <v>30651700</v>
      </c>
      <c r="M2703" s="1">
        <v>30306200</v>
      </c>
      <c r="N2703" s="1">
        <v>29911700</v>
      </c>
      <c r="O2703" s="1">
        <v>29243600</v>
      </c>
      <c r="P2703" s="1">
        <v>28760500</v>
      </c>
      <c r="Q2703" s="1">
        <v>28021600</v>
      </c>
      <c r="R2703" s="1">
        <v>27252000</v>
      </c>
      <c r="S2703" s="1">
        <v>26451900</v>
      </c>
      <c r="T2703" s="1">
        <v>25621200</v>
      </c>
      <c r="U2703" s="1">
        <v>24587100</v>
      </c>
      <c r="V2703" s="1">
        <v>23540000</v>
      </c>
      <c r="W2703" s="1">
        <v>22480100</v>
      </c>
      <c r="X2703" s="1">
        <v>21407200</v>
      </c>
      <c r="Y2703" s="1">
        <v>20321700</v>
      </c>
      <c r="Z2703" s="1">
        <v>19223600</v>
      </c>
      <c r="AA2703" s="1">
        <v>18112900</v>
      </c>
      <c r="AB2703" s="1">
        <v>16875700</v>
      </c>
      <c r="AC2703" s="1">
        <v>15748400</v>
      </c>
      <c r="AD2703" s="1">
        <v>14608800</v>
      </c>
      <c r="AE2703" s="1">
        <v>13456900</v>
      </c>
      <c r="AF2703" s="1">
        <v>12292900</v>
      </c>
      <c r="AG2703" s="1">
        <v>11116700</v>
      </c>
      <c r="AH2703" s="1">
        <v>9928460</v>
      </c>
      <c r="AI2703" s="1">
        <v>8728380</v>
      </c>
      <c r="AJ2703" s="1">
        <v>7564580</v>
      </c>
      <c r="AK2703" s="1">
        <v>6372790</v>
      </c>
      <c r="AL2703" s="1">
        <v>5185190</v>
      </c>
      <c r="AM2703" s="1">
        <v>3929900</v>
      </c>
      <c r="AN2703" s="1">
        <v>2663140</v>
      </c>
      <c r="AO2703" s="1">
        <v>1361030</v>
      </c>
      <c r="AP2703">
        <v>0</v>
      </c>
    </row>
    <row r="2704" spans="2:42" x14ac:dyDescent="0.2">
      <c r="B2704" t="str">
        <f t="shared" si="102"/>
        <v>construction 41T43</v>
      </c>
      <c r="C2704" t="str">
        <f t="shared" si="101"/>
        <v>other machinery 28,CO</v>
      </c>
      <c r="D2704" t="s">
        <v>3261</v>
      </c>
      <c r="E2704" s="1">
        <v>25460900</v>
      </c>
      <c r="F2704" s="1">
        <v>25913900</v>
      </c>
      <c r="G2704" s="1">
        <v>25946100</v>
      </c>
      <c r="H2704" s="1">
        <v>26340700</v>
      </c>
      <c r="I2704" s="1">
        <v>26576200</v>
      </c>
      <c r="J2704" s="1">
        <v>26500000</v>
      </c>
      <c r="K2704" s="1">
        <v>26364200</v>
      </c>
      <c r="L2704" s="1">
        <v>26170100</v>
      </c>
      <c r="M2704" s="1">
        <v>25875200</v>
      </c>
      <c r="N2704" s="1">
        <v>25538300</v>
      </c>
      <c r="O2704" s="1">
        <v>24967900</v>
      </c>
      <c r="P2704" s="1">
        <v>24555500</v>
      </c>
      <c r="Q2704" s="1">
        <v>23924600</v>
      </c>
      <c r="R2704" s="1">
        <v>23267500</v>
      </c>
      <c r="S2704" s="1">
        <v>22584400</v>
      </c>
      <c r="T2704" s="1">
        <v>21875100</v>
      </c>
      <c r="U2704" s="1">
        <v>20992200</v>
      </c>
      <c r="V2704" s="1">
        <v>20098300</v>
      </c>
      <c r="W2704" s="1">
        <v>19193300</v>
      </c>
      <c r="X2704" s="1">
        <v>18277300</v>
      </c>
      <c r="Y2704" s="1">
        <v>17350500</v>
      </c>
      <c r="Z2704" s="1">
        <v>16413000</v>
      </c>
      <c r="AA2704" s="1">
        <v>15464600</v>
      </c>
      <c r="AB2704" s="1">
        <v>14408300</v>
      </c>
      <c r="AC2704" s="1">
        <v>13445800</v>
      </c>
      <c r="AD2704" s="1">
        <v>12472800</v>
      </c>
      <c r="AE2704" s="1">
        <v>11489400</v>
      </c>
      <c r="AF2704" s="1">
        <v>10495500</v>
      </c>
      <c r="AG2704" s="1">
        <v>9491310</v>
      </c>
      <c r="AH2704" s="1">
        <v>8476820</v>
      </c>
      <c r="AI2704" s="1">
        <v>7452210</v>
      </c>
      <c r="AJ2704" s="1">
        <v>6458560</v>
      </c>
      <c r="AK2704" s="1">
        <v>5441020</v>
      </c>
      <c r="AL2704" s="1">
        <v>4427070</v>
      </c>
      <c r="AM2704" s="1">
        <v>3355310</v>
      </c>
      <c r="AN2704" s="1">
        <v>2273760</v>
      </c>
      <c r="AO2704" s="1">
        <v>1162040</v>
      </c>
      <c r="AP2704">
        <v>0</v>
      </c>
    </row>
    <row r="2705" spans="2:42" x14ac:dyDescent="0.2">
      <c r="B2705" t="str">
        <f t="shared" si="102"/>
        <v>construction 41T43</v>
      </c>
      <c r="C2705" t="str">
        <f t="shared" si="101"/>
        <v>other machinery 28,NOx</v>
      </c>
      <c r="D2705" t="s">
        <v>3262</v>
      </c>
      <c r="E2705" s="1">
        <v>161486000</v>
      </c>
      <c r="F2705" s="1">
        <v>164359000</v>
      </c>
      <c r="G2705" s="1">
        <v>164563000</v>
      </c>
      <c r="H2705" s="1">
        <v>167065000</v>
      </c>
      <c r="I2705" s="1">
        <v>168560000</v>
      </c>
      <c r="J2705" s="1">
        <v>168076000</v>
      </c>
      <c r="K2705" s="1">
        <v>167215000</v>
      </c>
      <c r="L2705" s="1">
        <v>165984000</v>
      </c>
      <c r="M2705" s="1">
        <v>164113000</v>
      </c>
      <c r="N2705" s="1">
        <v>161976000</v>
      </c>
      <c r="O2705" s="1">
        <v>158359000</v>
      </c>
      <c r="P2705" s="1">
        <v>155743000</v>
      </c>
      <c r="Q2705" s="1">
        <v>151742000</v>
      </c>
      <c r="R2705" s="1">
        <v>147574000</v>
      </c>
      <c r="S2705" s="1">
        <v>143241000</v>
      </c>
      <c r="T2705" s="1">
        <v>138743000</v>
      </c>
      <c r="U2705" s="1">
        <v>133143000</v>
      </c>
      <c r="V2705" s="1">
        <v>127473000</v>
      </c>
      <c r="W2705" s="1">
        <v>121733000</v>
      </c>
      <c r="X2705" s="1">
        <v>115924000</v>
      </c>
      <c r="Y2705" s="1">
        <v>110046000</v>
      </c>
      <c r="Z2705" s="1">
        <v>104099000</v>
      </c>
      <c r="AA2705" s="1">
        <v>98084300</v>
      </c>
      <c r="AB2705" s="1">
        <v>91384400</v>
      </c>
      <c r="AC2705" s="1">
        <v>85280000</v>
      </c>
      <c r="AD2705" s="1">
        <v>79108900</v>
      </c>
      <c r="AE2705" s="1">
        <v>72871500</v>
      </c>
      <c r="AF2705" s="1">
        <v>66567900</v>
      </c>
      <c r="AG2705" s="1">
        <v>60198600</v>
      </c>
      <c r="AH2705" s="1">
        <v>53764200</v>
      </c>
      <c r="AI2705" s="1">
        <v>47265600</v>
      </c>
      <c r="AJ2705" s="1">
        <v>40963400</v>
      </c>
      <c r="AK2705" s="1">
        <v>34509700</v>
      </c>
      <c r="AL2705" s="1">
        <v>28078700</v>
      </c>
      <c r="AM2705" s="1">
        <v>21281000</v>
      </c>
      <c r="AN2705" s="1">
        <v>14421300</v>
      </c>
      <c r="AO2705" s="1">
        <v>7370220</v>
      </c>
      <c r="AP2705">
        <v>0</v>
      </c>
    </row>
    <row r="2706" spans="2:42" x14ac:dyDescent="0.2">
      <c r="B2706" t="str">
        <f t="shared" si="102"/>
        <v>construction 41T43</v>
      </c>
      <c r="C2706" t="str">
        <f t="shared" si="101"/>
        <v>other machinery 28,PM10</v>
      </c>
      <c r="D2706" t="s">
        <v>3263</v>
      </c>
      <c r="E2706" s="1">
        <v>32297100</v>
      </c>
      <c r="F2706" s="1">
        <v>32871700</v>
      </c>
      <c r="G2706" s="1">
        <v>32912600</v>
      </c>
      <c r="H2706" s="1">
        <v>33413100</v>
      </c>
      <c r="I2706" s="1">
        <v>33711900</v>
      </c>
      <c r="J2706" s="1">
        <v>33615200</v>
      </c>
      <c r="K2706" s="1">
        <v>33442900</v>
      </c>
      <c r="L2706" s="1">
        <v>33196800</v>
      </c>
      <c r="M2706" s="1">
        <v>32822600</v>
      </c>
      <c r="N2706" s="1">
        <v>32395300</v>
      </c>
      <c r="O2706" s="1">
        <v>31671700</v>
      </c>
      <c r="P2706" s="1">
        <v>31148600</v>
      </c>
      <c r="Q2706" s="1">
        <v>30348400</v>
      </c>
      <c r="R2706" s="1">
        <v>29514800</v>
      </c>
      <c r="S2706" s="1">
        <v>28648200</v>
      </c>
      <c r="T2706" s="1">
        <v>27748500</v>
      </c>
      <c r="U2706" s="1">
        <v>26628600</v>
      </c>
      <c r="V2706" s="1">
        <v>25494600</v>
      </c>
      <c r="W2706" s="1">
        <v>24346600</v>
      </c>
      <c r="X2706" s="1">
        <v>23184700</v>
      </c>
      <c r="Y2706" s="1">
        <v>22009100</v>
      </c>
      <c r="Z2706" s="1">
        <v>20819800</v>
      </c>
      <c r="AA2706" s="1">
        <v>19616900</v>
      </c>
      <c r="AB2706" s="1">
        <v>18276900</v>
      </c>
      <c r="AC2706" s="1">
        <v>17056000</v>
      </c>
      <c r="AD2706" s="1">
        <v>15821800</v>
      </c>
      <c r="AE2706" s="1">
        <v>14574300</v>
      </c>
      <c r="AF2706" s="1">
        <v>13313600</v>
      </c>
      <c r="AG2706" s="1">
        <v>12039700</v>
      </c>
      <c r="AH2706" s="1">
        <v>10752800</v>
      </c>
      <c r="AI2706" s="1">
        <v>9453120</v>
      </c>
      <c r="AJ2706" s="1">
        <v>8192680</v>
      </c>
      <c r="AK2706" s="1">
        <v>6901930</v>
      </c>
      <c r="AL2706" s="1">
        <v>5615730</v>
      </c>
      <c r="AM2706" s="1">
        <v>4256200</v>
      </c>
      <c r="AN2706" s="1">
        <v>2884270</v>
      </c>
      <c r="AO2706" s="1">
        <v>1474040</v>
      </c>
      <c r="AP2706">
        <v>0</v>
      </c>
    </row>
    <row r="2707" spans="2:42" x14ac:dyDescent="0.2">
      <c r="B2707" t="str">
        <f t="shared" si="102"/>
        <v>construction 41T43</v>
      </c>
      <c r="C2707" t="str">
        <f t="shared" si="101"/>
        <v>other machinery 28,PM25</v>
      </c>
      <c r="D2707" t="s">
        <v>3264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</row>
    <row r="2708" spans="2:42" x14ac:dyDescent="0.2">
      <c r="B2708" t="str">
        <f t="shared" si="102"/>
        <v>agriculture and forestry 01T03</v>
      </c>
      <c r="C2708" t="str">
        <f t="shared" si="101"/>
        <v>other machinery 28,SOx</v>
      </c>
      <c r="D2708" t="s">
        <v>3265</v>
      </c>
      <c r="E2708" s="1">
        <v>284205000000</v>
      </c>
      <c r="F2708" s="1">
        <v>289901000000</v>
      </c>
      <c r="G2708" s="1">
        <v>287460000000</v>
      </c>
      <c r="H2708" s="1">
        <v>297354000000</v>
      </c>
      <c r="I2708" s="1">
        <v>298730000000</v>
      </c>
      <c r="J2708" s="1">
        <v>298470000000</v>
      </c>
      <c r="K2708" s="1">
        <v>297165000000</v>
      </c>
      <c r="L2708" s="1">
        <v>301171000000</v>
      </c>
      <c r="M2708" s="1">
        <v>292087000000</v>
      </c>
      <c r="N2708" s="1">
        <v>288368000000</v>
      </c>
      <c r="O2708" s="1">
        <v>283782000000</v>
      </c>
      <c r="P2708" s="1">
        <v>277924000000</v>
      </c>
      <c r="Q2708" s="1">
        <v>268883000000</v>
      </c>
      <c r="R2708" s="1">
        <v>263595000000</v>
      </c>
      <c r="S2708" s="1">
        <v>255252000000</v>
      </c>
      <c r="T2708" s="1">
        <v>246310000000</v>
      </c>
      <c r="U2708" s="1">
        <v>236835000000</v>
      </c>
      <c r="V2708" s="1">
        <v>226874000000</v>
      </c>
      <c r="W2708" s="1">
        <v>216475000000</v>
      </c>
      <c r="X2708" s="1">
        <v>205974000000</v>
      </c>
      <c r="Y2708" s="1">
        <v>195105000000</v>
      </c>
      <c r="Z2708" s="1">
        <v>184170000000</v>
      </c>
      <c r="AA2708" s="1">
        <v>172925000000</v>
      </c>
      <c r="AB2708" s="1">
        <v>161871000000</v>
      </c>
      <c r="AC2708" s="1">
        <v>150539000000</v>
      </c>
      <c r="AD2708" s="1">
        <v>139370000000</v>
      </c>
      <c r="AE2708" s="1">
        <v>128135000000</v>
      </c>
      <c r="AF2708" s="1">
        <v>116831000000</v>
      </c>
      <c r="AG2708" s="1">
        <v>105602000000</v>
      </c>
      <c r="AH2708" s="1">
        <v>94401600000</v>
      </c>
      <c r="AI2708" s="1">
        <v>83185700000</v>
      </c>
      <c r="AJ2708" s="1">
        <v>71901600000</v>
      </c>
      <c r="AK2708" s="1">
        <v>60579000000</v>
      </c>
      <c r="AL2708" s="1">
        <v>48992900000</v>
      </c>
      <c r="AM2708" s="1">
        <v>37288000000</v>
      </c>
      <c r="AN2708" s="1">
        <v>25286400000</v>
      </c>
      <c r="AO2708" s="1">
        <v>12873400000</v>
      </c>
      <c r="AP2708">
        <v>0</v>
      </c>
    </row>
    <row r="2709" spans="2:42" x14ac:dyDescent="0.2">
      <c r="B2709" t="str">
        <f t="shared" si="102"/>
        <v>agriculture and forestry 01T03</v>
      </c>
      <c r="C2709" t="str">
        <f t="shared" si="101"/>
        <v>other machinery 28,BC</v>
      </c>
      <c r="D2709" t="s">
        <v>3266</v>
      </c>
      <c r="E2709" s="1">
        <v>67467500</v>
      </c>
      <c r="F2709" s="1">
        <v>68819600</v>
      </c>
      <c r="G2709" s="1">
        <v>68240100</v>
      </c>
      <c r="H2709" s="1">
        <v>70588900</v>
      </c>
      <c r="I2709" s="1">
        <v>70915600</v>
      </c>
      <c r="J2709" s="1">
        <v>70853900</v>
      </c>
      <c r="K2709" s="1">
        <v>70544200</v>
      </c>
      <c r="L2709" s="1">
        <v>71495100</v>
      </c>
      <c r="M2709" s="1">
        <v>69338500</v>
      </c>
      <c r="N2709" s="1">
        <v>68455800</v>
      </c>
      <c r="O2709" s="1">
        <v>67367000</v>
      </c>
      <c r="P2709" s="1">
        <v>65976500</v>
      </c>
      <c r="Q2709" s="1">
        <v>63830100</v>
      </c>
      <c r="R2709" s="1">
        <v>62574900</v>
      </c>
      <c r="S2709" s="1">
        <v>60594400</v>
      </c>
      <c r="T2709" s="1">
        <v>58471600</v>
      </c>
      <c r="U2709" s="1">
        <v>56222400</v>
      </c>
      <c r="V2709" s="1">
        <v>53857700</v>
      </c>
      <c r="W2709" s="1">
        <v>51389000</v>
      </c>
      <c r="X2709" s="1">
        <v>48896200</v>
      </c>
      <c r="Y2709" s="1">
        <v>46316000</v>
      </c>
      <c r="Z2709" s="1">
        <v>43720100</v>
      </c>
      <c r="AA2709" s="1">
        <v>41050600</v>
      </c>
      <c r="AB2709" s="1">
        <v>38426500</v>
      </c>
      <c r="AC2709" s="1">
        <v>35736600</v>
      </c>
      <c r="AD2709" s="1">
        <v>33085000</v>
      </c>
      <c r="AE2709" s="1">
        <v>30418100</v>
      </c>
      <c r="AF2709" s="1">
        <v>27734600</v>
      </c>
      <c r="AG2709" s="1">
        <v>25068800</v>
      </c>
      <c r="AH2709" s="1">
        <v>22410000</v>
      </c>
      <c r="AI2709" s="1">
        <v>19747500</v>
      </c>
      <c r="AJ2709" s="1">
        <v>17068700</v>
      </c>
      <c r="AK2709" s="1">
        <v>14380900</v>
      </c>
      <c r="AL2709" s="1">
        <v>11630400</v>
      </c>
      <c r="AM2709" s="1">
        <v>8851800</v>
      </c>
      <c r="AN2709" s="1">
        <v>6002740</v>
      </c>
      <c r="AO2709" s="1">
        <v>3056020</v>
      </c>
      <c r="AP2709">
        <v>0</v>
      </c>
    </row>
    <row r="2710" spans="2:42" x14ac:dyDescent="0.2">
      <c r="B2710" t="str">
        <f t="shared" si="102"/>
        <v>agriculture and forestry 01T03</v>
      </c>
      <c r="C2710" t="str">
        <f t="shared" si="101"/>
        <v>other machinery 28,OC</v>
      </c>
      <c r="D2710" t="s">
        <v>3267</v>
      </c>
      <c r="E2710" s="1">
        <v>763770000</v>
      </c>
      <c r="F2710" s="1">
        <v>779076000</v>
      </c>
      <c r="G2710" s="1">
        <v>772516000</v>
      </c>
      <c r="H2710" s="1">
        <v>799106000</v>
      </c>
      <c r="I2710" s="1">
        <v>802804000</v>
      </c>
      <c r="J2710" s="1">
        <v>802106000</v>
      </c>
      <c r="K2710" s="1">
        <v>798600000</v>
      </c>
      <c r="L2710" s="1">
        <v>809364000</v>
      </c>
      <c r="M2710" s="1">
        <v>784951000</v>
      </c>
      <c r="N2710" s="1">
        <v>774959000</v>
      </c>
      <c r="O2710" s="1">
        <v>762633000</v>
      </c>
      <c r="P2710" s="1">
        <v>746890000</v>
      </c>
      <c r="Q2710" s="1">
        <v>722593000</v>
      </c>
      <c r="R2710" s="1">
        <v>708383000</v>
      </c>
      <c r="S2710" s="1">
        <v>685963000</v>
      </c>
      <c r="T2710" s="1">
        <v>661932000</v>
      </c>
      <c r="U2710" s="1">
        <v>636469000</v>
      </c>
      <c r="V2710" s="1">
        <v>609699000</v>
      </c>
      <c r="W2710" s="1">
        <v>581753000</v>
      </c>
      <c r="X2710" s="1">
        <v>553532000</v>
      </c>
      <c r="Y2710" s="1">
        <v>524323000</v>
      </c>
      <c r="Z2710" s="1">
        <v>494936000</v>
      </c>
      <c r="AA2710" s="1">
        <v>464716000</v>
      </c>
      <c r="AB2710" s="1">
        <v>435010000</v>
      </c>
      <c r="AC2710" s="1">
        <v>404558000</v>
      </c>
      <c r="AD2710" s="1">
        <v>374541000</v>
      </c>
      <c r="AE2710" s="1">
        <v>344350000</v>
      </c>
      <c r="AF2710" s="1">
        <v>313971000</v>
      </c>
      <c r="AG2710" s="1">
        <v>283793000</v>
      </c>
      <c r="AH2710" s="1">
        <v>253694000</v>
      </c>
      <c r="AI2710" s="1">
        <v>223552000</v>
      </c>
      <c r="AJ2710" s="1">
        <v>193228000</v>
      </c>
      <c r="AK2710" s="1">
        <v>162799000</v>
      </c>
      <c r="AL2710" s="1">
        <v>131663000</v>
      </c>
      <c r="AM2710" s="1">
        <v>100207000</v>
      </c>
      <c r="AN2710" s="1">
        <v>67954400</v>
      </c>
      <c r="AO2710" s="1">
        <v>34595900</v>
      </c>
      <c r="AP2710">
        <v>0</v>
      </c>
    </row>
    <row r="2711" spans="2:42" x14ac:dyDescent="0.2">
      <c r="B2711" t="str">
        <f t="shared" si="102"/>
        <v>agriculture and forestry 01T03</v>
      </c>
      <c r="C2711" t="str">
        <f t="shared" si="101"/>
        <v>other machinery 28,CH4</v>
      </c>
      <c r="D2711" t="s">
        <v>3268</v>
      </c>
      <c r="E2711" s="1">
        <v>455399000</v>
      </c>
      <c r="F2711" s="1">
        <v>464525000</v>
      </c>
      <c r="G2711" s="1">
        <v>460614000</v>
      </c>
      <c r="H2711" s="1">
        <v>476468000</v>
      </c>
      <c r="I2711" s="1">
        <v>478673000</v>
      </c>
      <c r="J2711" s="1">
        <v>478256000</v>
      </c>
      <c r="K2711" s="1">
        <v>476166000</v>
      </c>
      <c r="L2711" s="1">
        <v>482584000</v>
      </c>
      <c r="M2711" s="1">
        <v>468028000</v>
      </c>
      <c r="N2711" s="1">
        <v>462070000</v>
      </c>
      <c r="O2711" s="1">
        <v>454721000</v>
      </c>
      <c r="P2711" s="1">
        <v>445334000</v>
      </c>
      <c r="Q2711" s="1">
        <v>430847000</v>
      </c>
      <c r="R2711" s="1">
        <v>422374000</v>
      </c>
      <c r="S2711" s="1">
        <v>409006000</v>
      </c>
      <c r="T2711" s="1">
        <v>394678000</v>
      </c>
      <c r="U2711" s="1">
        <v>379495000</v>
      </c>
      <c r="V2711" s="1">
        <v>363534000</v>
      </c>
      <c r="W2711" s="1">
        <v>346871000</v>
      </c>
      <c r="X2711" s="1">
        <v>330044000</v>
      </c>
      <c r="Y2711" s="1">
        <v>312628000</v>
      </c>
      <c r="Z2711" s="1">
        <v>295106000</v>
      </c>
      <c r="AA2711" s="1">
        <v>277087000</v>
      </c>
      <c r="AB2711" s="1">
        <v>259375000</v>
      </c>
      <c r="AC2711" s="1">
        <v>241218000</v>
      </c>
      <c r="AD2711" s="1">
        <v>223320000</v>
      </c>
      <c r="AE2711" s="1">
        <v>205319000</v>
      </c>
      <c r="AF2711" s="1">
        <v>187205000</v>
      </c>
      <c r="AG2711" s="1">
        <v>169212000</v>
      </c>
      <c r="AH2711" s="1">
        <v>151265000</v>
      </c>
      <c r="AI2711" s="1">
        <v>133293000</v>
      </c>
      <c r="AJ2711" s="1">
        <v>115212000</v>
      </c>
      <c r="AK2711" s="1">
        <v>97069400</v>
      </c>
      <c r="AL2711" s="1">
        <v>78504200</v>
      </c>
      <c r="AM2711" s="1">
        <v>59748800</v>
      </c>
      <c r="AN2711" s="1">
        <v>40517900</v>
      </c>
      <c r="AO2711" s="1">
        <v>20627800</v>
      </c>
      <c r="AP2711">
        <v>0</v>
      </c>
    </row>
    <row r="2712" spans="2:42" x14ac:dyDescent="0.2">
      <c r="B2712" t="str">
        <f t="shared" si="102"/>
        <v>agriculture and forestry 01T03</v>
      </c>
      <c r="C2712" t="str">
        <f t="shared" si="101"/>
        <v>other machinery 28,N2O</v>
      </c>
      <c r="D2712" t="s">
        <v>3269</v>
      </c>
      <c r="E2712" s="1">
        <v>92965500</v>
      </c>
      <c r="F2712" s="1">
        <v>94828600</v>
      </c>
      <c r="G2712" s="1">
        <v>94030100</v>
      </c>
      <c r="H2712" s="1">
        <v>97266500</v>
      </c>
      <c r="I2712" s="1">
        <v>97716700</v>
      </c>
      <c r="J2712" s="1">
        <v>97631700</v>
      </c>
      <c r="K2712" s="1">
        <v>97204900</v>
      </c>
      <c r="L2712" s="1">
        <v>98515200</v>
      </c>
      <c r="M2712" s="1">
        <v>95543600</v>
      </c>
      <c r="N2712" s="1">
        <v>94327400</v>
      </c>
      <c r="O2712" s="1">
        <v>92827100</v>
      </c>
      <c r="P2712" s="1">
        <v>90910900</v>
      </c>
      <c r="Q2712" s="1">
        <v>87953500</v>
      </c>
      <c r="R2712" s="1">
        <v>86223800</v>
      </c>
      <c r="S2712" s="1">
        <v>83494900</v>
      </c>
      <c r="T2712" s="1">
        <v>80569800</v>
      </c>
      <c r="U2712" s="1">
        <v>77470500</v>
      </c>
      <c r="V2712" s="1">
        <v>74212100</v>
      </c>
      <c r="W2712" s="1">
        <v>70810500</v>
      </c>
      <c r="X2712" s="1">
        <v>67375500</v>
      </c>
      <c r="Y2712" s="1">
        <v>63820200</v>
      </c>
      <c r="Z2712" s="1">
        <v>60243200</v>
      </c>
      <c r="AA2712" s="1">
        <v>56564800</v>
      </c>
      <c r="AB2712" s="1">
        <v>52949000</v>
      </c>
      <c r="AC2712" s="1">
        <v>49242500</v>
      </c>
      <c r="AD2712" s="1">
        <v>45588800</v>
      </c>
      <c r="AE2712" s="1">
        <v>41914000</v>
      </c>
      <c r="AF2712" s="1">
        <v>38216300</v>
      </c>
      <c r="AG2712" s="1">
        <v>34543100</v>
      </c>
      <c r="AH2712" s="1">
        <v>30879400</v>
      </c>
      <c r="AI2712" s="1">
        <v>27210600</v>
      </c>
      <c r="AJ2712" s="1">
        <v>23519500</v>
      </c>
      <c r="AK2712" s="1">
        <v>19815800</v>
      </c>
      <c r="AL2712" s="1">
        <v>16025900</v>
      </c>
      <c r="AM2712" s="1">
        <v>12197200</v>
      </c>
      <c r="AN2712" s="1">
        <v>8271350</v>
      </c>
      <c r="AO2712" s="1">
        <v>4210980</v>
      </c>
      <c r="AP2712">
        <v>0</v>
      </c>
    </row>
    <row r="2713" spans="2:42" x14ac:dyDescent="0.2">
      <c r="B2713" t="str">
        <f t="shared" si="102"/>
        <v>agriculture and forestry 01T03</v>
      </c>
      <c r="C2713" t="str">
        <f t="shared" si="101"/>
        <v>other machinery 28,F gases</v>
      </c>
      <c r="D2713" t="s">
        <v>3270</v>
      </c>
      <c r="E2713" s="1">
        <v>79546000</v>
      </c>
      <c r="F2713" s="1">
        <v>81140100</v>
      </c>
      <c r="G2713" s="1">
        <v>80456900</v>
      </c>
      <c r="H2713" s="1">
        <v>83226200</v>
      </c>
      <c r="I2713" s="1">
        <v>83611400</v>
      </c>
      <c r="J2713" s="1">
        <v>83538600</v>
      </c>
      <c r="K2713" s="1">
        <v>83173500</v>
      </c>
      <c r="L2713" s="1">
        <v>84294600</v>
      </c>
      <c r="M2713" s="1">
        <v>81752000</v>
      </c>
      <c r="N2713" s="1">
        <v>80711300</v>
      </c>
      <c r="O2713" s="1">
        <v>79427500</v>
      </c>
      <c r="P2713" s="1">
        <v>77788000</v>
      </c>
      <c r="Q2713" s="1">
        <v>75257400</v>
      </c>
      <c r="R2713" s="1">
        <v>73777500</v>
      </c>
      <c r="S2713" s="1">
        <v>71442400</v>
      </c>
      <c r="T2713" s="1">
        <v>68939600</v>
      </c>
      <c r="U2713" s="1">
        <v>66287700</v>
      </c>
      <c r="V2713" s="1">
        <v>63499600</v>
      </c>
      <c r="W2713" s="1">
        <v>60589100</v>
      </c>
      <c r="X2713" s="1">
        <v>57649900</v>
      </c>
      <c r="Y2713" s="1">
        <v>54607800</v>
      </c>
      <c r="Z2713" s="1">
        <v>51547200</v>
      </c>
      <c r="AA2713" s="1">
        <v>48399700</v>
      </c>
      <c r="AB2713" s="1">
        <v>45305900</v>
      </c>
      <c r="AC2713" s="1">
        <v>42134300</v>
      </c>
      <c r="AD2713" s="1">
        <v>39008100</v>
      </c>
      <c r="AE2713" s="1">
        <v>35863700</v>
      </c>
      <c r="AF2713" s="1">
        <v>32699800</v>
      </c>
      <c r="AG2713" s="1">
        <v>29556800</v>
      </c>
      <c r="AH2713" s="1">
        <v>26422000</v>
      </c>
      <c r="AI2713" s="1">
        <v>23282800</v>
      </c>
      <c r="AJ2713" s="1">
        <v>20124500</v>
      </c>
      <c r="AK2713" s="1">
        <v>16955400</v>
      </c>
      <c r="AL2713" s="1">
        <v>13712600</v>
      </c>
      <c r="AM2713" s="1">
        <v>10436500</v>
      </c>
      <c r="AN2713" s="1">
        <v>7077390</v>
      </c>
      <c r="AO2713" s="1">
        <v>3603130</v>
      </c>
      <c r="AP2713">
        <v>0</v>
      </c>
    </row>
    <row r="2714" spans="2:42" x14ac:dyDescent="0.2">
      <c r="B2714" t="str">
        <f t="shared" si="102"/>
        <v>agriculture and forestry 01T03</v>
      </c>
      <c r="C2714" t="str">
        <f t="shared" si="101"/>
        <v>road vehicles 29,CO2</v>
      </c>
      <c r="D2714" t="s">
        <v>3271</v>
      </c>
      <c r="E2714" s="1">
        <v>339169000</v>
      </c>
      <c r="F2714" s="1">
        <v>345966000</v>
      </c>
      <c r="G2714" s="1">
        <v>343053000</v>
      </c>
      <c r="H2714" s="1">
        <v>354860000</v>
      </c>
      <c r="I2714" s="1">
        <v>356503000</v>
      </c>
      <c r="J2714" s="1">
        <v>356193000</v>
      </c>
      <c r="K2714" s="1">
        <v>354636000</v>
      </c>
      <c r="L2714" s="1">
        <v>359416000</v>
      </c>
      <c r="M2714" s="1">
        <v>348575000</v>
      </c>
      <c r="N2714" s="1">
        <v>344137000</v>
      </c>
      <c r="O2714" s="1">
        <v>338664000</v>
      </c>
      <c r="P2714" s="1">
        <v>331673000</v>
      </c>
      <c r="Q2714" s="1">
        <v>320883000</v>
      </c>
      <c r="R2714" s="1">
        <v>314573000</v>
      </c>
      <c r="S2714" s="1">
        <v>304617000</v>
      </c>
      <c r="T2714" s="1">
        <v>293945000</v>
      </c>
      <c r="U2714" s="1">
        <v>282638000</v>
      </c>
      <c r="V2714" s="1">
        <v>270750000</v>
      </c>
      <c r="W2714" s="1">
        <v>258340000</v>
      </c>
      <c r="X2714" s="1">
        <v>245808000</v>
      </c>
      <c r="Y2714" s="1">
        <v>232837000</v>
      </c>
      <c r="Z2714" s="1">
        <v>219787000</v>
      </c>
      <c r="AA2714" s="1">
        <v>206367000</v>
      </c>
      <c r="AB2714" s="1">
        <v>193176000</v>
      </c>
      <c r="AC2714" s="1">
        <v>179653000</v>
      </c>
      <c r="AD2714" s="1">
        <v>166323000</v>
      </c>
      <c r="AE2714" s="1">
        <v>152916000</v>
      </c>
      <c r="AF2714" s="1">
        <v>139426000</v>
      </c>
      <c r="AG2714" s="1">
        <v>126025000</v>
      </c>
      <c r="AH2714" s="1">
        <v>112658000</v>
      </c>
      <c r="AI2714" s="1">
        <v>99273300</v>
      </c>
      <c r="AJ2714" s="1">
        <v>85807000</v>
      </c>
      <c r="AK2714" s="1">
        <v>72294700</v>
      </c>
      <c r="AL2714" s="1">
        <v>58467800</v>
      </c>
      <c r="AM2714" s="1">
        <v>44499300</v>
      </c>
      <c r="AN2714" s="1">
        <v>30176600</v>
      </c>
      <c r="AO2714" s="1">
        <v>15363000</v>
      </c>
      <c r="AP2714">
        <v>0</v>
      </c>
    </row>
    <row r="2715" spans="2:42" x14ac:dyDescent="0.2">
      <c r="B2715" t="str">
        <f t="shared" si="102"/>
        <v>agriculture and forestry 01T03</v>
      </c>
      <c r="C2715" t="str">
        <f t="shared" si="101"/>
        <v>road vehicles 29,VOC</v>
      </c>
      <c r="D2715" t="s">
        <v>3272</v>
      </c>
      <c r="E2715" s="1">
        <v>6025370</v>
      </c>
      <c r="F2715" s="1">
        <v>6146120</v>
      </c>
      <c r="G2715" s="1">
        <v>6094370</v>
      </c>
      <c r="H2715" s="1">
        <v>6304130</v>
      </c>
      <c r="I2715" s="1">
        <v>6333310</v>
      </c>
      <c r="J2715" s="1">
        <v>6327800</v>
      </c>
      <c r="K2715" s="1">
        <v>6300140</v>
      </c>
      <c r="L2715" s="1">
        <v>6385060</v>
      </c>
      <c r="M2715" s="1">
        <v>6192470</v>
      </c>
      <c r="N2715" s="1">
        <v>6113640</v>
      </c>
      <c r="O2715" s="1">
        <v>6016400</v>
      </c>
      <c r="P2715" s="1">
        <v>5892210</v>
      </c>
      <c r="Q2715" s="1">
        <v>5700520</v>
      </c>
      <c r="R2715" s="1">
        <v>5588420</v>
      </c>
      <c r="S2715" s="1">
        <v>5411550</v>
      </c>
      <c r="T2715" s="1">
        <v>5221970</v>
      </c>
      <c r="U2715" s="1">
        <v>5021090</v>
      </c>
      <c r="V2715" s="1">
        <v>4809910</v>
      </c>
      <c r="W2715" s="1">
        <v>4589440</v>
      </c>
      <c r="X2715" s="1">
        <v>4366810</v>
      </c>
      <c r="Y2715" s="1">
        <v>4136380</v>
      </c>
      <c r="Z2715" s="1">
        <v>3904540</v>
      </c>
      <c r="AA2715" s="1">
        <v>3666130</v>
      </c>
      <c r="AB2715" s="1">
        <v>3431780</v>
      </c>
      <c r="AC2715" s="1">
        <v>3191550</v>
      </c>
      <c r="AD2715" s="1">
        <v>2954750</v>
      </c>
      <c r="AE2715" s="1">
        <v>2716570</v>
      </c>
      <c r="AF2715" s="1">
        <v>2476910</v>
      </c>
      <c r="AG2715" s="1">
        <v>2238840</v>
      </c>
      <c r="AH2715" s="1">
        <v>2001390</v>
      </c>
      <c r="AI2715" s="1">
        <v>1763600</v>
      </c>
      <c r="AJ2715" s="1">
        <v>1524370</v>
      </c>
      <c r="AK2715" s="1">
        <v>1284320</v>
      </c>
      <c r="AL2715" s="1">
        <v>1038690</v>
      </c>
      <c r="AM2715">
        <v>790535</v>
      </c>
      <c r="AN2715">
        <v>536091</v>
      </c>
      <c r="AO2715">
        <v>272926</v>
      </c>
      <c r="AP2715">
        <v>0</v>
      </c>
    </row>
    <row r="2716" spans="2:42" x14ac:dyDescent="0.2">
      <c r="B2716" t="str">
        <f t="shared" si="102"/>
        <v>agriculture and forestry 01T03</v>
      </c>
      <c r="C2716" t="str">
        <f t="shared" si="101"/>
        <v>road vehicles 29,CO</v>
      </c>
      <c r="D2716" t="s">
        <v>3273</v>
      </c>
      <c r="E2716" s="1">
        <v>29206600</v>
      </c>
      <c r="F2716" s="1">
        <v>29791900</v>
      </c>
      <c r="G2716" s="1">
        <v>29541100</v>
      </c>
      <c r="H2716" s="1">
        <v>30557900</v>
      </c>
      <c r="I2716" s="1">
        <v>30699300</v>
      </c>
      <c r="J2716" s="1">
        <v>30672600</v>
      </c>
      <c r="K2716" s="1">
        <v>30538500</v>
      </c>
      <c r="L2716" s="1">
        <v>30950200</v>
      </c>
      <c r="M2716" s="1">
        <v>30016600</v>
      </c>
      <c r="N2716" s="1">
        <v>29634500</v>
      </c>
      <c r="O2716" s="1">
        <v>29163100</v>
      </c>
      <c r="P2716" s="1">
        <v>28561200</v>
      </c>
      <c r="Q2716" s="1">
        <v>27632000</v>
      </c>
      <c r="R2716" s="1">
        <v>27088600</v>
      </c>
      <c r="S2716" s="1">
        <v>26231300</v>
      </c>
      <c r="T2716" s="1">
        <v>25312300</v>
      </c>
      <c r="U2716" s="1">
        <v>24338600</v>
      </c>
      <c r="V2716" s="1">
        <v>23314900</v>
      </c>
      <c r="W2716" s="1">
        <v>22246300</v>
      </c>
      <c r="X2716" s="1">
        <v>21167100</v>
      </c>
      <c r="Y2716" s="1">
        <v>20050200</v>
      </c>
      <c r="Z2716" s="1">
        <v>18926400</v>
      </c>
      <c r="AA2716" s="1">
        <v>17770800</v>
      </c>
      <c r="AB2716" s="1">
        <v>16634800</v>
      </c>
      <c r="AC2716" s="1">
        <v>15470300</v>
      </c>
      <c r="AD2716" s="1">
        <v>14322500</v>
      </c>
      <c r="AE2716" s="1">
        <v>13168000</v>
      </c>
      <c r="AF2716" s="1">
        <v>12006300</v>
      </c>
      <c r="AG2716" s="1">
        <v>10852300</v>
      </c>
      <c r="AH2716" s="1">
        <v>9701280</v>
      </c>
      <c r="AI2716" s="1">
        <v>8548670</v>
      </c>
      <c r="AJ2716" s="1">
        <v>7389050</v>
      </c>
      <c r="AK2716" s="1">
        <v>6225470</v>
      </c>
      <c r="AL2716" s="1">
        <v>5034800</v>
      </c>
      <c r="AM2716" s="1">
        <v>3831940</v>
      </c>
      <c r="AN2716" s="1">
        <v>2598580</v>
      </c>
      <c r="AO2716" s="1">
        <v>1322950</v>
      </c>
      <c r="AP2716">
        <v>0</v>
      </c>
    </row>
    <row r="2717" spans="2:42" x14ac:dyDescent="0.2">
      <c r="B2717" t="str">
        <f t="shared" si="102"/>
        <v>agriculture and forestry 01T03</v>
      </c>
      <c r="C2717" t="str">
        <f t="shared" si="101"/>
        <v>road vehicles 29,NOx</v>
      </c>
      <c r="D2717" t="s">
        <v>3274</v>
      </c>
      <c r="E2717" s="1">
        <v>13872700</v>
      </c>
      <c r="F2717" s="1">
        <v>14150700</v>
      </c>
      <c r="G2717" s="1">
        <v>14031600</v>
      </c>
      <c r="H2717" s="1">
        <v>14514500</v>
      </c>
      <c r="I2717" s="1">
        <v>14581700</v>
      </c>
      <c r="J2717" s="1">
        <v>14569000</v>
      </c>
      <c r="K2717" s="1">
        <v>14505300</v>
      </c>
      <c r="L2717" s="1">
        <v>14700800</v>
      </c>
      <c r="M2717" s="1">
        <v>14257400</v>
      </c>
      <c r="N2717" s="1">
        <v>14075900</v>
      </c>
      <c r="O2717" s="1">
        <v>13852000</v>
      </c>
      <c r="P2717" s="1">
        <v>13566100</v>
      </c>
      <c r="Q2717" s="1">
        <v>13124800</v>
      </c>
      <c r="R2717" s="1">
        <v>12866700</v>
      </c>
      <c r="S2717" s="1">
        <v>12459400</v>
      </c>
      <c r="T2717" s="1">
        <v>12023000</v>
      </c>
      <c r="U2717" s="1">
        <v>11560500</v>
      </c>
      <c r="V2717" s="1">
        <v>11074200</v>
      </c>
      <c r="W2717" s="1">
        <v>10566600</v>
      </c>
      <c r="X2717" s="1">
        <v>10054000</v>
      </c>
      <c r="Y2717" s="1">
        <v>9523510</v>
      </c>
      <c r="Z2717" s="1">
        <v>8989740</v>
      </c>
      <c r="AA2717" s="1">
        <v>8440830</v>
      </c>
      <c r="AB2717" s="1">
        <v>7901270</v>
      </c>
      <c r="AC2717" s="1">
        <v>7348160</v>
      </c>
      <c r="AD2717" s="1">
        <v>6802950</v>
      </c>
      <c r="AE2717" s="1">
        <v>6254570</v>
      </c>
      <c r="AF2717" s="1">
        <v>5702790</v>
      </c>
      <c r="AG2717" s="1">
        <v>5154660</v>
      </c>
      <c r="AH2717" s="1">
        <v>4607950</v>
      </c>
      <c r="AI2717" s="1">
        <v>4060480</v>
      </c>
      <c r="AJ2717" s="1">
        <v>3509680</v>
      </c>
      <c r="AK2717" s="1">
        <v>2957000</v>
      </c>
      <c r="AL2717" s="1">
        <v>2391450</v>
      </c>
      <c r="AM2717" s="1">
        <v>1820110</v>
      </c>
      <c r="AN2717" s="1">
        <v>1234280</v>
      </c>
      <c r="AO2717">
        <v>628380</v>
      </c>
      <c r="AP2717">
        <v>0</v>
      </c>
    </row>
    <row r="2718" spans="2:42" x14ac:dyDescent="0.2">
      <c r="B2718" t="str">
        <f t="shared" si="102"/>
        <v>agriculture and forestry 01T03</v>
      </c>
      <c r="C2718" t="str">
        <f t="shared" si="101"/>
        <v>road vehicles 29,PM10</v>
      </c>
      <c r="D2718" t="s">
        <v>3275</v>
      </c>
      <c r="E2718" s="1">
        <v>2774540</v>
      </c>
      <c r="F2718" s="1">
        <v>2830140</v>
      </c>
      <c r="G2718" s="1">
        <v>2806310</v>
      </c>
      <c r="H2718" s="1">
        <v>2902900</v>
      </c>
      <c r="I2718" s="1">
        <v>2916340</v>
      </c>
      <c r="J2718" s="1">
        <v>2913800</v>
      </c>
      <c r="K2718" s="1">
        <v>2901060</v>
      </c>
      <c r="L2718" s="1">
        <v>2940170</v>
      </c>
      <c r="M2718" s="1">
        <v>2851480</v>
      </c>
      <c r="N2718" s="1">
        <v>2815180</v>
      </c>
      <c r="O2718" s="1">
        <v>2770410</v>
      </c>
      <c r="P2718" s="1">
        <v>2713220</v>
      </c>
      <c r="Q2718" s="1">
        <v>2624950</v>
      </c>
      <c r="R2718" s="1">
        <v>2573330</v>
      </c>
      <c r="S2718" s="1">
        <v>2491890</v>
      </c>
      <c r="T2718" s="1">
        <v>2404590</v>
      </c>
      <c r="U2718" s="1">
        <v>2312090</v>
      </c>
      <c r="V2718" s="1">
        <v>2214850</v>
      </c>
      <c r="W2718" s="1">
        <v>2113330</v>
      </c>
      <c r="X2718" s="1">
        <v>2010810</v>
      </c>
      <c r="Y2718" s="1">
        <v>1904700</v>
      </c>
      <c r="Z2718" s="1">
        <v>1797950</v>
      </c>
      <c r="AA2718" s="1">
        <v>1688170</v>
      </c>
      <c r="AB2718" s="1">
        <v>1580250</v>
      </c>
      <c r="AC2718" s="1">
        <v>1469630</v>
      </c>
      <c r="AD2718" s="1">
        <v>1360590</v>
      </c>
      <c r="AE2718" s="1">
        <v>1250910</v>
      </c>
      <c r="AF2718" s="1">
        <v>1140560</v>
      </c>
      <c r="AG2718" s="1">
        <v>1030930</v>
      </c>
      <c r="AH2718">
        <v>921591</v>
      </c>
      <c r="AI2718">
        <v>812096</v>
      </c>
      <c r="AJ2718">
        <v>701936</v>
      </c>
      <c r="AK2718">
        <v>591400</v>
      </c>
      <c r="AL2718">
        <v>478290</v>
      </c>
      <c r="AM2718">
        <v>364022</v>
      </c>
      <c r="AN2718">
        <v>246857</v>
      </c>
      <c r="AO2718">
        <v>125676</v>
      </c>
      <c r="AP2718">
        <v>0</v>
      </c>
    </row>
    <row r="2719" spans="2:42" x14ac:dyDescent="0.2">
      <c r="B2719" t="str">
        <f t="shared" si="102"/>
        <v>agriculture and forestry 01T03</v>
      </c>
      <c r="C2719" t="str">
        <f t="shared" si="101"/>
        <v>road vehicles 29,PM25</v>
      </c>
      <c r="D2719" t="s">
        <v>3276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</row>
    <row r="2720" spans="2:42" x14ac:dyDescent="0.2">
      <c r="B2720" t="str">
        <f t="shared" si="102"/>
        <v>coal mining 05</v>
      </c>
      <c r="C2720" t="str">
        <f t="shared" si="101"/>
        <v>road vehicles 29,SOx</v>
      </c>
      <c r="D2720" t="s">
        <v>3277</v>
      </c>
      <c r="E2720" s="1">
        <v>4818750000000</v>
      </c>
      <c r="F2720" s="1">
        <v>4713150000000</v>
      </c>
      <c r="G2720" s="1">
        <v>4505800000000</v>
      </c>
      <c r="H2720" s="1">
        <v>4273730000000</v>
      </c>
      <c r="I2720" s="1">
        <v>4066920000000</v>
      </c>
      <c r="J2720" s="1">
        <v>3869350000000</v>
      </c>
      <c r="K2720" s="1">
        <v>3672740000000</v>
      </c>
      <c r="L2720" s="1">
        <v>3472260000000</v>
      </c>
      <c r="M2720" s="1">
        <v>3217780000000</v>
      </c>
      <c r="N2720" s="1">
        <v>2975720000000</v>
      </c>
      <c r="O2720" s="1">
        <v>2747490000000</v>
      </c>
      <c r="P2720" s="1">
        <v>2512060000000</v>
      </c>
      <c r="Q2720" s="1">
        <v>2303750000000</v>
      </c>
      <c r="R2720" s="1">
        <v>2101980000000</v>
      </c>
      <c r="S2720" s="1">
        <v>1916130000000</v>
      </c>
      <c r="T2720" s="1">
        <v>1740460000000</v>
      </c>
      <c r="U2720" s="1">
        <v>1574490000000</v>
      </c>
      <c r="V2720" s="1">
        <v>1419510000000</v>
      </c>
      <c r="W2720" s="1">
        <v>1272220000000</v>
      </c>
      <c r="X2720" s="1">
        <v>1127080000000</v>
      </c>
      <c r="Y2720" s="1">
        <v>999876000000</v>
      </c>
      <c r="Z2720" s="1">
        <v>876983000000</v>
      </c>
      <c r="AA2720" s="1">
        <v>762665000000</v>
      </c>
      <c r="AB2720" s="1">
        <v>652888000000</v>
      </c>
      <c r="AC2720" s="1">
        <v>552125000000</v>
      </c>
      <c r="AD2720" s="1">
        <v>461347000000</v>
      </c>
      <c r="AE2720" s="1">
        <v>377847000000</v>
      </c>
      <c r="AF2720" s="1">
        <v>304633000000</v>
      </c>
      <c r="AG2720" s="1">
        <v>244820000000</v>
      </c>
      <c r="AH2720" s="1">
        <v>192474000000</v>
      </c>
      <c r="AI2720" s="1">
        <v>147125000000</v>
      </c>
      <c r="AJ2720" s="1">
        <v>108083000000</v>
      </c>
      <c r="AK2720" s="1">
        <v>76364500000</v>
      </c>
      <c r="AL2720" s="1">
        <v>51814000000</v>
      </c>
      <c r="AM2720" s="1">
        <v>32624600000</v>
      </c>
      <c r="AN2720" s="1">
        <v>17823300000</v>
      </c>
      <c r="AO2720" s="1">
        <v>7381670000</v>
      </c>
      <c r="AP2720" s="1">
        <v>757099000</v>
      </c>
    </row>
    <row r="2721" spans="2:42" x14ac:dyDescent="0.2">
      <c r="B2721" t="str">
        <f t="shared" si="102"/>
        <v>coal mining 05</v>
      </c>
      <c r="C2721" t="str">
        <f t="shared" si="101"/>
        <v>road vehicles 29,BC</v>
      </c>
      <c r="D2721" t="s">
        <v>3278</v>
      </c>
      <c r="E2721" s="1">
        <v>1143920000</v>
      </c>
      <c r="F2721" s="1">
        <v>1118850000</v>
      </c>
      <c r="G2721" s="1">
        <v>1069630000</v>
      </c>
      <c r="H2721" s="1">
        <v>1014540000</v>
      </c>
      <c r="I2721" s="1">
        <v>965448000</v>
      </c>
      <c r="J2721" s="1">
        <v>918545000</v>
      </c>
      <c r="K2721" s="1">
        <v>871872000</v>
      </c>
      <c r="L2721" s="1">
        <v>824281000</v>
      </c>
      <c r="M2721" s="1">
        <v>763869000</v>
      </c>
      <c r="N2721" s="1">
        <v>706407000</v>
      </c>
      <c r="O2721" s="1">
        <v>652228000</v>
      </c>
      <c r="P2721" s="1">
        <v>596338000</v>
      </c>
      <c r="Q2721" s="1">
        <v>546888000</v>
      </c>
      <c r="R2721" s="1">
        <v>498990000</v>
      </c>
      <c r="S2721" s="1">
        <v>454870000</v>
      </c>
      <c r="T2721" s="1">
        <v>413168000</v>
      </c>
      <c r="U2721" s="1">
        <v>373768000</v>
      </c>
      <c r="V2721" s="1">
        <v>336977000</v>
      </c>
      <c r="W2721" s="1">
        <v>302013000</v>
      </c>
      <c r="X2721" s="1">
        <v>267558000</v>
      </c>
      <c r="Y2721" s="1">
        <v>237361000</v>
      </c>
      <c r="Z2721" s="1">
        <v>208187000</v>
      </c>
      <c r="AA2721" s="1">
        <v>181049000</v>
      </c>
      <c r="AB2721" s="1">
        <v>154989000</v>
      </c>
      <c r="AC2721" s="1">
        <v>131069000</v>
      </c>
      <c r="AD2721" s="1">
        <v>109519000</v>
      </c>
      <c r="AE2721" s="1">
        <v>89697200</v>
      </c>
      <c r="AF2721" s="1">
        <v>72317000</v>
      </c>
      <c r="AG2721" s="1">
        <v>58117900</v>
      </c>
      <c r="AH2721" s="1">
        <v>45691500</v>
      </c>
      <c r="AI2721" s="1">
        <v>34926000</v>
      </c>
      <c r="AJ2721" s="1">
        <v>25657900</v>
      </c>
      <c r="AK2721" s="1">
        <v>18128200</v>
      </c>
      <c r="AL2721" s="1">
        <v>12300100</v>
      </c>
      <c r="AM2721" s="1">
        <v>7744750</v>
      </c>
      <c r="AN2721" s="1">
        <v>4231070</v>
      </c>
      <c r="AO2721" s="1">
        <v>1752340</v>
      </c>
      <c r="AP2721">
        <v>179728</v>
      </c>
    </row>
    <row r="2722" spans="2:42" x14ac:dyDescent="0.2">
      <c r="B2722" t="str">
        <f t="shared" si="102"/>
        <v>coal mining 05</v>
      </c>
      <c r="C2722" t="str">
        <f t="shared" si="101"/>
        <v>road vehicles 29,OC</v>
      </c>
      <c r="D2722" t="s">
        <v>3279</v>
      </c>
      <c r="E2722" s="1">
        <v>12949900000</v>
      </c>
      <c r="F2722" s="1">
        <v>12666100000</v>
      </c>
      <c r="G2722" s="1">
        <v>12108800000</v>
      </c>
      <c r="H2722" s="1">
        <v>11485200000</v>
      </c>
      <c r="I2722" s="1">
        <v>10929400000</v>
      </c>
      <c r="J2722" s="1">
        <v>10398400000</v>
      </c>
      <c r="K2722" s="1">
        <v>9870080000</v>
      </c>
      <c r="L2722" s="1">
        <v>9331330000</v>
      </c>
      <c r="M2722" s="1">
        <v>8647420000</v>
      </c>
      <c r="N2722" s="1">
        <v>7996920000</v>
      </c>
      <c r="O2722" s="1">
        <v>7383580000</v>
      </c>
      <c r="P2722" s="1">
        <v>6750880000</v>
      </c>
      <c r="Q2722" s="1">
        <v>6191080000</v>
      </c>
      <c r="R2722" s="1">
        <v>5648840000</v>
      </c>
      <c r="S2722" s="1">
        <v>5149380000</v>
      </c>
      <c r="T2722" s="1">
        <v>4677290000</v>
      </c>
      <c r="U2722" s="1">
        <v>4231270000</v>
      </c>
      <c r="V2722" s="1">
        <v>3814770000</v>
      </c>
      <c r="W2722" s="1">
        <v>3418960000</v>
      </c>
      <c r="X2722" s="1">
        <v>3028900000</v>
      </c>
      <c r="Y2722" s="1">
        <v>2687060000</v>
      </c>
      <c r="Z2722" s="1">
        <v>2356790000</v>
      </c>
      <c r="AA2722" s="1">
        <v>2049580000</v>
      </c>
      <c r="AB2722" s="1">
        <v>1754560000</v>
      </c>
      <c r="AC2722" s="1">
        <v>1483770000</v>
      </c>
      <c r="AD2722" s="1">
        <v>1239820000</v>
      </c>
      <c r="AE2722" s="1">
        <v>1015420000</v>
      </c>
      <c r="AF2722" s="1">
        <v>818669000</v>
      </c>
      <c r="AG2722" s="1">
        <v>657927000</v>
      </c>
      <c r="AH2722" s="1">
        <v>517254000</v>
      </c>
      <c r="AI2722" s="1">
        <v>395382000</v>
      </c>
      <c r="AJ2722" s="1">
        <v>290462000</v>
      </c>
      <c r="AK2722" s="1">
        <v>205221000</v>
      </c>
      <c r="AL2722" s="1">
        <v>139244000</v>
      </c>
      <c r="AM2722" s="1">
        <v>87674900</v>
      </c>
      <c r="AN2722" s="1">
        <v>47898100</v>
      </c>
      <c r="AO2722" s="1">
        <v>19837400</v>
      </c>
      <c r="AP2722" s="1">
        <v>2034620</v>
      </c>
    </row>
    <row r="2723" spans="2:42" x14ac:dyDescent="0.2">
      <c r="B2723" t="str">
        <f t="shared" si="102"/>
        <v>coal mining 05</v>
      </c>
      <c r="C2723" t="str">
        <f t="shared" si="101"/>
        <v>road vehicles 29,CH4</v>
      </c>
      <c r="D2723" t="s">
        <v>3280</v>
      </c>
      <c r="E2723" s="1">
        <v>7721380000</v>
      </c>
      <c r="F2723" s="1">
        <v>7552150000</v>
      </c>
      <c r="G2723" s="1">
        <v>7219910000</v>
      </c>
      <c r="H2723" s="1">
        <v>6848060000</v>
      </c>
      <c r="I2723" s="1">
        <v>6516670000</v>
      </c>
      <c r="J2723" s="1">
        <v>6200090000</v>
      </c>
      <c r="K2723" s="1">
        <v>5885050000</v>
      </c>
      <c r="L2723" s="1">
        <v>5563810000</v>
      </c>
      <c r="M2723" s="1">
        <v>5156040000</v>
      </c>
      <c r="N2723" s="1">
        <v>4768170000</v>
      </c>
      <c r="O2723" s="1">
        <v>4402470000</v>
      </c>
      <c r="P2723" s="1">
        <v>4025220000</v>
      </c>
      <c r="Q2723" s="1">
        <v>3691440000</v>
      </c>
      <c r="R2723" s="1">
        <v>3368130000</v>
      </c>
      <c r="S2723" s="1">
        <v>3070320000</v>
      </c>
      <c r="T2723" s="1">
        <v>2788840000</v>
      </c>
      <c r="U2723" s="1">
        <v>2522900000</v>
      </c>
      <c r="V2723" s="1">
        <v>2274560000</v>
      </c>
      <c r="W2723" s="1">
        <v>2038560000</v>
      </c>
      <c r="X2723" s="1">
        <v>1805990000</v>
      </c>
      <c r="Y2723" s="1">
        <v>1602160000</v>
      </c>
      <c r="Z2723" s="1">
        <v>1405240000</v>
      </c>
      <c r="AA2723" s="1">
        <v>1222060000</v>
      </c>
      <c r="AB2723" s="1">
        <v>1046160000</v>
      </c>
      <c r="AC2723" s="1">
        <v>884702000</v>
      </c>
      <c r="AD2723" s="1">
        <v>739244000</v>
      </c>
      <c r="AE2723" s="1">
        <v>605447000</v>
      </c>
      <c r="AF2723" s="1">
        <v>488132000</v>
      </c>
      <c r="AG2723" s="1">
        <v>392290000</v>
      </c>
      <c r="AH2723" s="1">
        <v>308413000</v>
      </c>
      <c r="AI2723" s="1">
        <v>235747000</v>
      </c>
      <c r="AJ2723" s="1">
        <v>173188000</v>
      </c>
      <c r="AK2723" s="1">
        <v>122363000</v>
      </c>
      <c r="AL2723" s="1">
        <v>83024700</v>
      </c>
      <c r="AM2723" s="1">
        <v>52276300</v>
      </c>
      <c r="AN2723" s="1">
        <v>28559300</v>
      </c>
      <c r="AO2723" s="1">
        <v>11828100</v>
      </c>
      <c r="AP2723" s="1">
        <v>1213140</v>
      </c>
    </row>
    <row r="2724" spans="2:42" x14ac:dyDescent="0.2">
      <c r="B2724" t="str">
        <f t="shared" si="102"/>
        <v>coal mining 05</v>
      </c>
      <c r="C2724" t="str">
        <f t="shared" si="101"/>
        <v>road vehicles 29,N2O</v>
      </c>
      <c r="D2724" t="s">
        <v>3281</v>
      </c>
      <c r="E2724" s="1">
        <v>1576250000</v>
      </c>
      <c r="F2724" s="1">
        <v>1541700000</v>
      </c>
      <c r="G2724" s="1">
        <v>1473880000</v>
      </c>
      <c r="H2724" s="1">
        <v>1397970000</v>
      </c>
      <c r="I2724" s="1">
        <v>1330320000</v>
      </c>
      <c r="J2724" s="1">
        <v>1265690000</v>
      </c>
      <c r="K2724" s="1">
        <v>1201380000</v>
      </c>
      <c r="L2724" s="1">
        <v>1135800000</v>
      </c>
      <c r="M2724" s="1">
        <v>1052560000</v>
      </c>
      <c r="N2724" s="1">
        <v>973379000</v>
      </c>
      <c r="O2724" s="1">
        <v>898724000</v>
      </c>
      <c r="P2724" s="1">
        <v>821711000</v>
      </c>
      <c r="Q2724" s="1">
        <v>753574000</v>
      </c>
      <c r="R2724" s="1">
        <v>687573000</v>
      </c>
      <c r="S2724" s="1">
        <v>626779000</v>
      </c>
      <c r="T2724" s="1">
        <v>569316000</v>
      </c>
      <c r="U2724" s="1">
        <v>515027000</v>
      </c>
      <c r="V2724" s="1">
        <v>464330000</v>
      </c>
      <c r="W2724" s="1">
        <v>416153000</v>
      </c>
      <c r="X2724" s="1">
        <v>368676000</v>
      </c>
      <c r="Y2724" s="1">
        <v>327067000</v>
      </c>
      <c r="Z2724" s="1">
        <v>286867000</v>
      </c>
      <c r="AA2724" s="1">
        <v>249473000</v>
      </c>
      <c r="AB2724" s="1">
        <v>213564000</v>
      </c>
      <c r="AC2724" s="1">
        <v>180604000</v>
      </c>
      <c r="AD2724" s="1">
        <v>150910000</v>
      </c>
      <c r="AE2724" s="1">
        <v>123596000</v>
      </c>
      <c r="AF2724" s="1">
        <v>99647700</v>
      </c>
      <c r="AG2724" s="1">
        <v>80082300</v>
      </c>
      <c r="AH2724" s="1">
        <v>62959700</v>
      </c>
      <c r="AI2724" s="1">
        <v>48125600</v>
      </c>
      <c r="AJ2724" s="1">
        <v>35354800</v>
      </c>
      <c r="AK2724" s="1">
        <v>24979400</v>
      </c>
      <c r="AL2724" s="1">
        <v>16948700</v>
      </c>
      <c r="AM2724" s="1">
        <v>10671700</v>
      </c>
      <c r="AN2724" s="1">
        <v>5830120</v>
      </c>
      <c r="AO2724" s="1">
        <v>2414600</v>
      </c>
      <c r="AP2724">
        <v>247652</v>
      </c>
    </row>
    <row r="2725" spans="2:42" x14ac:dyDescent="0.2">
      <c r="B2725" t="str">
        <f t="shared" si="102"/>
        <v>coal mining 05</v>
      </c>
      <c r="C2725" t="str">
        <f t="shared" si="101"/>
        <v>road vehicles 29,F gases</v>
      </c>
      <c r="D2725" t="s">
        <v>3282</v>
      </c>
      <c r="E2725" s="1">
        <v>1348720000</v>
      </c>
      <c r="F2725" s="1">
        <v>1319160000</v>
      </c>
      <c r="G2725" s="1">
        <v>1261120000</v>
      </c>
      <c r="H2725" s="1">
        <v>1196170000</v>
      </c>
      <c r="I2725" s="1">
        <v>1138290000</v>
      </c>
      <c r="J2725" s="1">
        <v>1082990000</v>
      </c>
      <c r="K2725" s="1">
        <v>1027960000</v>
      </c>
      <c r="L2725" s="1">
        <v>971850000</v>
      </c>
      <c r="M2725" s="1">
        <v>900622000</v>
      </c>
      <c r="N2725" s="1">
        <v>832873000</v>
      </c>
      <c r="O2725" s="1">
        <v>768994000</v>
      </c>
      <c r="P2725" s="1">
        <v>703098000</v>
      </c>
      <c r="Q2725" s="1">
        <v>644796000</v>
      </c>
      <c r="R2725" s="1">
        <v>588322000</v>
      </c>
      <c r="S2725" s="1">
        <v>536304000</v>
      </c>
      <c r="T2725" s="1">
        <v>487136000</v>
      </c>
      <c r="U2725" s="1">
        <v>440683000</v>
      </c>
      <c r="V2725" s="1">
        <v>397305000</v>
      </c>
      <c r="W2725" s="1">
        <v>356082000</v>
      </c>
      <c r="X2725" s="1">
        <v>315457000</v>
      </c>
      <c r="Y2725" s="1">
        <v>279855000</v>
      </c>
      <c r="Z2725" s="1">
        <v>245458000</v>
      </c>
      <c r="AA2725" s="1">
        <v>213462000</v>
      </c>
      <c r="AB2725" s="1">
        <v>182736000</v>
      </c>
      <c r="AC2725" s="1">
        <v>154534000</v>
      </c>
      <c r="AD2725" s="1">
        <v>129126000</v>
      </c>
      <c r="AE2725" s="1">
        <v>105755000</v>
      </c>
      <c r="AF2725" s="1">
        <v>85263600</v>
      </c>
      <c r="AG2725" s="1">
        <v>68522500</v>
      </c>
      <c r="AH2725" s="1">
        <v>53871500</v>
      </c>
      <c r="AI2725" s="1">
        <v>41178700</v>
      </c>
      <c r="AJ2725" s="1">
        <v>30251400</v>
      </c>
      <c r="AK2725" s="1">
        <v>21373600</v>
      </c>
      <c r="AL2725" s="1">
        <v>14502200</v>
      </c>
      <c r="AM2725" s="1">
        <v>9131270</v>
      </c>
      <c r="AN2725" s="1">
        <v>4988540</v>
      </c>
      <c r="AO2725" s="1">
        <v>2066050</v>
      </c>
      <c r="AP2725">
        <v>211904</v>
      </c>
    </row>
    <row r="2726" spans="2:42" x14ac:dyDescent="0.2">
      <c r="B2726" t="str">
        <f t="shared" si="102"/>
        <v>coal mining 05</v>
      </c>
      <c r="C2726" t="str">
        <f t="shared" si="101"/>
        <v>nonroad vehicles 30,CO2</v>
      </c>
      <c r="D2726" t="s">
        <v>3283</v>
      </c>
      <c r="E2726" s="1">
        <v>5750670000</v>
      </c>
      <c r="F2726" s="1">
        <v>5624640000</v>
      </c>
      <c r="G2726" s="1">
        <v>5377190000</v>
      </c>
      <c r="H2726" s="1">
        <v>5100250000</v>
      </c>
      <c r="I2726" s="1">
        <v>4853440000</v>
      </c>
      <c r="J2726" s="1">
        <v>4617660000</v>
      </c>
      <c r="K2726" s="1">
        <v>4383030000</v>
      </c>
      <c r="L2726" s="1">
        <v>4143780000</v>
      </c>
      <c r="M2726" s="1">
        <v>3840080000</v>
      </c>
      <c r="N2726" s="1">
        <v>3551210000</v>
      </c>
      <c r="O2726" s="1">
        <v>3278840000</v>
      </c>
      <c r="P2726" s="1">
        <v>2997870000</v>
      </c>
      <c r="Q2726" s="1">
        <v>2749280000</v>
      </c>
      <c r="R2726" s="1">
        <v>2508490000</v>
      </c>
      <c r="S2726" s="1">
        <v>2286690000</v>
      </c>
      <c r="T2726" s="1">
        <v>2077050000</v>
      </c>
      <c r="U2726" s="1">
        <v>1878990000</v>
      </c>
      <c r="V2726" s="1">
        <v>1694030000</v>
      </c>
      <c r="W2726" s="1">
        <v>1518260000</v>
      </c>
      <c r="X2726" s="1">
        <v>1345050000</v>
      </c>
      <c r="Y2726" s="1">
        <v>1193250000</v>
      </c>
      <c r="Z2726" s="1">
        <v>1046590000</v>
      </c>
      <c r="AA2726" s="1">
        <v>910160000</v>
      </c>
      <c r="AB2726" s="1">
        <v>779152000</v>
      </c>
      <c r="AC2726" s="1">
        <v>658902000</v>
      </c>
      <c r="AD2726" s="1">
        <v>550569000</v>
      </c>
      <c r="AE2726" s="1">
        <v>450921000</v>
      </c>
      <c r="AF2726" s="1">
        <v>363548000</v>
      </c>
      <c r="AG2726" s="1">
        <v>292167000</v>
      </c>
      <c r="AH2726" s="1">
        <v>229698000</v>
      </c>
      <c r="AI2726" s="1">
        <v>175578000</v>
      </c>
      <c r="AJ2726" s="1">
        <v>128986000</v>
      </c>
      <c r="AK2726" s="1">
        <v>91133000</v>
      </c>
      <c r="AL2726" s="1">
        <v>61834500</v>
      </c>
      <c r="AM2726" s="1">
        <v>38934000</v>
      </c>
      <c r="AN2726" s="1">
        <v>21270200</v>
      </c>
      <c r="AO2726" s="1">
        <v>8809240</v>
      </c>
      <c r="AP2726">
        <v>903517</v>
      </c>
    </row>
    <row r="2727" spans="2:42" x14ac:dyDescent="0.2">
      <c r="B2727" t="str">
        <f t="shared" si="102"/>
        <v>coal mining 05</v>
      </c>
      <c r="C2727" t="str">
        <f t="shared" si="101"/>
        <v>nonroad vehicles 30,VOC</v>
      </c>
      <c r="D2727" t="s">
        <v>3284</v>
      </c>
      <c r="E2727" s="1">
        <v>102161000</v>
      </c>
      <c r="F2727" s="1">
        <v>99922400</v>
      </c>
      <c r="G2727" s="1">
        <v>95526400</v>
      </c>
      <c r="H2727" s="1">
        <v>90606500</v>
      </c>
      <c r="I2727" s="1">
        <v>86222000</v>
      </c>
      <c r="J2727" s="1">
        <v>82033200</v>
      </c>
      <c r="K2727" s="1">
        <v>77864900</v>
      </c>
      <c r="L2727" s="1">
        <v>73614700</v>
      </c>
      <c r="M2727" s="1">
        <v>68219400</v>
      </c>
      <c r="N2727" s="1">
        <v>63087600</v>
      </c>
      <c r="O2727" s="1">
        <v>58249000</v>
      </c>
      <c r="P2727" s="1">
        <v>53257600</v>
      </c>
      <c r="Q2727" s="1">
        <v>48841300</v>
      </c>
      <c r="R2727" s="1">
        <v>44563600</v>
      </c>
      <c r="S2727" s="1">
        <v>40623400</v>
      </c>
      <c r="T2727" s="1">
        <v>36899100</v>
      </c>
      <c r="U2727" s="1">
        <v>33380400</v>
      </c>
      <c r="V2727" s="1">
        <v>30094600</v>
      </c>
      <c r="W2727" s="1">
        <v>26972100</v>
      </c>
      <c r="X2727" s="1">
        <v>23895000</v>
      </c>
      <c r="Y2727" s="1">
        <v>21198200</v>
      </c>
      <c r="Z2727" s="1">
        <v>18592700</v>
      </c>
      <c r="AA2727" s="1">
        <v>16169100</v>
      </c>
      <c r="AB2727" s="1">
        <v>13841700</v>
      </c>
      <c r="AC2727" s="1">
        <v>11705500</v>
      </c>
      <c r="AD2727" s="1">
        <v>9780920</v>
      </c>
      <c r="AE2727" s="1">
        <v>8010650</v>
      </c>
      <c r="AF2727" s="1">
        <v>6458470</v>
      </c>
      <c r="AG2727" s="1">
        <v>5190370</v>
      </c>
      <c r="AH2727" s="1">
        <v>4080610</v>
      </c>
      <c r="AI2727" s="1">
        <v>3119160</v>
      </c>
      <c r="AJ2727" s="1">
        <v>2291450</v>
      </c>
      <c r="AK2727" s="1">
        <v>1618990</v>
      </c>
      <c r="AL2727" s="1">
        <v>1098500</v>
      </c>
      <c r="AM2727">
        <v>691666</v>
      </c>
      <c r="AN2727">
        <v>377867</v>
      </c>
      <c r="AO2727">
        <v>156497</v>
      </c>
      <c r="AP2727">
        <v>16051.1</v>
      </c>
    </row>
    <row r="2728" spans="2:42" x14ac:dyDescent="0.2">
      <c r="B2728" t="str">
        <f t="shared" si="102"/>
        <v>coal mining 05</v>
      </c>
      <c r="C2728" t="str">
        <f t="shared" si="101"/>
        <v>nonroad vehicles 30,CO</v>
      </c>
      <c r="D2728" t="s">
        <v>3285</v>
      </c>
      <c r="E2728" s="1">
        <v>495204000</v>
      </c>
      <c r="F2728" s="1">
        <v>484351000</v>
      </c>
      <c r="G2728" s="1">
        <v>463043000</v>
      </c>
      <c r="H2728" s="1">
        <v>439195000</v>
      </c>
      <c r="I2728" s="1">
        <v>417942000</v>
      </c>
      <c r="J2728" s="1">
        <v>397638000</v>
      </c>
      <c r="K2728" s="1">
        <v>377433000</v>
      </c>
      <c r="L2728" s="1">
        <v>356831000</v>
      </c>
      <c r="M2728" s="1">
        <v>330678000</v>
      </c>
      <c r="N2728" s="1">
        <v>305803000</v>
      </c>
      <c r="O2728" s="1">
        <v>282349000</v>
      </c>
      <c r="P2728" s="1">
        <v>258154000</v>
      </c>
      <c r="Q2728" s="1">
        <v>236747000</v>
      </c>
      <c r="R2728" s="1">
        <v>216012000</v>
      </c>
      <c r="S2728" s="1">
        <v>196913000</v>
      </c>
      <c r="T2728" s="1">
        <v>178860000</v>
      </c>
      <c r="U2728" s="1">
        <v>161804000</v>
      </c>
      <c r="V2728" s="1">
        <v>145877000</v>
      </c>
      <c r="W2728" s="1">
        <v>130741000</v>
      </c>
      <c r="X2728" s="1">
        <v>115825000</v>
      </c>
      <c r="Y2728" s="1">
        <v>102753000</v>
      </c>
      <c r="Z2728" s="1">
        <v>90124000</v>
      </c>
      <c r="AA2728" s="1">
        <v>78376000</v>
      </c>
      <c r="AB2728" s="1">
        <v>67094700</v>
      </c>
      <c r="AC2728" s="1">
        <v>56739700</v>
      </c>
      <c r="AD2728" s="1">
        <v>47410800</v>
      </c>
      <c r="AE2728" s="1">
        <v>38829800</v>
      </c>
      <c r="AF2728" s="1">
        <v>31306000</v>
      </c>
      <c r="AG2728" s="1">
        <v>25159200</v>
      </c>
      <c r="AH2728" s="1">
        <v>19779800</v>
      </c>
      <c r="AI2728" s="1">
        <v>15119400</v>
      </c>
      <c r="AJ2728" s="1">
        <v>11107300</v>
      </c>
      <c r="AK2728" s="1">
        <v>7847680</v>
      </c>
      <c r="AL2728" s="1">
        <v>5324720</v>
      </c>
      <c r="AM2728" s="1">
        <v>3352700</v>
      </c>
      <c r="AN2728" s="1">
        <v>1831630</v>
      </c>
      <c r="AO2728">
        <v>758585</v>
      </c>
      <c r="AP2728">
        <v>77804.100000000006</v>
      </c>
    </row>
    <row r="2729" spans="2:42" x14ac:dyDescent="0.2">
      <c r="B2729" t="str">
        <f t="shared" si="102"/>
        <v>coal mining 05</v>
      </c>
      <c r="C2729" t="str">
        <f t="shared" si="101"/>
        <v>nonroad vehicles 30,NOx</v>
      </c>
      <c r="D2729" t="s">
        <v>3286</v>
      </c>
      <c r="E2729" s="1">
        <v>235214000</v>
      </c>
      <c r="F2729" s="1">
        <v>230059000</v>
      </c>
      <c r="G2729" s="1">
        <v>219938000</v>
      </c>
      <c r="H2729" s="1">
        <v>208611000</v>
      </c>
      <c r="I2729" s="1">
        <v>198516000</v>
      </c>
      <c r="J2729" s="1">
        <v>188872000</v>
      </c>
      <c r="K2729" s="1">
        <v>179275000</v>
      </c>
      <c r="L2729" s="1">
        <v>169489000</v>
      </c>
      <c r="M2729" s="1">
        <v>157067000</v>
      </c>
      <c r="N2729" s="1">
        <v>145252000</v>
      </c>
      <c r="O2729" s="1">
        <v>134111000</v>
      </c>
      <c r="P2729" s="1">
        <v>122619000</v>
      </c>
      <c r="Q2729" s="1">
        <v>112451000</v>
      </c>
      <c r="R2729" s="1">
        <v>102602000</v>
      </c>
      <c r="S2729" s="1">
        <v>93530400</v>
      </c>
      <c r="T2729" s="1">
        <v>84955700</v>
      </c>
      <c r="U2729" s="1">
        <v>76854400</v>
      </c>
      <c r="V2729" s="1">
        <v>69289200</v>
      </c>
      <c r="W2729" s="1">
        <v>62100000</v>
      </c>
      <c r="X2729" s="1">
        <v>55015300</v>
      </c>
      <c r="Y2729" s="1">
        <v>48806200</v>
      </c>
      <c r="Z2729" s="1">
        <v>42807500</v>
      </c>
      <c r="AA2729" s="1">
        <v>37227400</v>
      </c>
      <c r="AB2729" s="1">
        <v>31868900</v>
      </c>
      <c r="AC2729" s="1">
        <v>26950400</v>
      </c>
      <c r="AD2729" s="1">
        <v>22519400</v>
      </c>
      <c r="AE2729" s="1">
        <v>18443600</v>
      </c>
      <c r="AF2729" s="1">
        <v>14869800</v>
      </c>
      <c r="AG2729" s="1">
        <v>11950200</v>
      </c>
      <c r="AH2729" s="1">
        <v>9395100</v>
      </c>
      <c r="AI2729" s="1">
        <v>7181500</v>
      </c>
      <c r="AJ2729" s="1">
        <v>5275790</v>
      </c>
      <c r="AK2729" s="1">
        <v>3727520</v>
      </c>
      <c r="AL2729" s="1">
        <v>2529160</v>
      </c>
      <c r="AM2729" s="1">
        <v>1592480</v>
      </c>
      <c r="AN2729">
        <v>869994</v>
      </c>
      <c r="AO2729">
        <v>360316</v>
      </c>
      <c r="AP2729">
        <v>36955.699999999997</v>
      </c>
    </row>
    <row r="2730" spans="2:42" x14ac:dyDescent="0.2">
      <c r="B2730" t="str">
        <f t="shared" si="102"/>
        <v>coal mining 05</v>
      </c>
      <c r="C2730" t="str">
        <f t="shared" si="101"/>
        <v>nonroad vehicles 30,PM10</v>
      </c>
      <c r="D2730" t="s">
        <v>3287</v>
      </c>
      <c r="E2730" s="1">
        <v>47042800</v>
      </c>
      <c r="F2730" s="1">
        <v>46011800</v>
      </c>
      <c r="G2730" s="1">
        <v>43987600</v>
      </c>
      <c r="H2730" s="1">
        <v>41722100</v>
      </c>
      <c r="I2730" s="1">
        <v>39703100</v>
      </c>
      <c r="J2730" s="1">
        <v>37774300</v>
      </c>
      <c r="K2730" s="1">
        <v>35854900</v>
      </c>
      <c r="L2730" s="1">
        <v>33897800</v>
      </c>
      <c r="M2730" s="1">
        <v>31413400</v>
      </c>
      <c r="N2730" s="1">
        <v>29050300</v>
      </c>
      <c r="O2730" s="1">
        <v>26822300</v>
      </c>
      <c r="P2730" s="1">
        <v>24523800</v>
      </c>
      <c r="Q2730" s="1">
        <v>22490300</v>
      </c>
      <c r="R2730" s="1">
        <v>20520500</v>
      </c>
      <c r="S2730" s="1">
        <v>18706100</v>
      </c>
      <c r="T2730" s="1">
        <v>16991100</v>
      </c>
      <c r="U2730" s="1">
        <v>15370900</v>
      </c>
      <c r="V2730" s="1">
        <v>13857800</v>
      </c>
      <c r="W2730" s="1">
        <v>12420000</v>
      </c>
      <c r="X2730" s="1">
        <v>11003100</v>
      </c>
      <c r="Y2730" s="1">
        <v>9761240</v>
      </c>
      <c r="Z2730" s="1">
        <v>8561500</v>
      </c>
      <c r="AA2730" s="1">
        <v>7445480</v>
      </c>
      <c r="AB2730" s="1">
        <v>6373780</v>
      </c>
      <c r="AC2730" s="1">
        <v>5390090</v>
      </c>
      <c r="AD2730" s="1">
        <v>4503880</v>
      </c>
      <c r="AE2730" s="1">
        <v>3688710</v>
      </c>
      <c r="AF2730" s="1">
        <v>2973970</v>
      </c>
      <c r="AG2730" s="1">
        <v>2390040</v>
      </c>
      <c r="AH2730" s="1">
        <v>1879020</v>
      </c>
      <c r="AI2730" s="1">
        <v>1436300</v>
      </c>
      <c r="AJ2730" s="1">
        <v>1055160</v>
      </c>
      <c r="AK2730">
        <v>745505</v>
      </c>
      <c r="AL2730">
        <v>505832</v>
      </c>
      <c r="AM2730">
        <v>318496</v>
      </c>
      <c r="AN2730">
        <v>173999</v>
      </c>
      <c r="AO2730">
        <v>72063.199999999997</v>
      </c>
      <c r="AP2730">
        <v>7391.14</v>
      </c>
    </row>
    <row r="2731" spans="2:42" x14ac:dyDescent="0.2">
      <c r="B2731" t="str">
        <f t="shared" si="102"/>
        <v>coal mining 05</v>
      </c>
      <c r="C2731" t="str">
        <f t="shared" si="101"/>
        <v>nonroad vehicles 30,PM25</v>
      </c>
      <c r="D2731" t="s">
        <v>3288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</row>
    <row r="2732" spans="2:42" x14ac:dyDescent="0.2">
      <c r="B2732" t="str">
        <f t="shared" si="102"/>
        <v>oil and gas extraction 06</v>
      </c>
      <c r="C2732" t="str">
        <f t="shared" si="101"/>
        <v>nonroad vehicles 30,SOx</v>
      </c>
      <c r="D2732" t="s">
        <v>3289</v>
      </c>
      <c r="E2732" s="1">
        <v>421873000000</v>
      </c>
      <c r="F2732" s="1">
        <v>424775000000</v>
      </c>
      <c r="G2732" s="1">
        <v>426623000000</v>
      </c>
      <c r="H2732" s="1">
        <v>421678000000</v>
      </c>
      <c r="I2732" s="1">
        <v>416235000000</v>
      </c>
      <c r="J2732" s="1">
        <v>410288000000</v>
      </c>
      <c r="K2732" s="1">
        <v>403350000000</v>
      </c>
      <c r="L2732" s="1">
        <v>396413000000</v>
      </c>
      <c r="M2732" s="1">
        <v>386276000000</v>
      </c>
      <c r="N2732" s="1">
        <v>376322000000</v>
      </c>
      <c r="O2732" s="1">
        <v>365645000000</v>
      </c>
      <c r="P2732" s="1">
        <v>355071000000</v>
      </c>
      <c r="Q2732" s="1">
        <v>344268000000</v>
      </c>
      <c r="R2732" s="1">
        <v>332842000000</v>
      </c>
      <c r="S2732" s="1">
        <v>321497000000</v>
      </c>
      <c r="T2732" s="1">
        <v>309567000000</v>
      </c>
      <c r="U2732" s="1">
        <v>297720000000</v>
      </c>
      <c r="V2732" s="1">
        <v>285620000000</v>
      </c>
      <c r="W2732" s="1">
        <v>271325000000</v>
      </c>
      <c r="X2732" s="1">
        <v>257296000000</v>
      </c>
      <c r="Y2732" s="1">
        <v>242980000000</v>
      </c>
      <c r="Z2732" s="1">
        <v>228893000000</v>
      </c>
      <c r="AA2732" s="1">
        <v>214559000000</v>
      </c>
      <c r="AB2732" s="1">
        <v>200444000000</v>
      </c>
      <c r="AC2732" s="1">
        <v>185734000000</v>
      </c>
      <c r="AD2732" s="1">
        <v>172289000000</v>
      </c>
      <c r="AE2732" s="1">
        <v>157153000000</v>
      </c>
      <c r="AF2732" s="1">
        <v>143591000000</v>
      </c>
      <c r="AG2732" s="1">
        <v>128643000000</v>
      </c>
      <c r="AH2732" s="1">
        <v>115023000000</v>
      </c>
      <c r="AI2732" s="1">
        <v>100327000000</v>
      </c>
      <c r="AJ2732" s="1">
        <v>86619800000</v>
      </c>
      <c r="AK2732" s="1">
        <v>72804700000</v>
      </c>
      <c r="AL2732" s="1">
        <v>58342000000</v>
      </c>
      <c r="AM2732" s="1">
        <v>43632100000</v>
      </c>
      <c r="AN2732" s="1">
        <v>29654500000</v>
      </c>
      <c r="AO2732" s="1">
        <v>15842900000</v>
      </c>
      <c r="AP2732" s="1">
        <v>2197470000</v>
      </c>
    </row>
    <row r="2733" spans="2:42" x14ac:dyDescent="0.2">
      <c r="B2733" t="str">
        <f t="shared" si="102"/>
        <v>oil and gas extraction 06</v>
      </c>
      <c r="C2733" t="str">
        <f t="shared" si="101"/>
        <v>nonroad vehicles 30,BC</v>
      </c>
      <c r="D2733" t="s">
        <v>3290</v>
      </c>
      <c r="E2733" s="1">
        <v>100149000</v>
      </c>
      <c r="F2733" s="1">
        <v>100837000</v>
      </c>
      <c r="G2733" s="1">
        <v>101276000</v>
      </c>
      <c r="H2733" s="1">
        <v>100102000</v>
      </c>
      <c r="I2733" s="1">
        <v>98810200</v>
      </c>
      <c r="J2733" s="1">
        <v>97398200</v>
      </c>
      <c r="K2733" s="1">
        <v>95751200</v>
      </c>
      <c r="L2733" s="1">
        <v>94104500</v>
      </c>
      <c r="M2733" s="1">
        <v>91698000</v>
      </c>
      <c r="N2733" s="1">
        <v>89335200</v>
      </c>
      <c r="O2733" s="1">
        <v>86800600</v>
      </c>
      <c r="P2733" s="1">
        <v>84290500</v>
      </c>
      <c r="Q2733" s="1">
        <v>81725700</v>
      </c>
      <c r="R2733" s="1">
        <v>79013400</v>
      </c>
      <c r="S2733" s="1">
        <v>76320100</v>
      </c>
      <c r="T2733" s="1">
        <v>73488200</v>
      </c>
      <c r="U2733" s="1">
        <v>70675800</v>
      </c>
      <c r="V2733" s="1">
        <v>67803400</v>
      </c>
      <c r="W2733" s="1">
        <v>64409900</v>
      </c>
      <c r="X2733" s="1">
        <v>61079500</v>
      </c>
      <c r="Y2733" s="1">
        <v>57681000</v>
      </c>
      <c r="Z2733" s="1">
        <v>54337000</v>
      </c>
      <c r="AA2733" s="1">
        <v>50934200</v>
      </c>
      <c r="AB2733" s="1">
        <v>47583400</v>
      </c>
      <c r="AC2733" s="1">
        <v>44091500</v>
      </c>
      <c r="AD2733" s="1">
        <v>40899700</v>
      </c>
      <c r="AE2733" s="1">
        <v>37306600</v>
      </c>
      <c r="AF2733" s="1">
        <v>34087100</v>
      </c>
      <c r="AG2733" s="1">
        <v>30538500</v>
      </c>
      <c r="AH2733" s="1">
        <v>27305200</v>
      </c>
      <c r="AI2733" s="1">
        <v>23816600</v>
      </c>
      <c r="AJ2733" s="1">
        <v>20562700</v>
      </c>
      <c r="AK2733" s="1">
        <v>17283100</v>
      </c>
      <c r="AL2733" s="1">
        <v>13849800</v>
      </c>
      <c r="AM2733" s="1">
        <v>10357800</v>
      </c>
      <c r="AN2733" s="1">
        <v>7039690</v>
      </c>
      <c r="AO2733" s="1">
        <v>3760940</v>
      </c>
      <c r="AP2733">
        <v>521659</v>
      </c>
    </row>
    <row r="2734" spans="2:42" x14ac:dyDescent="0.2">
      <c r="B2734" t="str">
        <f t="shared" si="102"/>
        <v>oil and gas extraction 06</v>
      </c>
      <c r="C2734" t="str">
        <f t="shared" si="101"/>
        <v>nonroad vehicles 30,OC</v>
      </c>
      <c r="D2734" t="s">
        <v>3291</v>
      </c>
      <c r="E2734" s="1">
        <v>1133740000</v>
      </c>
      <c r="F2734" s="1">
        <v>1141530000</v>
      </c>
      <c r="G2734" s="1">
        <v>1146500000</v>
      </c>
      <c r="H2734" s="1">
        <v>1133210000</v>
      </c>
      <c r="I2734" s="1">
        <v>1118590000</v>
      </c>
      <c r="J2734" s="1">
        <v>1102600000</v>
      </c>
      <c r="K2734" s="1">
        <v>1083960000</v>
      </c>
      <c r="L2734" s="1">
        <v>1065320000</v>
      </c>
      <c r="M2734" s="1">
        <v>1038070000</v>
      </c>
      <c r="N2734" s="1">
        <v>1011320000</v>
      </c>
      <c r="O2734" s="1">
        <v>982632000</v>
      </c>
      <c r="P2734" s="1">
        <v>954216000</v>
      </c>
      <c r="Q2734" s="1">
        <v>925181000</v>
      </c>
      <c r="R2734" s="1">
        <v>894476000</v>
      </c>
      <c r="S2734" s="1">
        <v>863987000</v>
      </c>
      <c r="T2734" s="1">
        <v>831928000</v>
      </c>
      <c r="U2734" s="1">
        <v>800089000</v>
      </c>
      <c r="V2734" s="1">
        <v>767572000</v>
      </c>
      <c r="W2734" s="1">
        <v>729157000</v>
      </c>
      <c r="X2734" s="1">
        <v>691454000</v>
      </c>
      <c r="Y2734" s="1">
        <v>652982000</v>
      </c>
      <c r="Z2734" s="1">
        <v>615126000</v>
      </c>
      <c r="AA2734" s="1">
        <v>576604000</v>
      </c>
      <c r="AB2734" s="1">
        <v>538671000</v>
      </c>
      <c r="AC2734" s="1">
        <v>499140000</v>
      </c>
      <c r="AD2734" s="1">
        <v>463008000</v>
      </c>
      <c r="AE2734" s="1">
        <v>422331000</v>
      </c>
      <c r="AF2734" s="1">
        <v>385885000</v>
      </c>
      <c r="AG2734" s="1">
        <v>345713000</v>
      </c>
      <c r="AH2734" s="1">
        <v>309111000</v>
      </c>
      <c r="AI2734" s="1">
        <v>269617000</v>
      </c>
      <c r="AJ2734" s="1">
        <v>232781000</v>
      </c>
      <c r="AK2734" s="1">
        <v>195655000</v>
      </c>
      <c r="AL2734" s="1">
        <v>156788000</v>
      </c>
      <c r="AM2734" s="1">
        <v>117256000</v>
      </c>
      <c r="AN2734" s="1">
        <v>79693200</v>
      </c>
      <c r="AO2734" s="1">
        <v>42575900</v>
      </c>
      <c r="AP2734" s="1">
        <v>5905470</v>
      </c>
    </row>
    <row r="2735" spans="2:42" x14ac:dyDescent="0.2">
      <c r="B2735" t="str">
        <f t="shared" si="102"/>
        <v>oil and gas extraction 06</v>
      </c>
      <c r="C2735" t="str">
        <f t="shared" si="101"/>
        <v>nonroad vehicles 30,CH4</v>
      </c>
      <c r="D2735" t="s">
        <v>3292</v>
      </c>
      <c r="E2735" s="1">
        <v>675992000</v>
      </c>
      <c r="F2735" s="1">
        <v>680641000</v>
      </c>
      <c r="G2735" s="1">
        <v>683604000</v>
      </c>
      <c r="H2735" s="1">
        <v>675680000</v>
      </c>
      <c r="I2735" s="1">
        <v>666959000</v>
      </c>
      <c r="J2735" s="1">
        <v>657428000</v>
      </c>
      <c r="K2735" s="1">
        <v>646311000</v>
      </c>
      <c r="L2735" s="1">
        <v>635196000</v>
      </c>
      <c r="M2735" s="1">
        <v>618952000</v>
      </c>
      <c r="N2735" s="1">
        <v>603004000</v>
      </c>
      <c r="O2735" s="1">
        <v>585895000</v>
      </c>
      <c r="P2735" s="1">
        <v>568952000</v>
      </c>
      <c r="Q2735" s="1">
        <v>551640000</v>
      </c>
      <c r="R2735" s="1">
        <v>533332000</v>
      </c>
      <c r="S2735" s="1">
        <v>515153000</v>
      </c>
      <c r="T2735" s="1">
        <v>496038000</v>
      </c>
      <c r="U2735" s="1">
        <v>477054000</v>
      </c>
      <c r="V2735" s="1">
        <v>457666000</v>
      </c>
      <c r="W2735" s="1">
        <v>434761000</v>
      </c>
      <c r="X2735" s="1">
        <v>412280000</v>
      </c>
      <c r="Y2735" s="1">
        <v>389341000</v>
      </c>
      <c r="Z2735" s="1">
        <v>366769000</v>
      </c>
      <c r="AA2735" s="1">
        <v>343801000</v>
      </c>
      <c r="AB2735" s="1">
        <v>321183000</v>
      </c>
      <c r="AC2735" s="1">
        <v>297613000</v>
      </c>
      <c r="AD2735" s="1">
        <v>276069000</v>
      </c>
      <c r="AE2735" s="1">
        <v>251816000</v>
      </c>
      <c r="AF2735" s="1">
        <v>230084000</v>
      </c>
      <c r="AG2735" s="1">
        <v>206132000</v>
      </c>
      <c r="AH2735" s="1">
        <v>184307000</v>
      </c>
      <c r="AI2735" s="1">
        <v>160760000</v>
      </c>
      <c r="AJ2735" s="1">
        <v>138796000</v>
      </c>
      <c r="AK2735" s="1">
        <v>116659000</v>
      </c>
      <c r="AL2735" s="1">
        <v>93484800</v>
      </c>
      <c r="AM2735" s="1">
        <v>69914300</v>
      </c>
      <c r="AN2735" s="1">
        <v>47517200</v>
      </c>
      <c r="AO2735" s="1">
        <v>25385900</v>
      </c>
      <c r="AP2735" s="1">
        <v>3521140</v>
      </c>
    </row>
    <row r="2736" spans="2:42" x14ac:dyDescent="0.2">
      <c r="B2736" t="str">
        <f t="shared" si="102"/>
        <v>oil and gas extraction 06</v>
      </c>
      <c r="C2736" t="str">
        <f t="shared" si="101"/>
        <v>nonroad vehicles 30,N2O</v>
      </c>
      <c r="D2736" t="s">
        <v>3293</v>
      </c>
      <c r="E2736" s="1">
        <v>137998000</v>
      </c>
      <c r="F2736" s="1">
        <v>138947000</v>
      </c>
      <c r="G2736" s="1">
        <v>139551000</v>
      </c>
      <c r="H2736" s="1">
        <v>137934000</v>
      </c>
      <c r="I2736" s="1">
        <v>136154000</v>
      </c>
      <c r="J2736" s="1">
        <v>134208000</v>
      </c>
      <c r="K2736" s="1">
        <v>131938000</v>
      </c>
      <c r="L2736" s="1">
        <v>129669000</v>
      </c>
      <c r="M2736" s="1">
        <v>126353000</v>
      </c>
      <c r="N2736" s="1">
        <v>123098000</v>
      </c>
      <c r="O2736" s="1">
        <v>119605000</v>
      </c>
      <c r="P2736" s="1">
        <v>116146000</v>
      </c>
      <c r="Q2736" s="1">
        <v>112612000</v>
      </c>
      <c r="R2736" s="1">
        <v>108875000</v>
      </c>
      <c r="S2736" s="1">
        <v>105164000</v>
      </c>
      <c r="T2736" s="1">
        <v>101262000</v>
      </c>
      <c r="U2736" s="1">
        <v>97386300</v>
      </c>
      <c r="V2736" s="1">
        <v>93428300</v>
      </c>
      <c r="W2736" s="1">
        <v>88752400</v>
      </c>
      <c r="X2736" s="1">
        <v>84163300</v>
      </c>
      <c r="Y2736" s="1">
        <v>79480400</v>
      </c>
      <c r="Z2736" s="1">
        <v>74872600</v>
      </c>
      <c r="AA2736" s="1">
        <v>70183800</v>
      </c>
      <c r="AB2736" s="1">
        <v>65566600</v>
      </c>
      <c r="AC2736" s="1">
        <v>60755000</v>
      </c>
      <c r="AD2736" s="1">
        <v>56357000</v>
      </c>
      <c r="AE2736" s="1">
        <v>51405900</v>
      </c>
      <c r="AF2736" s="1">
        <v>46969600</v>
      </c>
      <c r="AG2736" s="1">
        <v>42080000</v>
      </c>
      <c r="AH2736" s="1">
        <v>37624700</v>
      </c>
      <c r="AI2736" s="1">
        <v>32817600</v>
      </c>
      <c r="AJ2736" s="1">
        <v>28333900</v>
      </c>
      <c r="AK2736" s="1">
        <v>23814900</v>
      </c>
      <c r="AL2736" s="1">
        <v>19084100</v>
      </c>
      <c r="AM2736" s="1">
        <v>14272400</v>
      </c>
      <c r="AN2736" s="1">
        <v>9700200</v>
      </c>
      <c r="AO2736" s="1">
        <v>5182310</v>
      </c>
      <c r="AP2736">
        <v>718809</v>
      </c>
    </row>
    <row r="2737" spans="2:42" x14ac:dyDescent="0.2">
      <c r="B2737" t="str">
        <f t="shared" si="102"/>
        <v>oil and gas extraction 06</v>
      </c>
      <c r="C2737" t="str">
        <f t="shared" si="101"/>
        <v>nonroad vehicles 30,F gases</v>
      </c>
      <c r="D2737" t="s">
        <v>3294</v>
      </c>
      <c r="E2737" s="1">
        <v>118078000</v>
      </c>
      <c r="F2737" s="1">
        <v>118890000</v>
      </c>
      <c r="G2737" s="1">
        <v>119407000</v>
      </c>
      <c r="H2737" s="1">
        <v>118023000</v>
      </c>
      <c r="I2737" s="1">
        <v>116500000</v>
      </c>
      <c r="J2737" s="1">
        <v>114835000</v>
      </c>
      <c r="K2737" s="1">
        <v>112893000</v>
      </c>
      <c r="L2737" s="1">
        <v>110952000</v>
      </c>
      <c r="M2737" s="1">
        <v>108114000</v>
      </c>
      <c r="N2737" s="1">
        <v>105329000</v>
      </c>
      <c r="O2737" s="1">
        <v>102340000</v>
      </c>
      <c r="P2737" s="1">
        <v>99380700</v>
      </c>
      <c r="Q2737" s="1">
        <v>96356800</v>
      </c>
      <c r="R2737" s="1">
        <v>93158900</v>
      </c>
      <c r="S2737" s="1">
        <v>89983500</v>
      </c>
      <c r="T2737" s="1">
        <v>86644600</v>
      </c>
      <c r="U2737" s="1">
        <v>83328600</v>
      </c>
      <c r="V2737" s="1">
        <v>79942000</v>
      </c>
      <c r="W2737" s="1">
        <v>75941000</v>
      </c>
      <c r="X2737" s="1">
        <v>72014400</v>
      </c>
      <c r="Y2737" s="1">
        <v>68007500</v>
      </c>
      <c r="Z2737" s="1">
        <v>64064800</v>
      </c>
      <c r="AA2737" s="1">
        <v>60052800</v>
      </c>
      <c r="AB2737" s="1">
        <v>56102100</v>
      </c>
      <c r="AC2737" s="1">
        <v>51985000</v>
      </c>
      <c r="AD2737" s="1">
        <v>48221900</v>
      </c>
      <c r="AE2737" s="1">
        <v>43985500</v>
      </c>
      <c r="AF2737" s="1">
        <v>40189600</v>
      </c>
      <c r="AG2737" s="1">
        <v>36005700</v>
      </c>
      <c r="AH2737" s="1">
        <v>32193600</v>
      </c>
      <c r="AI2737" s="1">
        <v>28080400</v>
      </c>
      <c r="AJ2737" s="1">
        <v>24244000</v>
      </c>
      <c r="AK2737" s="1">
        <v>20377200</v>
      </c>
      <c r="AL2737" s="1">
        <v>16329300</v>
      </c>
      <c r="AM2737" s="1">
        <v>12212200</v>
      </c>
      <c r="AN2737" s="1">
        <v>8299980</v>
      </c>
      <c r="AO2737" s="1">
        <v>4434250</v>
      </c>
      <c r="AP2737">
        <v>615049</v>
      </c>
    </row>
    <row r="2738" spans="2:42" x14ac:dyDescent="0.2">
      <c r="B2738" t="str">
        <f t="shared" si="102"/>
        <v>oil and gas extraction 06</v>
      </c>
      <c r="C2738" t="str">
        <f t="shared" si="101"/>
        <v>other manufacturing 31T33,CO2</v>
      </c>
      <c r="D2738" t="s">
        <v>3295</v>
      </c>
      <c r="E2738" s="1">
        <v>503461000</v>
      </c>
      <c r="F2738" s="1">
        <v>506923000</v>
      </c>
      <c r="G2738" s="1">
        <v>509130000</v>
      </c>
      <c r="H2738" s="1">
        <v>503228000</v>
      </c>
      <c r="I2738" s="1">
        <v>496733000</v>
      </c>
      <c r="J2738" s="1">
        <v>489635000</v>
      </c>
      <c r="K2738" s="1">
        <v>481355000</v>
      </c>
      <c r="L2738" s="1">
        <v>473077000</v>
      </c>
      <c r="M2738" s="1">
        <v>460979000</v>
      </c>
      <c r="N2738" s="1">
        <v>449101000</v>
      </c>
      <c r="O2738" s="1">
        <v>436359000</v>
      </c>
      <c r="P2738" s="1">
        <v>423740000</v>
      </c>
      <c r="Q2738" s="1">
        <v>410847000</v>
      </c>
      <c r="R2738" s="1">
        <v>397211000</v>
      </c>
      <c r="S2738" s="1">
        <v>383672000</v>
      </c>
      <c r="T2738" s="1">
        <v>369436000</v>
      </c>
      <c r="U2738" s="1">
        <v>355297000</v>
      </c>
      <c r="V2738" s="1">
        <v>340857000</v>
      </c>
      <c r="W2738" s="1">
        <v>323798000</v>
      </c>
      <c r="X2738" s="1">
        <v>307055000</v>
      </c>
      <c r="Y2738" s="1">
        <v>289971000</v>
      </c>
      <c r="Z2738" s="1">
        <v>273160000</v>
      </c>
      <c r="AA2738" s="1">
        <v>256053000</v>
      </c>
      <c r="AB2738" s="1">
        <v>239209000</v>
      </c>
      <c r="AC2738" s="1">
        <v>221654000</v>
      </c>
      <c r="AD2738" s="1">
        <v>205609000</v>
      </c>
      <c r="AE2738" s="1">
        <v>187545000</v>
      </c>
      <c r="AF2738" s="1">
        <v>171360000</v>
      </c>
      <c r="AG2738" s="1">
        <v>153522000</v>
      </c>
      <c r="AH2738" s="1">
        <v>137267000</v>
      </c>
      <c r="AI2738" s="1">
        <v>119729000</v>
      </c>
      <c r="AJ2738" s="1">
        <v>103372000</v>
      </c>
      <c r="AK2738" s="1">
        <v>86884600</v>
      </c>
      <c r="AL2738" s="1">
        <v>69625000</v>
      </c>
      <c r="AM2738" s="1">
        <v>52070300</v>
      </c>
      <c r="AN2738" s="1">
        <v>35389500</v>
      </c>
      <c r="AO2738" s="1">
        <v>18906800</v>
      </c>
      <c r="AP2738" s="1">
        <v>2622450</v>
      </c>
    </row>
    <row r="2739" spans="2:42" x14ac:dyDescent="0.2">
      <c r="B2739" t="str">
        <f t="shared" si="102"/>
        <v>oil and gas extraction 06</v>
      </c>
      <c r="C2739" t="str">
        <f t="shared" si="101"/>
        <v>other manufacturing 31T33,VOC</v>
      </c>
      <c r="D2739" t="s">
        <v>3296</v>
      </c>
      <c r="E2739" s="1">
        <v>8944040</v>
      </c>
      <c r="F2739" s="1">
        <v>9005550</v>
      </c>
      <c r="G2739" s="1">
        <v>9044740</v>
      </c>
      <c r="H2739" s="1">
        <v>8939910</v>
      </c>
      <c r="I2739" s="1">
        <v>8824520</v>
      </c>
      <c r="J2739" s="1">
        <v>8698420</v>
      </c>
      <c r="K2739" s="1">
        <v>8551320</v>
      </c>
      <c r="L2739" s="1">
        <v>8404260</v>
      </c>
      <c r="M2739" s="1">
        <v>8189340</v>
      </c>
      <c r="N2739" s="1">
        <v>7978330</v>
      </c>
      <c r="O2739" s="1">
        <v>7751970</v>
      </c>
      <c r="P2739" s="1">
        <v>7527790</v>
      </c>
      <c r="Q2739" s="1">
        <v>7298740</v>
      </c>
      <c r="R2739" s="1">
        <v>7056500</v>
      </c>
      <c r="S2739" s="1">
        <v>6815980</v>
      </c>
      <c r="T2739" s="1">
        <v>6563070</v>
      </c>
      <c r="U2739" s="1">
        <v>6311890</v>
      </c>
      <c r="V2739" s="1">
        <v>6055360</v>
      </c>
      <c r="W2739" s="1">
        <v>5752310</v>
      </c>
      <c r="X2739" s="1">
        <v>5454870</v>
      </c>
      <c r="Y2739" s="1">
        <v>5151360</v>
      </c>
      <c r="Z2739" s="1">
        <v>4852720</v>
      </c>
      <c r="AA2739" s="1">
        <v>4548820</v>
      </c>
      <c r="AB2739" s="1">
        <v>4249570</v>
      </c>
      <c r="AC2739" s="1">
        <v>3937710</v>
      </c>
      <c r="AD2739" s="1">
        <v>3652660</v>
      </c>
      <c r="AE2739" s="1">
        <v>3331770</v>
      </c>
      <c r="AF2739" s="1">
        <v>3044240</v>
      </c>
      <c r="AG2739" s="1">
        <v>2727330</v>
      </c>
      <c r="AH2739" s="1">
        <v>2438570</v>
      </c>
      <c r="AI2739" s="1">
        <v>2127010</v>
      </c>
      <c r="AJ2739" s="1">
        <v>1836410</v>
      </c>
      <c r="AK2739" s="1">
        <v>1543520</v>
      </c>
      <c r="AL2739" s="1">
        <v>1236900</v>
      </c>
      <c r="AM2739">
        <v>925035</v>
      </c>
      <c r="AN2739">
        <v>628699</v>
      </c>
      <c r="AO2739">
        <v>335881</v>
      </c>
      <c r="AP2739">
        <v>46588.2</v>
      </c>
    </row>
    <row r="2740" spans="2:42" x14ac:dyDescent="0.2">
      <c r="B2740" t="str">
        <f t="shared" si="102"/>
        <v>oil and gas extraction 06</v>
      </c>
      <c r="C2740" t="str">
        <f t="shared" ref="C2740:C2803" si="103">MID(D2662, FIND(",", D2662) + 1, FIND("]", D2662) - FIND(",", D2662) - 1)</f>
        <v>other manufacturing 31T33,CO</v>
      </c>
      <c r="D2740" t="s">
        <v>3297</v>
      </c>
      <c r="E2740" s="1">
        <v>43354200</v>
      </c>
      <c r="F2740" s="1">
        <v>43652400</v>
      </c>
      <c r="G2740" s="1">
        <v>43842400</v>
      </c>
      <c r="H2740" s="1">
        <v>43334200</v>
      </c>
      <c r="I2740" s="1">
        <v>42774900</v>
      </c>
      <c r="J2740" s="1">
        <v>42163600</v>
      </c>
      <c r="K2740" s="1">
        <v>41450600</v>
      </c>
      <c r="L2740" s="1">
        <v>40737800</v>
      </c>
      <c r="M2740" s="1">
        <v>39696000</v>
      </c>
      <c r="N2740" s="1">
        <v>38673100</v>
      </c>
      <c r="O2740" s="1">
        <v>37575900</v>
      </c>
      <c r="P2740" s="1">
        <v>36489300</v>
      </c>
      <c r="Q2740" s="1">
        <v>35379000</v>
      </c>
      <c r="R2740" s="1">
        <v>34204800</v>
      </c>
      <c r="S2740" s="1">
        <v>33038900</v>
      </c>
      <c r="T2740" s="1">
        <v>31813000</v>
      </c>
      <c r="U2740" s="1">
        <v>30595500</v>
      </c>
      <c r="V2740" s="1">
        <v>29352000</v>
      </c>
      <c r="W2740" s="1">
        <v>27883000</v>
      </c>
      <c r="X2740" s="1">
        <v>26441300</v>
      </c>
      <c r="Y2740" s="1">
        <v>24970100</v>
      </c>
      <c r="Z2740" s="1">
        <v>23522500</v>
      </c>
      <c r="AA2740" s="1">
        <v>22049400</v>
      </c>
      <c r="AB2740" s="1">
        <v>20598800</v>
      </c>
      <c r="AC2740" s="1">
        <v>19087200</v>
      </c>
      <c r="AD2740" s="1">
        <v>17705500</v>
      </c>
      <c r="AE2740" s="1">
        <v>16150000</v>
      </c>
      <c r="AF2740" s="1">
        <v>14756300</v>
      </c>
      <c r="AG2740" s="1">
        <v>13220100</v>
      </c>
      <c r="AH2740" s="1">
        <v>11820400</v>
      </c>
      <c r="AI2740" s="1">
        <v>10310200</v>
      </c>
      <c r="AJ2740" s="1">
        <v>8901570</v>
      </c>
      <c r="AK2740" s="1">
        <v>7481850</v>
      </c>
      <c r="AL2740" s="1">
        <v>5995570</v>
      </c>
      <c r="AM2740" s="1">
        <v>4483900</v>
      </c>
      <c r="AN2740" s="1">
        <v>3047480</v>
      </c>
      <c r="AO2740" s="1">
        <v>1628110</v>
      </c>
      <c r="AP2740">
        <v>225826</v>
      </c>
    </row>
    <row r="2741" spans="2:42" x14ac:dyDescent="0.2">
      <c r="B2741" t="str">
        <f t="shared" ref="B2741:B2804" si="104">TRIM(MID(D2741, FIND(",",D2741) + 1, FIND(",", D2741, FIND(",", D2741) + 1) - FIND(",", D2741) - 1))</f>
        <v>oil and gas extraction 06</v>
      </c>
      <c r="C2741" t="str">
        <f t="shared" si="103"/>
        <v>other manufacturing 31T33,NOx</v>
      </c>
      <c r="D2741" t="s">
        <v>3298</v>
      </c>
      <c r="E2741" s="1">
        <v>20592600</v>
      </c>
      <c r="F2741" s="1">
        <v>20734200</v>
      </c>
      <c r="G2741" s="1">
        <v>20824400</v>
      </c>
      <c r="H2741" s="1">
        <v>20583100</v>
      </c>
      <c r="I2741" s="1">
        <v>20317400</v>
      </c>
      <c r="J2741" s="1">
        <v>20027100</v>
      </c>
      <c r="K2741" s="1">
        <v>19688400</v>
      </c>
      <c r="L2741" s="1">
        <v>19349800</v>
      </c>
      <c r="M2741" s="1">
        <v>18855000</v>
      </c>
      <c r="N2741" s="1">
        <v>18369100</v>
      </c>
      <c r="O2741" s="1">
        <v>17848000</v>
      </c>
      <c r="P2741" s="1">
        <v>17331800</v>
      </c>
      <c r="Q2741" s="1">
        <v>16804500</v>
      </c>
      <c r="R2741" s="1">
        <v>16246700</v>
      </c>
      <c r="S2741" s="1">
        <v>15693000</v>
      </c>
      <c r="T2741" s="1">
        <v>15110700</v>
      </c>
      <c r="U2741" s="1">
        <v>14532400</v>
      </c>
      <c r="V2741" s="1">
        <v>13941700</v>
      </c>
      <c r="W2741" s="1">
        <v>13244000</v>
      </c>
      <c r="X2741" s="1">
        <v>12559200</v>
      </c>
      <c r="Y2741" s="1">
        <v>11860400</v>
      </c>
      <c r="Z2741" s="1">
        <v>11172800</v>
      </c>
      <c r="AA2741" s="1">
        <v>10473100</v>
      </c>
      <c r="AB2741" s="1">
        <v>9784110</v>
      </c>
      <c r="AC2741" s="1">
        <v>9066100</v>
      </c>
      <c r="AD2741" s="1">
        <v>8409820</v>
      </c>
      <c r="AE2741" s="1">
        <v>7670990</v>
      </c>
      <c r="AF2741" s="1">
        <v>7008990</v>
      </c>
      <c r="AG2741" s="1">
        <v>6279340</v>
      </c>
      <c r="AH2741" s="1">
        <v>5614510</v>
      </c>
      <c r="AI2741" s="1">
        <v>4897170</v>
      </c>
      <c r="AJ2741" s="1">
        <v>4228100</v>
      </c>
      <c r="AK2741" s="1">
        <v>3553760</v>
      </c>
      <c r="AL2741" s="1">
        <v>2847800</v>
      </c>
      <c r="AM2741" s="1">
        <v>2129780</v>
      </c>
      <c r="AN2741" s="1">
        <v>1447500</v>
      </c>
      <c r="AO2741">
        <v>773325</v>
      </c>
      <c r="AP2741">
        <v>107264</v>
      </c>
    </row>
    <row r="2742" spans="2:42" x14ac:dyDescent="0.2">
      <c r="B2742" t="str">
        <f t="shared" si="104"/>
        <v>oil and gas extraction 06</v>
      </c>
      <c r="C2742" t="str">
        <f t="shared" si="103"/>
        <v>other manufacturing 31T33,PM10</v>
      </c>
      <c r="D2742" t="s">
        <v>3299</v>
      </c>
      <c r="E2742" s="1">
        <v>4118510</v>
      </c>
      <c r="F2742" s="1">
        <v>4146840</v>
      </c>
      <c r="G2742" s="1">
        <v>4164890</v>
      </c>
      <c r="H2742" s="1">
        <v>4116610</v>
      </c>
      <c r="I2742" s="1">
        <v>4063480</v>
      </c>
      <c r="J2742" s="1">
        <v>4005410</v>
      </c>
      <c r="K2742" s="1">
        <v>3937680</v>
      </c>
      <c r="L2742" s="1">
        <v>3869960</v>
      </c>
      <c r="M2742" s="1">
        <v>3770990</v>
      </c>
      <c r="N2742" s="1">
        <v>3673830</v>
      </c>
      <c r="O2742" s="1">
        <v>3569590</v>
      </c>
      <c r="P2742" s="1">
        <v>3466370</v>
      </c>
      <c r="Q2742" s="1">
        <v>3360890</v>
      </c>
      <c r="R2742" s="1">
        <v>3249350</v>
      </c>
      <c r="S2742" s="1">
        <v>3138590</v>
      </c>
      <c r="T2742" s="1">
        <v>3022130</v>
      </c>
      <c r="U2742" s="1">
        <v>2906470</v>
      </c>
      <c r="V2742" s="1">
        <v>2788350</v>
      </c>
      <c r="W2742" s="1">
        <v>2648800</v>
      </c>
      <c r="X2742" s="1">
        <v>2511840</v>
      </c>
      <c r="Y2742" s="1">
        <v>2372080</v>
      </c>
      <c r="Z2742" s="1">
        <v>2234560</v>
      </c>
      <c r="AA2742" s="1">
        <v>2094620</v>
      </c>
      <c r="AB2742" s="1">
        <v>1956820</v>
      </c>
      <c r="AC2742" s="1">
        <v>1813220</v>
      </c>
      <c r="AD2742" s="1">
        <v>1681960</v>
      </c>
      <c r="AE2742" s="1">
        <v>1534200</v>
      </c>
      <c r="AF2742" s="1">
        <v>1401800</v>
      </c>
      <c r="AG2742" s="1">
        <v>1255870</v>
      </c>
      <c r="AH2742" s="1">
        <v>1122900</v>
      </c>
      <c r="AI2742">
        <v>979435</v>
      </c>
      <c r="AJ2742">
        <v>845621</v>
      </c>
      <c r="AK2742">
        <v>710752</v>
      </c>
      <c r="AL2742">
        <v>569560</v>
      </c>
      <c r="AM2742">
        <v>425956</v>
      </c>
      <c r="AN2742">
        <v>289500</v>
      </c>
      <c r="AO2742">
        <v>154665</v>
      </c>
      <c r="AP2742">
        <v>21452.7</v>
      </c>
    </row>
    <row r="2743" spans="2:42" x14ac:dyDescent="0.2">
      <c r="B2743" t="str">
        <f t="shared" si="104"/>
        <v>oil and gas extraction 06</v>
      </c>
      <c r="C2743" t="str">
        <f t="shared" si="103"/>
        <v>other manufacturing 31T33,PM25</v>
      </c>
      <c r="D2743" t="s">
        <v>3300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</row>
    <row r="2744" spans="2:42" x14ac:dyDescent="0.2">
      <c r="B2744" t="str">
        <f t="shared" si="104"/>
        <v>other mining and quarrying 07T08</v>
      </c>
      <c r="C2744" t="str">
        <f t="shared" si="103"/>
        <v>other manufacturing 31T33,SOx</v>
      </c>
      <c r="D2744" t="s">
        <v>3301</v>
      </c>
      <c r="E2744" s="1">
        <v>1321960000000</v>
      </c>
      <c r="F2744" s="1">
        <v>1279840000000</v>
      </c>
      <c r="G2744" s="1">
        <v>1232470000000</v>
      </c>
      <c r="H2744" s="1">
        <v>1185740000000</v>
      </c>
      <c r="I2744" s="1">
        <v>1139900000000</v>
      </c>
      <c r="J2744" s="1">
        <v>1094770000000</v>
      </c>
      <c r="K2744" s="1">
        <v>1050330000000</v>
      </c>
      <c r="L2744" s="1">
        <v>1006610000000</v>
      </c>
      <c r="M2744" s="1">
        <v>958913000000</v>
      </c>
      <c r="N2744" s="1">
        <v>907705000000</v>
      </c>
      <c r="O2744" s="1">
        <v>862230000000</v>
      </c>
      <c r="P2744" s="1">
        <v>817706000000</v>
      </c>
      <c r="Q2744" s="1">
        <v>774168000000</v>
      </c>
      <c r="R2744" s="1">
        <v>723894000000</v>
      </c>
      <c r="S2744" s="1">
        <v>675230000000</v>
      </c>
      <c r="T2744" s="1">
        <v>628166000000</v>
      </c>
      <c r="U2744" s="1">
        <v>582719000000</v>
      </c>
      <c r="V2744" s="1">
        <v>538891000000</v>
      </c>
      <c r="W2744" s="1">
        <v>499750000000</v>
      </c>
      <c r="X2744" s="1">
        <v>461904000000</v>
      </c>
      <c r="Y2744" s="1">
        <v>425368000000</v>
      </c>
      <c r="Z2744" s="1">
        <v>390145000000</v>
      </c>
      <c r="AA2744" s="1">
        <v>356208000000</v>
      </c>
      <c r="AB2744" s="1">
        <v>325833000000</v>
      </c>
      <c r="AC2744" s="1">
        <v>294334000000</v>
      </c>
      <c r="AD2744" s="1">
        <v>264137000000</v>
      </c>
      <c r="AE2744" s="1">
        <v>237020000000</v>
      </c>
      <c r="AF2744" s="1">
        <v>209253000000</v>
      </c>
      <c r="AG2744" s="1">
        <v>184235000000</v>
      </c>
      <c r="AH2744" s="1">
        <v>161488000000</v>
      </c>
      <c r="AI2744" s="1">
        <v>139390000000</v>
      </c>
      <c r="AJ2744" s="1">
        <v>116960000000</v>
      </c>
      <c r="AK2744" s="1">
        <v>96316600000</v>
      </c>
      <c r="AL2744" s="1">
        <v>76981600000</v>
      </c>
      <c r="AM2744" s="1">
        <v>57466000000</v>
      </c>
      <c r="AN2744" s="1">
        <v>38940400000</v>
      </c>
      <c r="AO2744" s="1">
        <v>20740400000</v>
      </c>
      <c r="AP2744" s="1">
        <v>2867750000</v>
      </c>
    </row>
    <row r="2745" spans="2:42" x14ac:dyDescent="0.2">
      <c r="B2745" t="str">
        <f t="shared" si="104"/>
        <v>other mining and quarrying 07T08</v>
      </c>
      <c r="C2745" t="str">
        <f t="shared" si="103"/>
        <v>other manufacturing 31T33,BC</v>
      </c>
      <c r="D2745" t="s">
        <v>3302</v>
      </c>
      <c r="E2745" s="1">
        <v>313819000</v>
      </c>
      <c r="F2745" s="1">
        <v>303821000</v>
      </c>
      <c r="G2745" s="1">
        <v>292575000</v>
      </c>
      <c r="H2745" s="1">
        <v>281482000</v>
      </c>
      <c r="I2745" s="1">
        <v>270601000</v>
      </c>
      <c r="J2745" s="1">
        <v>259887000</v>
      </c>
      <c r="K2745" s="1">
        <v>249339000</v>
      </c>
      <c r="L2745" s="1">
        <v>238960000</v>
      </c>
      <c r="M2745" s="1">
        <v>227636000</v>
      </c>
      <c r="N2745" s="1">
        <v>215480000</v>
      </c>
      <c r="O2745" s="1">
        <v>204685000</v>
      </c>
      <c r="P2745" s="1">
        <v>194115000</v>
      </c>
      <c r="Q2745" s="1">
        <v>183780000</v>
      </c>
      <c r="R2745" s="1">
        <v>171845000</v>
      </c>
      <c r="S2745" s="1">
        <v>160293000</v>
      </c>
      <c r="T2745" s="1">
        <v>149120000</v>
      </c>
      <c r="U2745" s="1">
        <v>138332000</v>
      </c>
      <c r="V2745" s="1">
        <v>127927000</v>
      </c>
      <c r="W2745" s="1">
        <v>118636000</v>
      </c>
      <c r="X2745" s="1">
        <v>109651000</v>
      </c>
      <c r="Y2745" s="1">
        <v>100978000</v>
      </c>
      <c r="Z2745" s="1">
        <v>92616500</v>
      </c>
      <c r="AA2745" s="1">
        <v>84560400</v>
      </c>
      <c r="AB2745" s="1">
        <v>77349600</v>
      </c>
      <c r="AC2745" s="1">
        <v>69872000</v>
      </c>
      <c r="AD2745" s="1">
        <v>62703600</v>
      </c>
      <c r="AE2745" s="1">
        <v>56266300</v>
      </c>
      <c r="AF2745" s="1">
        <v>49674600</v>
      </c>
      <c r="AG2745" s="1">
        <v>43735600</v>
      </c>
      <c r="AH2745" s="1">
        <v>38335600</v>
      </c>
      <c r="AI2745" s="1">
        <v>33089800</v>
      </c>
      <c r="AJ2745" s="1">
        <v>27765100</v>
      </c>
      <c r="AK2745" s="1">
        <v>22864600</v>
      </c>
      <c r="AL2745" s="1">
        <v>18274700</v>
      </c>
      <c r="AM2745" s="1">
        <v>13641900</v>
      </c>
      <c r="AN2745" s="1">
        <v>9244080</v>
      </c>
      <c r="AO2745" s="1">
        <v>4923570</v>
      </c>
      <c r="AP2745">
        <v>680776</v>
      </c>
    </row>
    <row r="2746" spans="2:42" x14ac:dyDescent="0.2">
      <c r="B2746" t="str">
        <f t="shared" si="104"/>
        <v>other mining and quarrying 07T08</v>
      </c>
      <c r="C2746" t="str">
        <f t="shared" si="103"/>
        <v>other manufacturing 31T33,OC</v>
      </c>
      <c r="D2746" t="s">
        <v>3303</v>
      </c>
      <c r="E2746" s="1">
        <v>3552610000</v>
      </c>
      <c r="F2746" s="1">
        <v>3439430000</v>
      </c>
      <c r="G2746" s="1">
        <v>3312120000</v>
      </c>
      <c r="H2746" s="1">
        <v>3186540000</v>
      </c>
      <c r="I2746" s="1">
        <v>3063360000</v>
      </c>
      <c r="J2746" s="1">
        <v>2942070000</v>
      </c>
      <c r="K2746" s="1">
        <v>2822650000</v>
      </c>
      <c r="L2746" s="1">
        <v>2705160000</v>
      </c>
      <c r="M2746" s="1">
        <v>2576970000</v>
      </c>
      <c r="N2746" s="1">
        <v>2439360000</v>
      </c>
      <c r="O2746" s="1">
        <v>2317150000</v>
      </c>
      <c r="P2746" s="1">
        <v>2197500000</v>
      </c>
      <c r="Q2746" s="1">
        <v>2080490000</v>
      </c>
      <c r="R2746" s="1">
        <v>1945390000</v>
      </c>
      <c r="S2746" s="1">
        <v>1814610000</v>
      </c>
      <c r="T2746" s="1">
        <v>1688130000</v>
      </c>
      <c r="U2746" s="1">
        <v>1565990000</v>
      </c>
      <c r="V2746" s="1">
        <v>1448210000</v>
      </c>
      <c r="W2746" s="1">
        <v>1343020000</v>
      </c>
      <c r="X2746" s="1">
        <v>1241320000</v>
      </c>
      <c r="Y2746" s="1">
        <v>1143130000</v>
      </c>
      <c r="Z2746" s="1">
        <v>1048470000</v>
      </c>
      <c r="AA2746" s="1">
        <v>957271000</v>
      </c>
      <c r="AB2746" s="1">
        <v>875641000</v>
      </c>
      <c r="AC2746" s="1">
        <v>790991000</v>
      </c>
      <c r="AD2746" s="1">
        <v>709841000</v>
      </c>
      <c r="AE2746" s="1">
        <v>636966000</v>
      </c>
      <c r="AF2746" s="1">
        <v>562344000</v>
      </c>
      <c r="AG2746" s="1">
        <v>495112000</v>
      </c>
      <c r="AH2746" s="1">
        <v>433981000</v>
      </c>
      <c r="AI2746" s="1">
        <v>374595000</v>
      </c>
      <c r="AJ2746" s="1">
        <v>314316000</v>
      </c>
      <c r="AK2746" s="1">
        <v>258840000</v>
      </c>
      <c r="AL2746" s="1">
        <v>206879000</v>
      </c>
      <c r="AM2746" s="1">
        <v>154434000</v>
      </c>
      <c r="AN2746" s="1">
        <v>104648000</v>
      </c>
      <c r="AO2746" s="1">
        <v>55737500</v>
      </c>
      <c r="AP2746" s="1">
        <v>7706770</v>
      </c>
    </row>
    <row r="2747" spans="2:42" x14ac:dyDescent="0.2">
      <c r="B2747" t="str">
        <f t="shared" si="104"/>
        <v>other mining and quarrying 07T08</v>
      </c>
      <c r="C2747" t="str">
        <f t="shared" si="103"/>
        <v>other manufacturing 31T33,CH4</v>
      </c>
      <c r="D2747" t="s">
        <v>3304</v>
      </c>
      <c r="E2747" s="1">
        <v>2118250000</v>
      </c>
      <c r="F2747" s="1">
        <v>2050760000</v>
      </c>
      <c r="G2747" s="1">
        <v>1974850000</v>
      </c>
      <c r="H2747" s="1">
        <v>1899980000</v>
      </c>
      <c r="I2747" s="1">
        <v>1826530000</v>
      </c>
      <c r="J2747" s="1">
        <v>1754210000</v>
      </c>
      <c r="K2747" s="1">
        <v>1683010000</v>
      </c>
      <c r="L2747" s="1">
        <v>1612950000</v>
      </c>
      <c r="M2747" s="1">
        <v>1536520000</v>
      </c>
      <c r="N2747" s="1">
        <v>1454470000</v>
      </c>
      <c r="O2747" s="1">
        <v>1381600000</v>
      </c>
      <c r="P2747" s="1">
        <v>1310260000</v>
      </c>
      <c r="Q2747" s="1">
        <v>1240500000</v>
      </c>
      <c r="R2747" s="1">
        <v>1159940000</v>
      </c>
      <c r="S2747" s="1">
        <v>1081960000</v>
      </c>
      <c r="T2747" s="1">
        <v>1006550000</v>
      </c>
      <c r="U2747" s="1">
        <v>933725000</v>
      </c>
      <c r="V2747" s="1">
        <v>863497000</v>
      </c>
      <c r="W2747" s="1">
        <v>800780000</v>
      </c>
      <c r="X2747" s="1">
        <v>740136000</v>
      </c>
      <c r="Y2747" s="1">
        <v>681592000</v>
      </c>
      <c r="Z2747" s="1">
        <v>625152000</v>
      </c>
      <c r="AA2747" s="1">
        <v>570774000</v>
      </c>
      <c r="AB2747" s="1">
        <v>522102000</v>
      </c>
      <c r="AC2747" s="1">
        <v>471629000</v>
      </c>
      <c r="AD2747" s="1">
        <v>423243000</v>
      </c>
      <c r="AE2747" s="1">
        <v>379792000</v>
      </c>
      <c r="AF2747" s="1">
        <v>335298000</v>
      </c>
      <c r="AG2747" s="1">
        <v>295211000</v>
      </c>
      <c r="AH2747" s="1">
        <v>258761000</v>
      </c>
      <c r="AI2747" s="1">
        <v>223353000</v>
      </c>
      <c r="AJ2747" s="1">
        <v>187411000</v>
      </c>
      <c r="AK2747" s="1">
        <v>154334000</v>
      </c>
      <c r="AL2747" s="1">
        <v>123352000</v>
      </c>
      <c r="AM2747" s="1">
        <v>92081200</v>
      </c>
      <c r="AN2747" s="1">
        <v>62396600</v>
      </c>
      <c r="AO2747" s="1">
        <v>33233600</v>
      </c>
      <c r="AP2747" s="1">
        <v>4595170</v>
      </c>
    </row>
    <row r="2748" spans="2:42" x14ac:dyDescent="0.2">
      <c r="B2748" t="str">
        <f t="shared" si="104"/>
        <v>other mining and quarrying 07T08</v>
      </c>
      <c r="C2748" t="str">
        <f t="shared" si="103"/>
        <v>other manufacturing 31T33,N2O</v>
      </c>
      <c r="D2748" t="s">
        <v>3305</v>
      </c>
      <c r="E2748" s="1">
        <v>432421000</v>
      </c>
      <c r="F2748" s="1">
        <v>418644000</v>
      </c>
      <c r="G2748" s="1">
        <v>403148000</v>
      </c>
      <c r="H2748" s="1">
        <v>387863000</v>
      </c>
      <c r="I2748" s="1">
        <v>372870000</v>
      </c>
      <c r="J2748" s="1">
        <v>358106000</v>
      </c>
      <c r="K2748" s="1">
        <v>343571000</v>
      </c>
      <c r="L2748" s="1">
        <v>329270000</v>
      </c>
      <c r="M2748" s="1">
        <v>313667000</v>
      </c>
      <c r="N2748" s="1">
        <v>296917000</v>
      </c>
      <c r="O2748" s="1">
        <v>282041000</v>
      </c>
      <c r="P2748" s="1">
        <v>267477000</v>
      </c>
      <c r="Q2748" s="1">
        <v>253236000</v>
      </c>
      <c r="R2748" s="1">
        <v>236791000</v>
      </c>
      <c r="S2748" s="1">
        <v>220872000</v>
      </c>
      <c r="T2748" s="1">
        <v>205478000</v>
      </c>
      <c r="U2748" s="1">
        <v>190612000</v>
      </c>
      <c r="V2748" s="1">
        <v>176275000</v>
      </c>
      <c r="W2748" s="1">
        <v>163472000</v>
      </c>
      <c r="X2748" s="1">
        <v>151092000</v>
      </c>
      <c r="Y2748" s="1">
        <v>139141000</v>
      </c>
      <c r="Z2748" s="1">
        <v>127619000</v>
      </c>
      <c r="AA2748" s="1">
        <v>116518000</v>
      </c>
      <c r="AB2748" s="1">
        <v>106582000</v>
      </c>
      <c r="AC2748" s="1">
        <v>96278800</v>
      </c>
      <c r="AD2748" s="1">
        <v>86401200</v>
      </c>
      <c r="AE2748" s="1">
        <v>77531000</v>
      </c>
      <c r="AF2748" s="1">
        <v>68448100</v>
      </c>
      <c r="AG2748" s="1">
        <v>60264600</v>
      </c>
      <c r="AH2748" s="1">
        <v>52823800</v>
      </c>
      <c r="AI2748" s="1">
        <v>45595400</v>
      </c>
      <c r="AJ2748" s="1">
        <v>38258300</v>
      </c>
      <c r="AK2748" s="1">
        <v>31505800</v>
      </c>
      <c r="AL2748" s="1">
        <v>25181200</v>
      </c>
      <c r="AM2748" s="1">
        <v>18797500</v>
      </c>
      <c r="AN2748" s="1">
        <v>12737700</v>
      </c>
      <c r="AO2748" s="1">
        <v>6784330</v>
      </c>
      <c r="AP2748">
        <v>938062</v>
      </c>
    </row>
    <row r="2749" spans="2:42" x14ac:dyDescent="0.2">
      <c r="B2749" t="str">
        <f t="shared" si="104"/>
        <v>other mining and quarrying 07T08</v>
      </c>
      <c r="C2749" t="str">
        <f t="shared" si="103"/>
        <v>other manufacturing 31T33,F gases</v>
      </c>
      <c r="D2749" t="s">
        <v>3306</v>
      </c>
      <c r="E2749" s="1">
        <v>370002000</v>
      </c>
      <c r="F2749" s="1">
        <v>358213000</v>
      </c>
      <c r="G2749" s="1">
        <v>344954000</v>
      </c>
      <c r="H2749" s="1">
        <v>331875000</v>
      </c>
      <c r="I2749" s="1">
        <v>319046000</v>
      </c>
      <c r="J2749" s="1">
        <v>306414000</v>
      </c>
      <c r="K2749" s="1">
        <v>293977000</v>
      </c>
      <c r="L2749" s="1">
        <v>281740000</v>
      </c>
      <c r="M2749" s="1">
        <v>268389000</v>
      </c>
      <c r="N2749" s="1">
        <v>254057000</v>
      </c>
      <c r="O2749" s="1">
        <v>241329000</v>
      </c>
      <c r="P2749" s="1">
        <v>228867000</v>
      </c>
      <c r="Q2749" s="1">
        <v>216681000</v>
      </c>
      <c r="R2749" s="1">
        <v>202610000</v>
      </c>
      <c r="S2749" s="1">
        <v>188990000</v>
      </c>
      <c r="T2749" s="1">
        <v>175817000</v>
      </c>
      <c r="U2749" s="1">
        <v>163097000</v>
      </c>
      <c r="V2749" s="1">
        <v>150830000</v>
      </c>
      <c r="W2749" s="1">
        <v>139875000</v>
      </c>
      <c r="X2749" s="1">
        <v>129282000</v>
      </c>
      <c r="Y2749" s="1">
        <v>119056000</v>
      </c>
      <c r="Z2749" s="1">
        <v>109197000</v>
      </c>
      <c r="AA2749" s="1">
        <v>99698900</v>
      </c>
      <c r="AB2749" s="1">
        <v>91197200</v>
      </c>
      <c r="AC2749" s="1">
        <v>82381000</v>
      </c>
      <c r="AD2749" s="1">
        <v>73929300</v>
      </c>
      <c r="AE2749" s="1">
        <v>66339500</v>
      </c>
      <c r="AF2749" s="1">
        <v>58567600</v>
      </c>
      <c r="AG2749" s="1">
        <v>51565400</v>
      </c>
      <c r="AH2749" s="1">
        <v>45198700</v>
      </c>
      <c r="AI2749" s="1">
        <v>39013800</v>
      </c>
      <c r="AJ2749" s="1">
        <v>32735800</v>
      </c>
      <c r="AK2749" s="1">
        <v>26958000</v>
      </c>
      <c r="AL2749" s="1">
        <v>21546300</v>
      </c>
      <c r="AM2749" s="1">
        <v>16084100</v>
      </c>
      <c r="AN2749" s="1">
        <v>10899000</v>
      </c>
      <c r="AO2749" s="1">
        <v>5805020</v>
      </c>
      <c r="AP2749">
        <v>802653</v>
      </c>
    </row>
    <row r="2750" spans="2:42" x14ac:dyDescent="0.2">
      <c r="B2750" t="str">
        <f t="shared" si="104"/>
        <v>other mining and quarrying 07T08</v>
      </c>
      <c r="C2750" t="str">
        <f t="shared" si="103"/>
        <v>energy pipelines and gas processing 352T353,CO2</v>
      </c>
      <c r="D2750" t="s">
        <v>3307</v>
      </c>
      <c r="E2750" s="1">
        <v>1577610000</v>
      </c>
      <c r="F2750" s="1">
        <v>1527350000</v>
      </c>
      <c r="G2750" s="1">
        <v>1470820000</v>
      </c>
      <c r="H2750" s="1">
        <v>1415050000</v>
      </c>
      <c r="I2750" s="1">
        <v>1360350000</v>
      </c>
      <c r="J2750" s="1">
        <v>1306490000</v>
      </c>
      <c r="K2750" s="1">
        <v>1253460000</v>
      </c>
      <c r="L2750" s="1">
        <v>1201280000</v>
      </c>
      <c r="M2750" s="1">
        <v>1144360000</v>
      </c>
      <c r="N2750" s="1">
        <v>1083250000</v>
      </c>
      <c r="O2750" s="1">
        <v>1028980000</v>
      </c>
      <c r="P2750" s="1">
        <v>975846000</v>
      </c>
      <c r="Q2750" s="1">
        <v>923888000</v>
      </c>
      <c r="R2750" s="1">
        <v>863891000</v>
      </c>
      <c r="S2750" s="1">
        <v>805815000</v>
      </c>
      <c r="T2750" s="1">
        <v>749650000</v>
      </c>
      <c r="U2750" s="1">
        <v>695413000</v>
      </c>
      <c r="V2750" s="1">
        <v>643109000</v>
      </c>
      <c r="W2750" s="1">
        <v>596399000</v>
      </c>
      <c r="X2750" s="1">
        <v>551233000</v>
      </c>
      <c r="Y2750" s="1">
        <v>507632000</v>
      </c>
      <c r="Z2750" s="1">
        <v>465596000</v>
      </c>
      <c r="AA2750" s="1">
        <v>425097000</v>
      </c>
      <c r="AB2750" s="1">
        <v>388847000</v>
      </c>
      <c r="AC2750" s="1">
        <v>351257000</v>
      </c>
      <c r="AD2750" s="1">
        <v>315220000</v>
      </c>
      <c r="AE2750" s="1">
        <v>282859000</v>
      </c>
      <c r="AF2750" s="1">
        <v>249721000</v>
      </c>
      <c r="AG2750" s="1">
        <v>219865000</v>
      </c>
      <c r="AH2750" s="1">
        <v>192719000</v>
      </c>
      <c r="AI2750" s="1">
        <v>166347000</v>
      </c>
      <c r="AJ2750" s="1">
        <v>139579000</v>
      </c>
      <c r="AK2750" s="1">
        <v>114944000</v>
      </c>
      <c r="AL2750" s="1">
        <v>91869300</v>
      </c>
      <c r="AM2750" s="1">
        <v>68579600</v>
      </c>
      <c r="AN2750" s="1">
        <v>46471300</v>
      </c>
      <c r="AO2750" s="1">
        <v>24751500</v>
      </c>
      <c r="AP2750" s="1">
        <v>3422360</v>
      </c>
    </row>
    <row r="2751" spans="2:42" x14ac:dyDescent="0.2">
      <c r="B2751" t="str">
        <f t="shared" si="104"/>
        <v>other mining and quarrying 07T08</v>
      </c>
      <c r="C2751" t="str">
        <f t="shared" si="103"/>
        <v>energy pipelines and gas processing 352T353,VOC</v>
      </c>
      <c r="D2751" t="s">
        <v>3308</v>
      </c>
      <c r="E2751" s="1">
        <v>28026500</v>
      </c>
      <c r="F2751" s="1">
        <v>27133600</v>
      </c>
      <c r="G2751" s="1">
        <v>26129200</v>
      </c>
      <c r="H2751" s="1">
        <v>25138600</v>
      </c>
      <c r="I2751" s="1">
        <v>24166800</v>
      </c>
      <c r="J2751" s="1">
        <v>23209900</v>
      </c>
      <c r="K2751" s="1">
        <v>22267900</v>
      </c>
      <c r="L2751" s="1">
        <v>21341000</v>
      </c>
      <c r="M2751" s="1">
        <v>20329700</v>
      </c>
      <c r="N2751" s="1">
        <v>19244100</v>
      </c>
      <c r="O2751" s="1">
        <v>18279900</v>
      </c>
      <c r="P2751" s="1">
        <v>17336000</v>
      </c>
      <c r="Q2751" s="1">
        <v>16413000</v>
      </c>
      <c r="R2751" s="1">
        <v>15347100</v>
      </c>
      <c r="S2751" s="1">
        <v>14315400</v>
      </c>
      <c r="T2751" s="1">
        <v>13317600</v>
      </c>
      <c r="U2751" s="1">
        <v>12354100</v>
      </c>
      <c r="V2751" s="1">
        <v>11424900</v>
      </c>
      <c r="W2751" s="1">
        <v>10595100</v>
      </c>
      <c r="X2751" s="1">
        <v>9792720</v>
      </c>
      <c r="Y2751" s="1">
        <v>9018130</v>
      </c>
      <c r="Z2751" s="1">
        <v>8271370</v>
      </c>
      <c r="AA2751" s="1">
        <v>7551900</v>
      </c>
      <c r="AB2751" s="1">
        <v>6907910</v>
      </c>
      <c r="AC2751" s="1">
        <v>6240110</v>
      </c>
      <c r="AD2751" s="1">
        <v>5599920</v>
      </c>
      <c r="AE2751" s="1">
        <v>5025020</v>
      </c>
      <c r="AF2751" s="1">
        <v>4436320</v>
      </c>
      <c r="AG2751" s="1">
        <v>3905930</v>
      </c>
      <c r="AH2751" s="1">
        <v>3423670</v>
      </c>
      <c r="AI2751" s="1">
        <v>2955180</v>
      </c>
      <c r="AJ2751" s="1">
        <v>2479640</v>
      </c>
      <c r="AK2751" s="1">
        <v>2041990</v>
      </c>
      <c r="AL2751" s="1">
        <v>1632070</v>
      </c>
      <c r="AM2751" s="1">
        <v>1218320</v>
      </c>
      <c r="AN2751">
        <v>825568</v>
      </c>
      <c r="AO2751">
        <v>439713</v>
      </c>
      <c r="AP2751">
        <v>60798.6</v>
      </c>
    </row>
    <row r="2752" spans="2:42" x14ac:dyDescent="0.2">
      <c r="B2752" t="str">
        <f t="shared" si="104"/>
        <v>other mining and quarrying 07T08</v>
      </c>
      <c r="C2752" t="str">
        <f t="shared" si="103"/>
        <v>energy pipelines and gas processing 352T353,CO</v>
      </c>
      <c r="D2752" t="s">
        <v>3309</v>
      </c>
      <c r="E2752" s="1">
        <v>135852000</v>
      </c>
      <c r="F2752" s="1">
        <v>131524000</v>
      </c>
      <c r="G2752" s="1">
        <v>126656000</v>
      </c>
      <c r="H2752" s="1">
        <v>121854000</v>
      </c>
      <c r="I2752" s="1">
        <v>117143000</v>
      </c>
      <c r="J2752" s="1">
        <v>112505000</v>
      </c>
      <c r="K2752" s="1">
        <v>107938000</v>
      </c>
      <c r="L2752" s="1">
        <v>103445000</v>
      </c>
      <c r="M2752" s="1">
        <v>98543600</v>
      </c>
      <c r="N2752" s="1">
        <v>93281300</v>
      </c>
      <c r="O2752" s="1">
        <v>88607900</v>
      </c>
      <c r="P2752" s="1">
        <v>84032400</v>
      </c>
      <c r="Q2752" s="1">
        <v>79558200</v>
      </c>
      <c r="R2752" s="1">
        <v>74391700</v>
      </c>
      <c r="S2752" s="1">
        <v>69390700</v>
      </c>
      <c r="T2752" s="1">
        <v>64554100</v>
      </c>
      <c r="U2752" s="1">
        <v>59883700</v>
      </c>
      <c r="V2752" s="1">
        <v>55379700</v>
      </c>
      <c r="W2752" s="1">
        <v>51357400</v>
      </c>
      <c r="X2752" s="1">
        <v>47468000</v>
      </c>
      <c r="Y2752" s="1">
        <v>43713400</v>
      </c>
      <c r="Z2752" s="1">
        <v>40093600</v>
      </c>
      <c r="AA2752" s="1">
        <v>36606100</v>
      </c>
      <c r="AB2752" s="1">
        <v>33484600</v>
      </c>
      <c r="AC2752" s="1">
        <v>30247500</v>
      </c>
      <c r="AD2752" s="1">
        <v>27144400</v>
      </c>
      <c r="AE2752" s="1">
        <v>24357600</v>
      </c>
      <c r="AF2752" s="1">
        <v>21504100</v>
      </c>
      <c r="AG2752" s="1">
        <v>18933100</v>
      </c>
      <c r="AH2752" s="1">
        <v>16595500</v>
      </c>
      <c r="AI2752" s="1">
        <v>14324500</v>
      </c>
      <c r="AJ2752" s="1">
        <v>12019500</v>
      </c>
      <c r="AK2752" s="1">
        <v>9898080</v>
      </c>
      <c r="AL2752" s="1">
        <v>7911090</v>
      </c>
      <c r="AM2752" s="1">
        <v>5905550</v>
      </c>
      <c r="AN2752" s="1">
        <v>4001760</v>
      </c>
      <c r="AO2752" s="1">
        <v>2131410</v>
      </c>
      <c r="AP2752">
        <v>294708</v>
      </c>
    </row>
    <row r="2753" spans="2:42" x14ac:dyDescent="0.2">
      <c r="B2753" t="str">
        <f t="shared" si="104"/>
        <v>other mining and quarrying 07T08</v>
      </c>
      <c r="C2753" t="str">
        <f t="shared" si="103"/>
        <v>energy pipelines and gas processing 352T353,NOx</v>
      </c>
      <c r="D2753" t="s">
        <v>3310</v>
      </c>
      <c r="E2753" s="1">
        <v>64527600</v>
      </c>
      <c r="F2753" s="1">
        <v>62471800</v>
      </c>
      <c r="G2753" s="1">
        <v>60159400</v>
      </c>
      <c r="H2753" s="1">
        <v>57878500</v>
      </c>
      <c r="I2753" s="1">
        <v>55641100</v>
      </c>
      <c r="J2753" s="1">
        <v>53438100</v>
      </c>
      <c r="K2753" s="1">
        <v>51269100</v>
      </c>
      <c r="L2753" s="1">
        <v>49135000</v>
      </c>
      <c r="M2753" s="1">
        <v>46806700</v>
      </c>
      <c r="N2753" s="1">
        <v>44307100</v>
      </c>
      <c r="O2753" s="1">
        <v>42087400</v>
      </c>
      <c r="P2753" s="1">
        <v>39914100</v>
      </c>
      <c r="Q2753" s="1">
        <v>37788900</v>
      </c>
      <c r="R2753" s="1">
        <v>35334900</v>
      </c>
      <c r="S2753" s="1">
        <v>32959500</v>
      </c>
      <c r="T2753" s="1">
        <v>30662200</v>
      </c>
      <c r="U2753" s="1">
        <v>28443800</v>
      </c>
      <c r="V2753" s="1">
        <v>26304500</v>
      </c>
      <c r="W2753" s="1">
        <v>24393900</v>
      </c>
      <c r="X2753" s="1">
        <v>22546600</v>
      </c>
      <c r="Y2753" s="1">
        <v>20763200</v>
      </c>
      <c r="Z2753" s="1">
        <v>19043800</v>
      </c>
      <c r="AA2753" s="1">
        <v>17387300</v>
      </c>
      <c r="AB2753" s="1">
        <v>15904600</v>
      </c>
      <c r="AC2753" s="1">
        <v>14367100</v>
      </c>
      <c r="AD2753" s="1">
        <v>12893100</v>
      </c>
      <c r="AE2753" s="1">
        <v>11569500</v>
      </c>
      <c r="AF2753" s="1">
        <v>10214100</v>
      </c>
      <c r="AG2753" s="1">
        <v>8992930</v>
      </c>
      <c r="AH2753" s="1">
        <v>7882580</v>
      </c>
      <c r="AI2753" s="1">
        <v>6803930</v>
      </c>
      <c r="AJ2753" s="1">
        <v>5709060</v>
      </c>
      <c r="AK2753" s="1">
        <v>4701430</v>
      </c>
      <c r="AL2753" s="1">
        <v>3757640</v>
      </c>
      <c r="AM2753" s="1">
        <v>2805040</v>
      </c>
      <c r="AN2753" s="1">
        <v>1900770</v>
      </c>
      <c r="AO2753" s="1">
        <v>1012390</v>
      </c>
      <c r="AP2753">
        <v>139981</v>
      </c>
    </row>
    <row r="2754" spans="2:42" x14ac:dyDescent="0.2">
      <c r="B2754" t="str">
        <f t="shared" si="104"/>
        <v>other mining and quarrying 07T08</v>
      </c>
      <c r="C2754" t="str">
        <f t="shared" si="103"/>
        <v>energy pipelines and gas processing 352T353,PM10</v>
      </c>
      <c r="D2754" t="s">
        <v>3311</v>
      </c>
      <c r="E2754" s="1">
        <v>12905500</v>
      </c>
      <c r="F2754" s="1">
        <v>12494400</v>
      </c>
      <c r="G2754" s="1">
        <v>12031900</v>
      </c>
      <c r="H2754" s="1">
        <v>11575700</v>
      </c>
      <c r="I2754" s="1">
        <v>11128200</v>
      </c>
      <c r="J2754" s="1">
        <v>10687600</v>
      </c>
      <c r="K2754" s="1">
        <v>10253800</v>
      </c>
      <c r="L2754" s="1">
        <v>9827000</v>
      </c>
      <c r="M2754" s="1">
        <v>9361330</v>
      </c>
      <c r="N2754" s="1">
        <v>8861430</v>
      </c>
      <c r="O2754" s="1">
        <v>8417470</v>
      </c>
      <c r="P2754" s="1">
        <v>7982810</v>
      </c>
      <c r="Q2754" s="1">
        <v>7557780</v>
      </c>
      <c r="R2754" s="1">
        <v>7066980</v>
      </c>
      <c r="S2754" s="1">
        <v>6591890</v>
      </c>
      <c r="T2754" s="1">
        <v>6132440</v>
      </c>
      <c r="U2754" s="1">
        <v>5688760</v>
      </c>
      <c r="V2754" s="1">
        <v>5260890</v>
      </c>
      <c r="W2754" s="1">
        <v>4878790</v>
      </c>
      <c r="X2754" s="1">
        <v>4509310</v>
      </c>
      <c r="Y2754" s="1">
        <v>4152630</v>
      </c>
      <c r="Z2754" s="1">
        <v>3808770</v>
      </c>
      <c r="AA2754" s="1">
        <v>3477460</v>
      </c>
      <c r="AB2754" s="1">
        <v>3180930</v>
      </c>
      <c r="AC2754" s="1">
        <v>2873420</v>
      </c>
      <c r="AD2754" s="1">
        <v>2578630</v>
      </c>
      <c r="AE2754" s="1">
        <v>2313900</v>
      </c>
      <c r="AF2754" s="1">
        <v>2042820</v>
      </c>
      <c r="AG2754" s="1">
        <v>1798590</v>
      </c>
      <c r="AH2754" s="1">
        <v>1576520</v>
      </c>
      <c r="AI2754" s="1">
        <v>1360790</v>
      </c>
      <c r="AJ2754" s="1">
        <v>1141810</v>
      </c>
      <c r="AK2754">
        <v>940286</v>
      </c>
      <c r="AL2754">
        <v>751528</v>
      </c>
      <c r="AM2754">
        <v>561009</v>
      </c>
      <c r="AN2754">
        <v>380154</v>
      </c>
      <c r="AO2754">
        <v>202477</v>
      </c>
      <c r="AP2754">
        <v>27996.3</v>
      </c>
    </row>
    <row r="2755" spans="2:42" x14ac:dyDescent="0.2">
      <c r="B2755" t="str">
        <f t="shared" si="104"/>
        <v>other mining and quarrying 07T08</v>
      </c>
      <c r="C2755" t="str">
        <f t="shared" si="103"/>
        <v>energy pipelines and gas processing 352T353,PM25</v>
      </c>
      <c r="D2755" t="s">
        <v>3312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</row>
    <row r="2756" spans="2:42" x14ac:dyDescent="0.2">
      <c r="B2756" t="str">
        <f t="shared" si="104"/>
        <v>food beverage and tobacco 10T12</v>
      </c>
      <c r="C2756" t="str">
        <f t="shared" si="103"/>
        <v>energy pipelines and gas processing 352T353,SOx</v>
      </c>
      <c r="D2756" t="s">
        <v>3313</v>
      </c>
      <c r="E2756" s="1">
        <v>91524100000</v>
      </c>
      <c r="F2756" s="1">
        <v>89015000000</v>
      </c>
      <c r="G2756" s="1">
        <v>86510400000</v>
      </c>
      <c r="H2756" s="1">
        <v>85103800000</v>
      </c>
      <c r="I2756" s="1">
        <v>83644400000</v>
      </c>
      <c r="J2756" s="1">
        <v>82125000000</v>
      </c>
      <c r="K2756" s="1">
        <v>80044500000</v>
      </c>
      <c r="L2756" s="1">
        <v>78419400000</v>
      </c>
      <c r="M2756" s="1">
        <v>76266900000</v>
      </c>
      <c r="N2756" s="1">
        <v>74086700000</v>
      </c>
      <c r="O2756" s="1">
        <v>71443900000</v>
      </c>
      <c r="P2756" s="1">
        <v>68800300000</v>
      </c>
      <c r="Q2756" s="1">
        <v>65754700000</v>
      </c>
      <c r="R2756" s="1">
        <v>62743600000</v>
      </c>
      <c r="S2756" s="1">
        <v>59392000000</v>
      </c>
      <c r="T2756" s="1">
        <v>56104400000</v>
      </c>
      <c r="U2756" s="1">
        <v>52881200000</v>
      </c>
      <c r="V2756" s="1">
        <v>49398800000</v>
      </c>
      <c r="W2756" s="1">
        <v>46012800000</v>
      </c>
      <c r="X2756" s="1">
        <v>43014700000</v>
      </c>
      <c r="Y2756" s="1">
        <v>39807200000</v>
      </c>
      <c r="Z2756" s="1">
        <v>36698100000</v>
      </c>
      <c r="AA2756" s="1">
        <v>33929000000</v>
      </c>
      <c r="AB2756" s="1">
        <v>30999500000</v>
      </c>
      <c r="AC2756" s="1">
        <v>28378200000</v>
      </c>
      <c r="AD2756" s="1">
        <v>25823000000</v>
      </c>
      <c r="AE2756" s="1">
        <v>23333700000</v>
      </c>
      <c r="AF2756" s="1">
        <v>21072500000</v>
      </c>
      <c r="AG2756" s="1">
        <v>18845000000</v>
      </c>
      <c r="AH2756" s="1">
        <v>16651100000</v>
      </c>
      <c r="AI2756" s="1">
        <v>14605400000</v>
      </c>
      <c r="AJ2756" s="1">
        <v>12659800000</v>
      </c>
      <c r="AK2756" s="1">
        <v>10601700000</v>
      </c>
      <c r="AL2756" s="1">
        <v>8677790000</v>
      </c>
      <c r="AM2756" s="1">
        <v>6691580000</v>
      </c>
      <c r="AN2756" s="1">
        <v>4677480000</v>
      </c>
      <c r="AO2756" s="1">
        <v>2569030000</v>
      </c>
      <c r="AP2756" s="1">
        <v>371340000</v>
      </c>
    </row>
    <row r="2757" spans="2:42" x14ac:dyDescent="0.2">
      <c r="B2757" t="str">
        <f t="shared" si="104"/>
        <v>food beverage and tobacco 10T12</v>
      </c>
      <c r="C2757" t="str">
        <f t="shared" si="103"/>
        <v>energy pipelines and gas processing 352T353,BC</v>
      </c>
      <c r="D2757" t="s">
        <v>3314</v>
      </c>
      <c r="E2757" s="1">
        <v>21726900</v>
      </c>
      <c r="F2757" s="1">
        <v>21131300</v>
      </c>
      <c r="G2757" s="1">
        <v>20536700</v>
      </c>
      <c r="H2757" s="1">
        <v>20202800</v>
      </c>
      <c r="I2757" s="1">
        <v>19856300</v>
      </c>
      <c r="J2757" s="1">
        <v>19495700</v>
      </c>
      <c r="K2757" s="1">
        <v>19001800</v>
      </c>
      <c r="L2757" s="1">
        <v>18616000</v>
      </c>
      <c r="M2757" s="1">
        <v>18105000</v>
      </c>
      <c r="N2757" s="1">
        <v>17587500</v>
      </c>
      <c r="O2757" s="1">
        <v>16960100</v>
      </c>
      <c r="P2757" s="1">
        <v>16332500</v>
      </c>
      <c r="Q2757" s="1">
        <v>15609500</v>
      </c>
      <c r="R2757" s="1">
        <v>14894700</v>
      </c>
      <c r="S2757" s="1">
        <v>14099100</v>
      </c>
      <c r="T2757" s="1">
        <v>13318600</v>
      </c>
      <c r="U2757" s="1">
        <v>12553500</v>
      </c>
      <c r="V2757" s="1">
        <v>11726800</v>
      </c>
      <c r="W2757" s="1">
        <v>10923000</v>
      </c>
      <c r="X2757" s="1">
        <v>10211300</v>
      </c>
      <c r="Y2757" s="1">
        <v>9449830</v>
      </c>
      <c r="Z2757" s="1">
        <v>8711760</v>
      </c>
      <c r="AA2757" s="1">
        <v>8054400</v>
      </c>
      <c r="AB2757" s="1">
        <v>7358970</v>
      </c>
      <c r="AC2757" s="1">
        <v>6736700</v>
      </c>
      <c r="AD2757" s="1">
        <v>6130120</v>
      </c>
      <c r="AE2757" s="1">
        <v>5539180</v>
      </c>
      <c r="AF2757" s="1">
        <v>5002410</v>
      </c>
      <c r="AG2757" s="1">
        <v>4473610</v>
      </c>
      <c r="AH2757" s="1">
        <v>3952800</v>
      </c>
      <c r="AI2757" s="1">
        <v>3467170</v>
      </c>
      <c r="AJ2757" s="1">
        <v>3005310</v>
      </c>
      <c r="AK2757" s="1">
        <v>2516740</v>
      </c>
      <c r="AL2757" s="1">
        <v>2060020</v>
      </c>
      <c r="AM2757" s="1">
        <v>1588520</v>
      </c>
      <c r="AN2757" s="1">
        <v>1110390</v>
      </c>
      <c r="AO2757">
        <v>609861</v>
      </c>
      <c r="AP2757">
        <v>88152.5</v>
      </c>
    </row>
    <row r="2758" spans="2:42" x14ac:dyDescent="0.2">
      <c r="B2758" t="str">
        <f t="shared" si="104"/>
        <v>food beverage and tobacco 10T12</v>
      </c>
      <c r="C2758" t="str">
        <f t="shared" si="103"/>
        <v>energy pipelines and gas processing 352T353,OC</v>
      </c>
      <c r="D2758" t="s">
        <v>3315</v>
      </c>
      <c r="E2758" s="1">
        <v>245961000</v>
      </c>
      <c r="F2758" s="1">
        <v>239218000</v>
      </c>
      <c r="G2758" s="1">
        <v>232487000</v>
      </c>
      <c r="H2758" s="1">
        <v>228707000</v>
      </c>
      <c r="I2758" s="1">
        <v>224785000</v>
      </c>
      <c r="J2758" s="1">
        <v>220702000</v>
      </c>
      <c r="K2758" s="1">
        <v>215111000</v>
      </c>
      <c r="L2758" s="1">
        <v>210744000</v>
      </c>
      <c r="M2758" s="1">
        <v>204959000</v>
      </c>
      <c r="N2758" s="1">
        <v>199100000</v>
      </c>
      <c r="O2758" s="1">
        <v>191998000</v>
      </c>
      <c r="P2758" s="1">
        <v>184893000</v>
      </c>
      <c r="Q2758" s="1">
        <v>176709000</v>
      </c>
      <c r="R2758" s="1">
        <v>168617000</v>
      </c>
      <c r="S2758" s="1">
        <v>159610000</v>
      </c>
      <c r="T2758" s="1">
        <v>150774000</v>
      </c>
      <c r="U2758" s="1">
        <v>142113000</v>
      </c>
      <c r="V2758" s="1">
        <v>132754000</v>
      </c>
      <c r="W2758" s="1">
        <v>123654000</v>
      </c>
      <c r="X2758" s="1">
        <v>115597000</v>
      </c>
      <c r="Y2758" s="1">
        <v>106977000</v>
      </c>
      <c r="Z2758" s="1">
        <v>98622000</v>
      </c>
      <c r="AA2758" s="1">
        <v>91180400</v>
      </c>
      <c r="AB2758" s="1">
        <v>83307600</v>
      </c>
      <c r="AC2758" s="1">
        <v>76263200</v>
      </c>
      <c r="AD2758" s="1">
        <v>69396400</v>
      </c>
      <c r="AE2758" s="1">
        <v>62706700</v>
      </c>
      <c r="AF2758" s="1">
        <v>56630100</v>
      </c>
      <c r="AG2758" s="1">
        <v>50643800</v>
      </c>
      <c r="AH2758" s="1">
        <v>44747900</v>
      </c>
      <c r="AI2758" s="1">
        <v>39250300</v>
      </c>
      <c r="AJ2758" s="1">
        <v>34021800</v>
      </c>
      <c r="AK2758" s="1">
        <v>28490900</v>
      </c>
      <c r="AL2758" s="1">
        <v>23320600</v>
      </c>
      <c r="AM2758" s="1">
        <v>17982900</v>
      </c>
      <c r="AN2758" s="1">
        <v>12570200</v>
      </c>
      <c r="AO2758" s="1">
        <v>6903970</v>
      </c>
      <c r="AP2758">
        <v>997936</v>
      </c>
    </row>
    <row r="2759" spans="2:42" x14ac:dyDescent="0.2">
      <c r="B2759" t="str">
        <f t="shared" si="104"/>
        <v>food beverage and tobacco 10T12</v>
      </c>
      <c r="C2759" t="str">
        <f t="shared" si="103"/>
        <v>energy pipelines and gas processing 352T353,CH4</v>
      </c>
      <c r="D2759" t="s">
        <v>3316</v>
      </c>
      <c r="E2759" s="1">
        <v>146654000</v>
      </c>
      <c r="F2759" s="1">
        <v>142634000</v>
      </c>
      <c r="G2759" s="1">
        <v>138621000</v>
      </c>
      <c r="H2759" s="1">
        <v>136367000</v>
      </c>
      <c r="I2759" s="1">
        <v>134028000</v>
      </c>
      <c r="J2759" s="1">
        <v>131594000</v>
      </c>
      <c r="K2759" s="1">
        <v>128260000</v>
      </c>
      <c r="L2759" s="1">
        <v>125656000</v>
      </c>
      <c r="M2759" s="1">
        <v>122207000</v>
      </c>
      <c r="N2759" s="1">
        <v>118714000</v>
      </c>
      <c r="O2759" s="1">
        <v>114479000</v>
      </c>
      <c r="P2759" s="1">
        <v>110243000</v>
      </c>
      <c r="Q2759" s="1">
        <v>105363000</v>
      </c>
      <c r="R2759" s="1">
        <v>100538000</v>
      </c>
      <c r="S2759" s="1">
        <v>95167300</v>
      </c>
      <c r="T2759" s="1">
        <v>89899400</v>
      </c>
      <c r="U2759" s="1">
        <v>84734700</v>
      </c>
      <c r="V2759" s="1">
        <v>79154700</v>
      </c>
      <c r="W2759" s="1">
        <v>73729000</v>
      </c>
      <c r="X2759" s="1">
        <v>68925000</v>
      </c>
      <c r="Y2759" s="1">
        <v>63785400</v>
      </c>
      <c r="Z2759" s="1">
        <v>58803500</v>
      </c>
      <c r="AA2759" s="1">
        <v>54366400</v>
      </c>
      <c r="AB2759" s="1">
        <v>49672300</v>
      </c>
      <c r="AC2759" s="1">
        <v>45472000</v>
      </c>
      <c r="AD2759" s="1">
        <v>41377700</v>
      </c>
      <c r="AE2759" s="1">
        <v>37388900</v>
      </c>
      <c r="AF2759" s="1">
        <v>33765800</v>
      </c>
      <c r="AG2759" s="1">
        <v>30196400</v>
      </c>
      <c r="AH2759" s="1">
        <v>26681000</v>
      </c>
      <c r="AI2759" s="1">
        <v>23403100</v>
      </c>
      <c r="AJ2759" s="1">
        <v>20285500</v>
      </c>
      <c r="AK2759" s="1">
        <v>16987700</v>
      </c>
      <c r="AL2759" s="1">
        <v>13904900</v>
      </c>
      <c r="AM2759" s="1">
        <v>10722300</v>
      </c>
      <c r="AN2759" s="1">
        <v>7495000</v>
      </c>
      <c r="AO2759" s="1">
        <v>4116500</v>
      </c>
      <c r="AP2759">
        <v>595020</v>
      </c>
    </row>
    <row r="2760" spans="2:42" x14ac:dyDescent="0.2">
      <c r="B2760" t="str">
        <f t="shared" si="104"/>
        <v>food beverage and tobacco 10T12</v>
      </c>
      <c r="C2760" t="str">
        <f t="shared" si="103"/>
        <v>energy pipelines and gas processing 352T353,N2O</v>
      </c>
      <c r="D2760" t="s">
        <v>3317</v>
      </c>
      <c r="E2760" s="1">
        <v>29938200</v>
      </c>
      <c r="F2760" s="1">
        <v>29117400</v>
      </c>
      <c r="G2760" s="1">
        <v>28298200</v>
      </c>
      <c r="H2760" s="1">
        <v>27838000</v>
      </c>
      <c r="I2760" s="1">
        <v>27360700</v>
      </c>
      <c r="J2760" s="1">
        <v>26863700</v>
      </c>
      <c r="K2760" s="1">
        <v>26183100</v>
      </c>
      <c r="L2760" s="1">
        <v>25651500</v>
      </c>
      <c r="M2760" s="1">
        <v>24947400</v>
      </c>
      <c r="N2760" s="1">
        <v>24234300</v>
      </c>
      <c r="O2760" s="1">
        <v>23369800</v>
      </c>
      <c r="P2760" s="1">
        <v>22505100</v>
      </c>
      <c r="Q2760" s="1">
        <v>21508800</v>
      </c>
      <c r="R2760" s="1">
        <v>20523900</v>
      </c>
      <c r="S2760" s="1">
        <v>19427500</v>
      </c>
      <c r="T2760" s="1">
        <v>18352200</v>
      </c>
      <c r="U2760" s="1">
        <v>17297800</v>
      </c>
      <c r="V2760" s="1">
        <v>16158700</v>
      </c>
      <c r="W2760" s="1">
        <v>15051100</v>
      </c>
      <c r="X2760" s="1">
        <v>14070400</v>
      </c>
      <c r="Y2760" s="1">
        <v>13021200</v>
      </c>
      <c r="Z2760" s="1">
        <v>12004200</v>
      </c>
      <c r="AA2760" s="1">
        <v>11098400</v>
      </c>
      <c r="AB2760" s="1">
        <v>10140100</v>
      </c>
      <c r="AC2760" s="1">
        <v>9282700</v>
      </c>
      <c r="AD2760" s="1">
        <v>8446880</v>
      </c>
      <c r="AE2760" s="1">
        <v>7632610</v>
      </c>
      <c r="AF2760" s="1">
        <v>6892970</v>
      </c>
      <c r="AG2760" s="1">
        <v>6164320</v>
      </c>
      <c r="AH2760" s="1">
        <v>5446690</v>
      </c>
      <c r="AI2760" s="1">
        <v>4777520</v>
      </c>
      <c r="AJ2760" s="1">
        <v>4141110</v>
      </c>
      <c r="AK2760" s="1">
        <v>3467890</v>
      </c>
      <c r="AL2760" s="1">
        <v>2838570</v>
      </c>
      <c r="AM2760" s="1">
        <v>2188860</v>
      </c>
      <c r="AN2760" s="1">
        <v>1530040</v>
      </c>
      <c r="AO2760">
        <v>840346</v>
      </c>
      <c r="AP2760">
        <v>121468</v>
      </c>
    </row>
    <row r="2761" spans="2:42" x14ac:dyDescent="0.2">
      <c r="B2761" t="str">
        <f t="shared" si="104"/>
        <v>food beverage and tobacco 10T12</v>
      </c>
      <c r="C2761" t="str">
        <f t="shared" si="103"/>
        <v>energy pipelines and gas processing 352T353,F gases</v>
      </c>
      <c r="D2761" t="s">
        <v>3318</v>
      </c>
      <c r="E2761" s="1">
        <v>25616600</v>
      </c>
      <c r="F2761" s="1">
        <v>24914400</v>
      </c>
      <c r="G2761" s="1">
        <v>24213300</v>
      </c>
      <c r="H2761" s="1">
        <v>23819600</v>
      </c>
      <c r="I2761" s="1">
        <v>23411200</v>
      </c>
      <c r="J2761" s="1">
        <v>22985900</v>
      </c>
      <c r="K2761" s="1">
        <v>22403600</v>
      </c>
      <c r="L2761" s="1">
        <v>21948800</v>
      </c>
      <c r="M2761" s="1">
        <v>21346300</v>
      </c>
      <c r="N2761" s="1">
        <v>20736100</v>
      </c>
      <c r="O2761" s="1">
        <v>19996400</v>
      </c>
      <c r="P2761" s="1">
        <v>19256500</v>
      </c>
      <c r="Q2761" s="1">
        <v>18404000</v>
      </c>
      <c r="R2761" s="1">
        <v>17561300</v>
      </c>
      <c r="S2761" s="1">
        <v>16623200</v>
      </c>
      <c r="T2761" s="1">
        <v>15703000</v>
      </c>
      <c r="U2761" s="1">
        <v>14800900</v>
      </c>
      <c r="V2761" s="1">
        <v>13826200</v>
      </c>
      <c r="W2761" s="1">
        <v>12878500</v>
      </c>
      <c r="X2761" s="1">
        <v>12039400</v>
      </c>
      <c r="Y2761" s="1">
        <v>11141600</v>
      </c>
      <c r="Z2761" s="1">
        <v>10271400</v>
      </c>
      <c r="AA2761" s="1">
        <v>9496360</v>
      </c>
      <c r="AB2761" s="1">
        <v>8676420</v>
      </c>
      <c r="AC2761" s="1">
        <v>7942750</v>
      </c>
      <c r="AD2761" s="1">
        <v>7227580</v>
      </c>
      <c r="AE2761" s="1">
        <v>6530850</v>
      </c>
      <c r="AF2761" s="1">
        <v>5897980</v>
      </c>
      <c r="AG2761" s="1">
        <v>5274510</v>
      </c>
      <c r="AH2761" s="1">
        <v>4660460</v>
      </c>
      <c r="AI2761" s="1">
        <v>4087890</v>
      </c>
      <c r="AJ2761" s="1">
        <v>3543340</v>
      </c>
      <c r="AK2761" s="1">
        <v>2967300</v>
      </c>
      <c r="AL2761" s="1">
        <v>2428820</v>
      </c>
      <c r="AM2761" s="1">
        <v>1872900</v>
      </c>
      <c r="AN2761" s="1">
        <v>1309180</v>
      </c>
      <c r="AO2761">
        <v>719043</v>
      </c>
      <c r="AP2761">
        <v>103934</v>
      </c>
    </row>
    <row r="2762" spans="2:42" x14ac:dyDescent="0.2">
      <c r="B2762" t="str">
        <f t="shared" si="104"/>
        <v>food beverage and tobacco 10T12</v>
      </c>
      <c r="C2762" t="str">
        <f t="shared" si="103"/>
        <v>water and waste 36T39,CO2</v>
      </c>
      <c r="D2762" t="s">
        <v>3319</v>
      </c>
      <c r="E2762" s="1">
        <v>109224000</v>
      </c>
      <c r="F2762" s="1">
        <v>106230000</v>
      </c>
      <c r="G2762" s="1">
        <v>103241000</v>
      </c>
      <c r="H2762" s="1">
        <v>101562000</v>
      </c>
      <c r="I2762" s="1">
        <v>99820700</v>
      </c>
      <c r="J2762" s="1">
        <v>98007500</v>
      </c>
      <c r="K2762" s="1">
        <v>95524700</v>
      </c>
      <c r="L2762" s="1">
        <v>93585300</v>
      </c>
      <c r="M2762" s="1">
        <v>91016500</v>
      </c>
      <c r="N2762" s="1">
        <v>88414600</v>
      </c>
      <c r="O2762" s="1">
        <v>85260700</v>
      </c>
      <c r="P2762" s="1">
        <v>82105900</v>
      </c>
      <c r="Q2762" s="1">
        <v>78471300</v>
      </c>
      <c r="R2762" s="1">
        <v>74877800</v>
      </c>
      <c r="S2762" s="1">
        <v>70878100</v>
      </c>
      <c r="T2762" s="1">
        <v>66954700</v>
      </c>
      <c r="U2762" s="1">
        <v>63108200</v>
      </c>
      <c r="V2762" s="1">
        <v>58952300</v>
      </c>
      <c r="W2762" s="1">
        <v>54911400</v>
      </c>
      <c r="X2762" s="1">
        <v>51333500</v>
      </c>
      <c r="Y2762" s="1">
        <v>47505600</v>
      </c>
      <c r="Z2762" s="1">
        <v>43795200</v>
      </c>
      <c r="AA2762" s="1">
        <v>40490600</v>
      </c>
      <c r="AB2762" s="1">
        <v>36994600</v>
      </c>
      <c r="AC2762" s="1">
        <v>33866300</v>
      </c>
      <c r="AD2762" s="1">
        <v>30817000</v>
      </c>
      <c r="AE2762" s="1">
        <v>27846300</v>
      </c>
      <c r="AF2762" s="1">
        <v>25147800</v>
      </c>
      <c r="AG2762" s="1">
        <v>22489500</v>
      </c>
      <c r="AH2762" s="1">
        <v>19871300</v>
      </c>
      <c r="AI2762" s="1">
        <v>17430000</v>
      </c>
      <c r="AJ2762" s="1">
        <v>15108100</v>
      </c>
      <c r="AK2762" s="1">
        <v>12652000</v>
      </c>
      <c r="AL2762" s="1">
        <v>10356000</v>
      </c>
      <c r="AM2762" s="1">
        <v>7985690</v>
      </c>
      <c r="AN2762" s="1">
        <v>5582070</v>
      </c>
      <c r="AO2762" s="1">
        <v>3065860</v>
      </c>
      <c r="AP2762">
        <v>443155</v>
      </c>
    </row>
    <row r="2763" spans="2:42" x14ac:dyDescent="0.2">
      <c r="B2763" t="str">
        <f t="shared" si="104"/>
        <v>food beverage and tobacco 10T12</v>
      </c>
      <c r="C2763" t="str">
        <f t="shared" si="103"/>
        <v>water and waste 36T39,VOC</v>
      </c>
      <c r="D2763" t="s">
        <v>3320</v>
      </c>
      <c r="E2763" s="1">
        <v>1940380</v>
      </c>
      <c r="F2763" s="1">
        <v>1887190</v>
      </c>
      <c r="G2763" s="1">
        <v>1834090</v>
      </c>
      <c r="H2763" s="1">
        <v>1804270</v>
      </c>
      <c r="I2763" s="1">
        <v>1773330</v>
      </c>
      <c r="J2763" s="1">
        <v>1741110</v>
      </c>
      <c r="K2763" s="1">
        <v>1697010</v>
      </c>
      <c r="L2763" s="1">
        <v>1662550</v>
      </c>
      <c r="M2763" s="1">
        <v>1616920</v>
      </c>
      <c r="N2763" s="1">
        <v>1570700</v>
      </c>
      <c r="O2763" s="1">
        <v>1514670</v>
      </c>
      <c r="P2763" s="1">
        <v>1458620</v>
      </c>
      <c r="Q2763" s="1">
        <v>1394050</v>
      </c>
      <c r="R2763" s="1">
        <v>1330210</v>
      </c>
      <c r="S2763" s="1">
        <v>1259160</v>
      </c>
      <c r="T2763" s="1">
        <v>1189460</v>
      </c>
      <c r="U2763" s="1">
        <v>1121120</v>
      </c>
      <c r="V2763" s="1">
        <v>1047290</v>
      </c>
      <c r="W2763">
        <v>975507</v>
      </c>
      <c r="X2763">
        <v>911946</v>
      </c>
      <c r="Y2763">
        <v>843943</v>
      </c>
      <c r="Z2763">
        <v>778028</v>
      </c>
      <c r="AA2763">
        <v>719321</v>
      </c>
      <c r="AB2763">
        <v>657213</v>
      </c>
      <c r="AC2763">
        <v>601639</v>
      </c>
      <c r="AD2763">
        <v>547467</v>
      </c>
      <c r="AE2763">
        <v>494692</v>
      </c>
      <c r="AF2763">
        <v>446754</v>
      </c>
      <c r="AG2763">
        <v>399528</v>
      </c>
      <c r="AH2763">
        <v>353016</v>
      </c>
      <c r="AI2763">
        <v>309645</v>
      </c>
      <c r="AJ2763">
        <v>268398</v>
      </c>
      <c r="AK2763">
        <v>224764</v>
      </c>
      <c r="AL2763">
        <v>183976</v>
      </c>
      <c r="AM2763">
        <v>141867</v>
      </c>
      <c r="AN2763">
        <v>99166.2</v>
      </c>
      <c r="AO2763">
        <v>54465.3</v>
      </c>
      <c r="AP2763">
        <v>7872.7</v>
      </c>
    </row>
    <row r="2764" spans="2:42" x14ac:dyDescent="0.2">
      <c r="B2764" t="str">
        <f t="shared" si="104"/>
        <v>food beverage and tobacco 10T12</v>
      </c>
      <c r="C2764" t="str">
        <f t="shared" si="103"/>
        <v>water and waste 36T39,CO</v>
      </c>
      <c r="D2764" t="s">
        <v>3321</v>
      </c>
      <c r="E2764" s="1">
        <v>9405570</v>
      </c>
      <c r="F2764" s="1">
        <v>9147720</v>
      </c>
      <c r="G2764" s="1">
        <v>8890330</v>
      </c>
      <c r="H2764" s="1">
        <v>8745780</v>
      </c>
      <c r="I2764" s="1">
        <v>8595800</v>
      </c>
      <c r="J2764" s="1">
        <v>8439660</v>
      </c>
      <c r="K2764" s="1">
        <v>8225860</v>
      </c>
      <c r="L2764" s="1">
        <v>8058850</v>
      </c>
      <c r="M2764" s="1">
        <v>7837650</v>
      </c>
      <c r="N2764" s="1">
        <v>7613600</v>
      </c>
      <c r="O2764" s="1">
        <v>7342000</v>
      </c>
      <c r="P2764" s="1">
        <v>7070340</v>
      </c>
      <c r="Q2764" s="1">
        <v>6757350</v>
      </c>
      <c r="R2764" s="1">
        <v>6447910</v>
      </c>
      <c r="S2764" s="1">
        <v>6103480</v>
      </c>
      <c r="T2764" s="1">
        <v>5765630</v>
      </c>
      <c r="U2764" s="1">
        <v>5434390</v>
      </c>
      <c r="V2764" s="1">
        <v>5076520</v>
      </c>
      <c r="W2764" s="1">
        <v>4728550</v>
      </c>
      <c r="X2764" s="1">
        <v>4420450</v>
      </c>
      <c r="Y2764" s="1">
        <v>4090820</v>
      </c>
      <c r="Z2764" s="1">
        <v>3771310</v>
      </c>
      <c r="AA2764" s="1">
        <v>3486750</v>
      </c>
      <c r="AB2764" s="1">
        <v>3185690</v>
      </c>
      <c r="AC2764" s="1">
        <v>2916310</v>
      </c>
      <c r="AD2764" s="1">
        <v>2653730</v>
      </c>
      <c r="AE2764" s="1">
        <v>2397910</v>
      </c>
      <c r="AF2764" s="1">
        <v>2165540</v>
      </c>
      <c r="AG2764" s="1">
        <v>1936620</v>
      </c>
      <c r="AH2764" s="1">
        <v>1711170</v>
      </c>
      <c r="AI2764" s="1">
        <v>1500940</v>
      </c>
      <c r="AJ2764" s="1">
        <v>1301000</v>
      </c>
      <c r="AK2764" s="1">
        <v>1089490</v>
      </c>
      <c r="AL2764">
        <v>891782</v>
      </c>
      <c r="AM2764">
        <v>687667</v>
      </c>
      <c r="AN2764">
        <v>480686</v>
      </c>
      <c r="AO2764">
        <v>264008</v>
      </c>
      <c r="AP2764">
        <v>38161.1</v>
      </c>
    </row>
    <row r="2765" spans="2:42" x14ac:dyDescent="0.2">
      <c r="B2765" t="str">
        <f t="shared" si="104"/>
        <v>food beverage and tobacco 10T12</v>
      </c>
      <c r="C2765" t="str">
        <f t="shared" si="103"/>
        <v>water and waste 36T39,NOx</v>
      </c>
      <c r="D2765" t="s">
        <v>3322</v>
      </c>
      <c r="E2765" s="1">
        <v>4467500</v>
      </c>
      <c r="F2765" s="1">
        <v>4345020</v>
      </c>
      <c r="G2765" s="1">
        <v>4222770</v>
      </c>
      <c r="H2765" s="1">
        <v>4154110</v>
      </c>
      <c r="I2765" s="1">
        <v>4082870</v>
      </c>
      <c r="J2765" s="1">
        <v>4008700</v>
      </c>
      <c r="K2765" s="1">
        <v>3907150</v>
      </c>
      <c r="L2765" s="1">
        <v>3827830</v>
      </c>
      <c r="M2765" s="1">
        <v>3722760</v>
      </c>
      <c r="N2765" s="1">
        <v>3616340</v>
      </c>
      <c r="O2765" s="1">
        <v>3487340</v>
      </c>
      <c r="P2765" s="1">
        <v>3358300</v>
      </c>
      <c r="Q2765" s="1">
        <v>3209630</v>
      </c>
      <c r="R2765" s="1">
        <v>3062660</v>
      </c>
      <c r="S2765" s="1">
        <v>2899060</v>
      </c>
      <c r="T2765" s="1">
        <v>2738580</v>
      </c>
      <c r="U2765" s="1">
        <v>2581250</v>
      </c>
      <c r="V2765" s="1">
        <v>2411270</v>
      </c>
      <c r="W2765" s="1">
        <v>2245990</v>
      </c>
      <c r="X2765" s="1">
        <v>2099640</v>
      </c>
      <c r="Y2765" s="1">
        <v>1943080</v>
      </c>
      <c r="Z2765" s="1">
        <v>1791310</v>
      </c>
      <c r="AA2765" s="1">
        <v>1656150</v>
      </c>
      <c r="AB2765" s="1">
        <v>1513150</v>
      </c>
      <c r="AC2765" s="1">
        <v>1385200</v>
      </c>
      <c r="AD2765" s="1">
        <v>1260480</v>
      </c>
      <c r="AE2765" s="1">
        <v>1138970</v>
      </c>
      <c r="AF2765" s="1">
        <v>1028600</v>
      </c>
      <c r="AG2765">
        <v>919865</v>
      </c>
      <c r="AH2765">
        <v>812776</v>
      </c>
      <c r="AI2765">
        <v>712921</v>
      </c>
      <c r="AJ2765">
        <v>617953</v>
      </c>
      <c r="AK2765">
        <v>517492</v>
      </c>
      <c r="AL2765">
        <v>423582</v>
      </c>
      <c r="AM2765">
        <v>326631</v>
      </c>
      <c r="AN2765">
        <v>228318</v>
      </c>
      <c r="AO2765">
        <v>125400</v>
      </c>
      <c r="AP2765">
        <v>18125.900000000001</v>
      </c>
    </row>
    <row r="2766" spans="2:42" x14ac:dyDescent="0.2">
      <c r="B2766" t="str">
        <f t="shared" si="104"/>
        <v>food beverage and tobacco 10T12</v>
      </c>
      <c r="C2766" t="str">
        <f t="shared" si="103"/>
        <v>water and waste 36T39,PM10</v>
      </c>
      <c r="D2766" t="s">
        <v>3323</v>
      </c>
      <c r="E2766">
        <v>893499</v>
      </c>
      <c r="F2766">
        <v>869004</v>
      </c>
      <c r="G2766">
        <v>844553</v>
      </c>
      <c r="H2766">
        <v>830821</v>
      </c>
      <c r="I2766">
        <v>816574</v>
      </c>
      <c r="J2766">
        <v>801741</v>
      </c>
      <c r="K2766">
        <v>781430</v>
      </c>
      <c r="L2766">
        <v>765565</v>
      </c>
      <c r="M2766">
        <v>744552</v>
      </c>
      <c r="N2766">
        <v>723268</v>
      </c>
      <c r="O2766">
        <v>697467</v>
      </c>
      <c r="P2766">
        <v>671660</v>
      </c>
      <c r="Q2766">
        <v>641927</v>
      </c>
      <c r="R2766">
        <v>612531</v>
      </c>
      <c r="S2766">
        <v>579811</v>
      </c>
      <c r="T2766">
        <v>547716</v>
      </c>
      <c r="U2766">
        <v>516250</v>
      </c>
      <c r="V2766">
        <v>482253</v>
      </c>
      <c r="W2766">
        <v>449197</v>
      </c>
      <c r="X2766">
        <v>419929</v>
      </c>
      <c r="Y2766">
        <v>388615</v>
      </c>
      <c r="Z2766">
        <v>358263</v>
      </c>
      <c r="AA2766">
        <v>331230</v>
      </c>
      <c r="AB2766">
        <v>302631</v>
      </c>
      <c r="AC2766">
        <v>277040</v>
      </c>
      <c r="AD2766">
        <v>252096</v>
      </c>
      <c r="AE2766">
        <v>227794</v>
      </c>
      <c r="AF2766">
        <v>205719</v>
      </c>
      <c r="AG2766">
        <v>183973</v>
      </c>
      <c r="AH2766">
        <v>162555</v>
      </c>
      <c r="AI2766">
        <v>142584</v>
      </c>
      <c r="AJ2766">
        <v>123591</v>
      </c>
      <c r="AK2766">
        <v>103498</v>
      </c>
      <c r="AL2766">
        <v>84716.5</v>
      </c>
      <c r="AM2766">
        <v>65326.2</v>
      </c>
      <c r="AN2766">
        <v>45663.6</v>
      </c>
      <c r="AO2766">
        <v>25080</v>
      </c>
      <c r="AP2766">
        <v>3625.19</v>
      </c>
    </row>
    <row r="2767" spans="2:42" x14ac:dyDescent="0.2">
      <c r="B2767" t="str">
        <f t="shared" si="104"/>
        <v>food beverage and tobacco 10T12</v>
      </c>
      <c r="C2767" t="str">
        <f t="shared" si="103"/>
        <v>water and waste 36T39,PM25</v>
      </c>
      <c r="D2767" t="s">
        <v>3324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</row>
    <row r="2768" spans="2:42" x14ac:dyDescent="0.2">
      <c r="B2768" t="str">
        <f t="shared" si="104"/>
        <v>textiles apparel and leather 13T15</v>
      </c>
      <c r="C2768" t="str">
        <f t="shared" si="103"/>
        <v>water and waste 36T39,SOx</v>
      </c>
      <c r="D2768" t="s">
        <v>3325</v>
      </c>
      <c r="E2768" s="1">
        <v>47526200000</v>
      </c>
      <c r="F2768" s="1">
        <v>45760500000</v>
      </c>
      <c r="G2768" s="1">
        <v>43831900000</v>
      </c>
      <c r="H2768" s="1">
        <v>42178900000</v>
      </c>
      <c r="I2768" s="1">
        <v>40307300000</v>
      </c>
      <c r="J2768" s="1">
        <v>38480800000</v>
      </c>
      <c r="K2768" s="1">
        <v>36604000000</v>
      </c>
      <c r="L2768" s="1">
        <v>34962900000</v>
      </c>
      <c r="M2768" s="1">
        <v>33223900000</v>
      </c>
      <c r="N2768" s="1">
        <v>31658700000</v>
      </c>
      <c r="O2768" s="1">
        <v>30172300000</v>
      </c>
      <c r="P2768" s="1">
        <v>28672200000</v>
      </c>
      <c r="Q2768" s="1">
        <v>27165600000</v>
      </c>
      <c r="R2768" s="1">
        <v>25731400000</v>
      </c>
      <c r="S2768" s="1">
        <v>24293100000</v>
      </c>
      <c r="T2768" s="1">
        <v>22886400000</v>
      </c>
      <c r="U2768" s="1">
        <v>21483100000</v>
      </c>
      <c r="V2768" s="1">
        <v>20116100000</v>
      </c>
      <c r="W2768" s="1">
        <v>18758300000</v>
      </c>
      <c r="X2768" s="1">
        <v>17439500000</v>
      </c>
      <c r="Y2768" s="1">
        <v>16135500000</v>
      </c>
      <c r="Z2768" s="1">
        <v>14874200000</v>
      </c>
      <c r="AA2768" s="1">
        <v>13632400000</v>
      </c>
      <c r="AB2768" s="1">
        <v>12434800000</v>
      </c>
      <c r="AC2768" s="1">
        <v>11262500000</v>
      </c>
      <c r="AD2768" s="1">
        <v>10136900000</v>
      </c>
      <c r="AE2768" s="1">
        <v>9040900000</v>
      </c>
      <c r="AF2768" s="1">
        <v>7993080000</v>
      </c>
      <c r="AG2768" s="1">
        <v>6992220000</v>
      </c>
      <c r="AH2768" s="1">
        <v>6026710000</v>
      </c>
      <c r="AI2768" s="1">
        <v>5110300000</v>
      </c>
      <c r="AJ2768" s="1">
        <v>4241830000</v>
      </c>
      <c r="AK2768" s="1">
        <v>3414000000</v>
      </c>
      <c r="AL2768" s="1">
        <v>2635450000</v>
      </c>
      <c r="AM2768" s="1">
        <v>1905520000</v>
      </c>
      <c r="AN2768" s="1">
        <v>1223420000</v>
      </c>
      <c r="AO2768" s="1">
        <v>587156000</v>
      </c>
      <c r="AP2768">
        <v>0</v>
      </c>
    </row>
    <row r="2769" spans="2:42" x14ac:dyDescent="0.2">
      <c r="B2769" t="str">
        <f t="shared" si="104"/>
        <v>textiles apparel and leather 13T15</v>
      </c>
      <c r="C2769" t="str">
        <f t="shared" si="103"/>
        <v>water and waste 36T39,BC</v>
      </c>
      <c r="D2769" t="s">
        <v>3326</v>
      </c>
      <c r="E2769" s="1">
        <v>11282300</v>
      </c>
      <c r="F2769" s="1">
        <v>10863100</v>
      </c>
      <c r="G2769" s="1">
        <v>10405300</v>
      </c>
      <c r="H2769" s="1">
        <v>10012900</v>
      </c>
      <c r="I2769" s="1">
        <v>9568560</v>
      </c>
      <c r="J2769" s="1">
        <v>9134960</v>
      </c>
      <c r="K2769" s="1">
        <v>8689430</v>
      </c>
      <c r="L2769" s="1">
        <v>8299850</v>
      </c>
      <c r="M2769" s="1">
        <v>7887020</v>
      </c>
      <c r="N2769" s="1">
        <v>7515480</v>
      </c>
      <c r="O2769" s="1">
        <v>7162600</v>
      </c>
      <c r="P2769" s="1">
        <v>6806490</v>
      </c>
      <c r="Q2769" s="1">
        <v>6448850</v>
      </c>
      <c r="R2769" s="1">
        <v>6108380</v>
      </c>
      <c r="S2769" s="1">
        <v>5766950</v>
      </c>
      <c r="T2769" s="1">
        <v>5433010</v>
      </c>
      <c r="U2769" s="1">
        <v>5099870</v>
      </c>
      <c r="V2769" s="1">
        <v>4775370</v>
      </c>
      <c r="W2769" s="1">
        <v>4453030</v>
      </c>
      <c r="X2769" s="1">
        <v>4139970</v>
      </c>
      <c r="Y2769" s="1">
        <v>3830420</v>
      </c>
      <c r="Z2769" s="1">
        <v>3531000</v>
      </c>
      <c r="AA2769" s="1">
        <v>3236190</v>
      </c>
      <c r="AB2769" s="1">
        <v>2951890</v>
      </c>
      <c r="AC2769" s="1">
        <v>2673620</v>
      </c>
      <c r="AD2769" s="1">
        <v>2406410</v>
      </c>
      <c r="AE2769" s="1">
        <v>2146220</v>
      </c>
      <c r="AF2769" s="1">
        <v>1897480</v>
      </c>
      <c r="AG2769" s="1">
        <v>1659880</v>
      </c>
      <c r="AH2769" s="1">
        <v>1430680</v>
      </c>
      <c r="AI2769" s="1">
        <v>1213130</v>
      </c>
      <c r="AJ2769" s="1">
        <v>1006970</v>
      </c>
      <c r="AK2769">
        <v>810449</v>
      </c>
      <c r="AL2769">
        <v>625629</v>
      </c>
      <c r="AM2769">
        <v>452353</v>
      </c>
      <c r="AN2769">
        <v>290428</v>
      </c>
      <c r="AO2769">
        <v>139385</v>
      </c>
      <c r="AP2769">
        <v>0</v>
      </c>
    </row>
    <row r="2770" spans="2:42" x14ac:dyDescent="0.2">
      <c r="B2770" t="str">
        <f t="shared" si="104"/>
        <v>textiles apparel and leather 13T15</v>
      </c>
      <c r="C2770" t="str">
        <f t="shared" si="103"/>
        <v>water and waste 36T39,OC</v>
      </c>
      <c r="D2770" t="s">
        <v>3327</v>
      </c>
      <c r="E2770" s="1">
        <v>127722000</v>
      </c>
      <c r="F2770" s="1">
        <v>122976000</v>
      </c>
      <c r="G2770" s="1">
        <v>117794000</v>
      </c>
      <c r="H2770" s="1">
        <v>113351000</v>
      </c>
      <c r="I2770" s="1">
        <v>108322000</v>
      </c>
      <c r="J2770" s="1">
        <v>103413000</v>
      </c>
      <c r="K2770" s="1">
        <v>98369200</v>
      </c>
      <c r="L2770" s="1">
        <v>93959000</v>
      </c>
      <c r="M2770" s="1">
        <v>89285500</v>
      </c>
      <c r="N2770" s="1">
        <v>85079400</v>
      </c>
      <c r="O2770" s="1">
        <v>81084700</v>
      </c>
      <c r="P2770" s="1">
        <v>77053300</v>
      </c>
      <c r="Q2770" s="1">
        <v>73004600</v>
      </c>
      <c r="R2770" s="1">
        <v>69150300</v>
      </c>
      <c r="S2770" s="1">
        <v>65285100</v>
      </c>
      <c r="T2770" s="1">
        <v>61504800</v>
      </c>
      <c r="U2770" s="1">
        <v>57733400</v>
      </c>
      <c r="V2770" s="1">
        <v>54059900</v>
      </c>
      <c r="W2770" s="1">
        <v>50410800</v>
      </c>
      <c r="X2770" s="1">
        <v>46866800</v>
      </c>
      <c r="Y2770" s="1">
        <v>43362500</v>
      </c>
      <c r="Z2770" s="1">
        <v>39972800</v>
      </c>
      <c r="AA2770" s="1">
        <v>36635500</v>
      </c>
      <c r="AB2770" s="1">
        <v>33417100</v>
      </c>
      <c r="AC2770" s="1">
        <v>30266900</v>
      </c>
      <c r="AD2770" s="1">
        <v>27241900</v>
      </c>
      <c r="AE2770" s="1">
        <v>24296400</v>
      </c>
      <c r="AF2770" s="1">
        <v>21480500</v>
      </c>
      <c r="AG2770" s="1">
        <v>18790800</v>
      </c>
      <c r="AH2770" s="1">
        <v>16196100</v>
      </c>
      <c r="AI2770" s="1">
        <v>13733400</v>
      </c>
      <c r="AJ2770" s="1">
        <v>11399400</v>
      </c>
      <c r="AK2770" s="1">
        <v>9174740</v>
      </c>
      <c r="AL2770" s="1">
        <v>7082480</v>
      </c>
      <c r="AM2770" s="1">
        <v>5120890</v>
      </c>
      <c r="AN2770" s="1">
        <v>3287810</v>
      </c>
      <c r="AO2770" s="1">
        <v>1577920</v>
      </c>
      <c r="AP2770">
        <v>0</v>
      </c>
    </row>
    <row r="2771" spans="2:42" x14ac:dyDescent="0.2">
      <c r="B2771" t="str">
        <f t="shared" si="104"/>
        <v>textiles apparel and leather 13T15</v>
      </c>
      <c r="C2771" t="str">
        <f t="shared" si="103"/>
        <v>water and waste 36T39,CH4</v>
      </c>
      <c r="D2771" t="s">
        <v>3328</v>
      </c>
      <c r="E2771" s="1">
        <v>76154100</v>
      </c>
      <c r="F2771" s="1">
        <v>73324800</v>
      </c>
      <c r="G2771" s="1">
        <v>70234500</v>
      </c>
      <c r="H2771" s="1">
        <v>67585800</v>
      </c>
      <c r="I2771" s="1">
        <v>64586800</v>
      </c>
      <c r="J2771" s="1">
        <v>61660100</v>
      </c>
      <c r="K2771" s="1">
        <v>58652700</v>
      </c>
      <c r="L2771" s="1">
        <v>56023200</v>
      </c>
      <c r="M2771" s="1">
        <v>53236600</v>
      </c>
      <c r="N2771" s="1">
        <v>50728700</v>
      </c>
      <c r="O2771" s="1">
        <v>48346800</v>
      </c>
      <c r="P2771" s="1">
        <v>45943100</v>
      </c>
      <c r="Q2771" s="1">
        <v>43529000</v>
      </c>
      <c r="R2771" s="1">
        <v>41230900</v>
      </c>
      <c r="S2771" s="1">
        <v>38926300</v>
      </c>
      <c r="T2771" s="1">
        <v>36672300</v>
      </c>
      <c r="U2771" s="1">
        <v>34423600</v>
      </c>
      <c r="V2771" s="1">
        <v>32233200</v>
      </c>
      <c r="W2771" s="1">
        <v>30057500</v>
      </c>
      <c r="X2771" s="1">
        <v>27944400</v>
      </c>
      <c r="Y2771" s="1">
        <v>25854900</v>
      </c>
      <c r="Z2771" s="1">
        <v>23833900</v>
      </c>
      <c r="AA2771" s="1">
        <v>21843900</v>
      </c>
      <c r="AB2771" s="1">
        <v>19925000</v>
      </c>
      <c r="AC2771" s="1">
        <v>18046600</v>
      </c>
      <c r="AD2771" s="1">
        <v>16243000</v>
      </c>
      <c r="AE2771" s="1">
        <v>14486800</v>
      </c>
      <c r="AF2771" s="1">
        <v>12807800</v>
      </c>
      <c r="AG2771" s="1">
        <v>11204100</v>
      </c>
      <c r="AH2771" s="1">
        <v>9656960</v>
      </c>
      <c r="AI2771" s="1">
        <v>8188530</v>
      </c>
      <c r="AJ2771" s="1">
        <v>6796930</v>
      </c>
      <c r="AK2771" s="1">
        <v>5470450</v>
      </c>
      <c r="AL2771" s="1">
        <v>4222930</v>
      </c>
      <c r="AM2771" s="1">
        <v>3053330</v>
      </c>
      <c r="AN2771" s="1">
        <v>1960360</v>
      </c>
      <c r="AO2771">
        <v>940836</v>
      </c>
      <c r="AP2771">
        <v>0</v>
      </c>
    </row>
    <row r="2772" spans="2:42" x14ac:dyDescent="0.2">
      <c r="B2772" t="str">
        <f t="shared" si="104"/>
        <v>textiles apparel and leather 13T15</v>
      </c>
      <c r="C2772" t="str">
        <f t="shared" si="103"/>
        <v>water and waste 36T39,N2O</v>
      </c>
      <c r="D2772" t="s">
        <v>3329</v>
      </c>
      <c r="E2772" s="1">
        <v>15546200</v>
      </c>
      <c r="F2772" s="1">
        <v>14968600</v>
      </c>
      <c r="G2772" s="1">
        <v>14337700</v>
      </c>
      <c r="H2772" s="1">
        <v>13797000</v>
      </c>
      <c r="I2772" s="1">
        <v>13184800</v>
      </c>
      <c r="J2772" s="1">
        <v>12587300</v>
      </c>
      <c r="K2772" s="1">
        <v>11973400</v>
      </c>
      <c r="L2772" s="1">
        <v>11436600</v>
      </c>
      <c r="M2772" s="1">
        <v>10867800</v>
      </c>
      <c r="N2772" s="1">
        <v>10355800</v>
      </c>
      <c r="O2772" s="1">
        <v>9869570</v>
      </c>
      <c r="P2772" s="1">
        <v>9378870</v>
      </c>
      <c r="Q2772" s="1">
        <v>8886060</v>
      </c>
      <c r="R2772" s="1">
        <v>8416920</v>
      </c>
      <c r="S2772" s="1">
        <v>7946450</v>
      </c>
      <c r="T2772" s="1">
        <v>7486310</v>
      </c>
      <c r="U2772" s="1">
        <v>7027260</v>
      </c>
      <c r="V2772" s="1">
        <v>6580120</v>
      </c>
      <c r="W2772" s="1">
        <v>6135970</v>
      </c>
      <c r="X2772" s="1">
        <v>5704590</v>
      </c>
      <c r="Y2772" s="1">
        <v>5278050</v>
      </c>
      <c r="Z2772" s="1">
        <v>4865460</v>
      </c>
      <c r="AA2772" s="1">
        <v>4459240</v>
      </c>
      <c r="AB2772" s="1">
        <v>4067500</v>
      </c>
      <c r="AC2772" s="1">
        <v>3684060</v>
      </c>
      <c r="AD2772" s="1">
        <v>3315870</v>
      </c>
      <c r="AE2772" s="1">
        <v>2957340</v>
      </c>
      <c r="AF2772" s="1">
        <v>2614590</v>
      </c>
      <c r="AG2772" s="1">
        <v>2287210</v>
      </c>
      <c r="AH2772" s="1">
        <v>1971380</v>
      </c>
      <c r="AI2772" s="1">
        <v>1671610</v>
      </c>
      <c r="AJ2772" s="1">
        <v>1387530</v>
      </c>
      <c r="AK2772" s="1">
        <v>1116740</v>
      </c>
      <c r="AL2772">
        <v>862074</v>
      </c>
      <c r="AM2772">
        <v>623310</v>
      </c>
      <c r="AN2772">
        <v>400190</v>
      </c>
      <c r="AO2772">
        <v>192063</v>
      </c>
      <c r="AP2772">
        <v>0</v>
      </c>
    </row>
    <row r="2773" spans="2:42" x14ac:dyDescent="0.2">
      <c r="B2773" t="str">
        <f t="shared" si="104"/>
        <v>textiles apparel and leather 13T15</v>
      </c>
      <c r="C2773" t="str">
        <f t="shared" si="103"/>
        <v>water and waste 36T39,F gases</v>
      </c>
      <c r="D2773" t="s">
        <v>3330</v>
      </c>
      <c r="E2773" s="1">
        <v>13302100</v>
      </c>
      <c r="F2773" s="1">
        <v>12807900</v>
      </c>
      <c r="G2773" s="1">
        <v>12268100</v>
      </c>
      <c r="H2773" s="1">
        <v>11805400</v>
      </c>
      <c r="I2773" s="1">
        <v>11281600</v>
      </c>
      <c r="J2773" s="1">
        <v>10770400</v>
      </c>
      <c r="K2773" s="1">
        <v>10245100</v>
      </c>
      <c r="L2773" s="1">
        <v>9785750</v>
      </c>
      <c r="M2773" s="1">
        <v>9299010</v>
      </c>
      <c r="N2773" s="1">
        <v>8860950</v>
      </c>
      <c r="O2773" s="1">
        <v>8444900</v>
      </c>
      <c r="P2773" s="1">
        <v>8025040</v>
      </c>
      <c r="Q2773" s="1">
        <v>7603360</v>
      </c>
      <c r="R2773" s="1">
        <v>7201940</v>
      </c>
      <c r="S2773" s="1">
        <v>6799380</v>
      </c>
      <c r="T2773" s="1">
        <v>6405670</v>
      </c>
      <c r="U2773" s="1">
        <v>6012880</v>
      </c>
      <c r="V2773" s="1">
        <v>5630290</v>
      </c>
      <c r="W2773" s="1">
        <v>5250240</v>
      </c>
      <c r="X2773" s="1">
        <v>4881140</v>
      </c>
      <c r="Y2773" s="1">
        <v>4516160</v>
      </c>
      <c r="Z2773" s="1">
        <v>4163140</v>
      </c>
      <c r="AA2773" s="1">
        <v>3815550</v>
      </c>
      <c r="AB2773" s="1">
        <v>3480360</v>
      </c>
      <c r="AC2773" s="1">
        <v>3152270</v>
      </c>
      <c r="AD2773" s="1">
        <v>2837220</v>
      </c>
      <c r="AE2773" s="1">
        <v>2530450</v>
      </c>
      <c r="AF2773" s="1">
        <v>2237180</v>
      </c>
      <c r="AG2773" s="1">
        <v>1957050</v>
      </c>
      <c r="AH2773" s="1">
        <v>1686810</v>
      </c>
      <c r="AI2773" s="1">
        <v>1430320</v>
      </c>
      <c r="AJ2773" s="1">
        <v>1187240</v>
      </c>
      <c r="AK2773">
        <v>955541</v>
      </c>
      <c r="AL2773">
        <v>737634</v>
      </c>
      <c r="AM2773">
        <v>533336</v>
      </c>
      <c r="AN2773">
        <v>342423</v>
      </c>
      <c r="AO2773">
        <v>164339</v>
      </c>
      <c r="AP2773">
        <v>0</v>
      </c>
    </row>
    <row r="2774" spans="2:42" x14ac:dyDescent="0.2">
      <c r="B2774" t="str">
        <f t="shared" si="104"/>
        <v>textiles apparel and leather 13T15</v>
      </c>
      <c r="C2774" t="str">
        <f t="shared" si="103"/>
        <v>construction 41T43,CO2</v>
      </c>
      <c r="D2774" t="s">
        <v>3331</v>
      </c>
      <c r="E2774" s="1">
        <v>56717500</v>
      </c>
      <c r="F2774" s="1">
        <v>54610400</v>
      </c>
      <c r="G2774" s="1">
        <v>52308800</v>
      </c>
      <c r="H2774" s="1">
        <v>50336100</v>
      </c>
      <c r="I2774" s="1">
        <v>48102500</v>
      </c>
      <c r="J2774" s="1">
        <v>45922800</v>
      </c>
      <c r="K2774" s="1">
        <v>43683000</v>
      </c>
      <c r="L2774" s="1">
        <v>41724500</v>
      </c>
      <c r="M2774" s="1">
        <v>39649200</v>
      </c>
      <c r="N2774" s="1">
        <v>37781400</v>
      </c>
      <c r="O2774" s="1">
        <v>36007400</v>
      </c>
      <c r="P2774" s="1">
        <v>34217200</v>
      </c>
      <c r="Q2774" s="1">
        <v>32419300</v>
      </c>
      <c r="R2774" s="1">
        <v>30707700</v>
      </c>
      <c r="S2774" s="1">
        <v>28991300</v>
      </c>
      <c r="T2774" s="1">
        <v>27312500</v>
      </c>
      <c r="U2774" s="1">
        <v>25637800</v>
      </c>
      <c r="V2774" s="1">
        <v>24006500</v>
      </c>
      <c r="W2774" s="1">
        <v>22386000</v>
      </c>
      <c r="X2774" s="1">
        <v>20812200</v>
      </c>
      <c r="Y2774" s="1">
        <v>19256000</v>
      </c>
      <c r="Z2774" s="1">
        <v>17750800</v>
      </c>
      <c r="AA2774" s="1">
        <v>16268800</v>
      </c>
      <c r="AB2774" s="1">
        <v>14839600</v>
      </c>
      <c r="AC2774" s="1">
        <v>13440700</v>
      </c>
      <c r="AD2774" s="1">
        <v>12097400</v>
      </c>
      <c r="AE2774" s="1">
        <v>10789400</v>
      </c>
      <c r="AF2774" s="1">
        <v>9538890</v>
      </c>
      <c r="AG2774" s="1">
        <v>8344480</v>
      </c>
      <c r="AH2774" s="1">
        <v>7192240</v>
      </c>
      <c r="AI2774" s="1">
        <v>6098600</v>
      </c>
      <c r="AJ2774" s="1">
        <v>5062170</v>
      </c>
      <c r="AK2774" s="1">
        <v>4074240</v>
      </c>
      <c r="AL2774" s="1">
        <v>3145130</v>
      </c>
      <c r="AM2774" s="1">
        <v>2274040</v>
      </c>
      <c r="AN2774" s="1">
        <v>1460030</v>
      </c>
      <c r="AO2774">
        <v>700709</v>
      </c>
      <c r="AP2774">
        <v>0</v>
      </c>
    </row>
    <row r="2775" spans="2:42" x14ac:dyDescent="0.2">
      <c r="B2775" t="str">
        <f t="shared" si="104"/>
        <v>textiles apparel and leather 13T15</v>
      </c>
      <c r="C2775" t="str">
        <f t="shared" si="103"/>
        <v>construction 41T43,VOC</v>
      </c>
      <c r="D2775" t="s">
        <v>3332</v>
      </c>
      <c r="E2775" s="1">
        <v>1007590</v>
      </c>
      <c r="F2775">
        <v>970159</v>
      </c>
      <c r="G2775">
        <v>929272</v>
      </c>
      <c r="H2775">
        <v>894227</v>
      </c>
      <c r="I2775">
        <v>854547</v>
      </c>
      <c r="J2775">
        <v>815823</v>
      </c>
      <c r="K2775">
        <v>776033</v>
      </c>
      <c r="L2775">
        <v>741241</v>
      </c>
      <c r="M2775">
        <v>704372</v>
      </c>
      <c r="N2775">
        <v>671190</v>
      </c>
      <c r="O2775">
        <v>639676</v>
      </c>
      <c r="P2775">
        <v>607873</v>
      </c>
      <c r="Q2775">
        <v>575932</v>
      </c>
      <c r="R2775">
        <v>545526</v>
      </c>
      <c r="S2775">
        <v>515033</v>
      </c>
      <c r="T2775">
        <v>485210</v>
      </c>
      <c r="U2775">
        <v>455458</v>
      </c>
      <c r="V2775">
        <v>426477</v>
      </c>
      <c r="W2775">
        <v>397690</v>
      </c>
      <c r="X2775">
        <v>369731</v>
      </c>
      <c r="Y2775">
        <v>342086</v>
      </c>
      <c r="Z2775">
        <v>315345</v>
      </c>
      <c r="AA2775">
        <v>289017</v>
      </c>
      <c r="AB2775">
        <v>263627</v>
      </c>
      <c r="AC2775">
        <v>238775</v>
      </c>
      <c r="AD2775">
        <v>214911</v>
      </c>
      <c r="AE2775">
        <v>191674</v>
      </c>
      <c r="AF2775">
        <v>169459</v>
      </c>
      <c r="AG2775">
        <v>148241</v>
      </c>
      <c r="AH2775">
        <v>127771</v>
      </c>
      <c r="AI2775">
        <v>108342</v>
      </c>
      <c r="AJ2775">
        <v>89930</v>
      </c>
      <c r="AK2775">
        <v>72379.399999999994</v>
      </c>
      <c r="AL2775">
        <v>55873.5</v>
      </c>
      <c r="AM2775">
        <v>40398.6</v>
      </c>
      <c r="AN2775">
        <v>25937.5</v>
      </c>
      <c r="AO2775">
        <v>12448.2</v>
      </c>
      <c r="AP2775">
        <v>0</v>
      </c>
    </row>
    <row r="2776" spans="2:42" x14ac:dyDescent="0.2">
      <c r="B2776" t="str">
        <f t="shared" si="104"/>
        <v>textiles apparel and leather 13T15</v>
      </c>
      <c r="C2776" t="str">
        <f t="shared" si="103"/>
        <v>construction 41T43,CO</v>
      </c>
      <c r="D2776" t="s">
        <v>3333</v>
      </c>
      <c r="E2776" s="1">
        <v>4884080</v>
      </c>
      <c r="F2776" s="1">
        <v>4702630</v>
      </c>
      <c r="G2776" s="1">
        <v>4504440</v>
      </c>
      <c r="H2776" s="1">
        <v>4334560</v>
      </c>
      <c r="I2776" s="1">
        <v>4142220</v>
      </c>
      <c r="J2776" s="1">
        <v>3954520</v>
      </c>
      <c r="K2776" s="1">
        <v>3761650</v>
      </c>
      <c r="L2776" s="1">
        <v>3593000</v>
      </c>
      <c r="M2776" s="1">
        <v>3414290</v>
      </c>
      <c r="N2776" s="1">
        <v>3253440</v>
      </c>
      <c r="O2776" s="1">
        <v>3100690</v>
      </c>
      <c r="P2776" s="1">
        <v>2946530</v>
      </c>
      <c r="Q2776" s="1">
        <v>2791700</v>
      </c>
      <c r="R2776" s="1">
        <v>2644310</v>
      </c>
      <c r="S2776" s="1">
        <v>2496510</v>
      </c>
      <c r="T2776" s="1">
        <v>2351950</v>
      </c>
      <c r="U2776" s="1">
        <v>2207730</v>
      </c>
      <c r="V2776" s="1">
        <v>2067250</v>
      </c>
      <c r="W2776" s="1">
        <v>1927710</v>
      </c>
      <c r="X2776" s="1">
        <v>1792190</v>
      </c>
      <c r="Y2776" s="1">
        <v>1658180</v>
      </c>
      <c r="Z2776" s="1">
        <v>1528570</v>
      </c>
      <c r="AA2776" s="1">
        <v>1400940</v>
      </c>
      <c r="AB2776" s="1">
        <v>1277870</v>
      </c>
      <c r="AC2776" s="1">
        <v>1157410</v>
      </c>
      <c r="AD2776" s="1">
        <v>1041730</v>
      </c>
      <c r="AE2776">
        <v>929098</v>
      </c>
      <c r="AF2776">
        <v>821417</v>
      </c>
      <c r="AG2776">
        <v>718563</v>
      </c>
      <c r="AH2776">
        <v>619341</v>
      </c>
      <c r="AI2776">
        <v>525165</v>
      </c>
      <c r="AJ2776">
        <v>435916</v>
      </c>
      <c r="AK2776">
        <v>350843</v>
      </c>
      <c r="AL2776">
        <v>270834</v>
      </c>
      <c r="AM2776">
        <v>195823</v>
      </c>
      <c r="AN2776">
        <v>125726</v>
      </c>
      <c r="AO2776">
        <v>60339.7</v>
      </c>
      <c r="AP2776">
        <v>0</v>
      </c>
    </row>
    <row r="2777" spans="2:42" x14ac:dyDescent="0.2">
      <c r="B2777" t="str">
        <f t="shared" si="104"/>
        <v>textiles apparel and leather 13T15</v>
      </c>
      <c r="C2777" t="str">
        <f t="shared" si="103"/>
        <v>construction 41T43,NOx</v>
      </c>
      <c r="D2777" t="s">
        <v>3334</v>
      </c>
      <c r="E2777" s="1">
        <v>2319860</v>
      </c>
      <c r="F2777" s="1">
        <v>2233670</v>
      </c>
      <c r="G2777" s="1">
        <v>2139540</v>
      </c>
      <c r="H2777" s="1">
        <v>2058850</v>
      </c>
      <c r="I2777" s="1">
        <v>1967490</v>
      </c>
      <c r="J2777" s="1">
        <v>1878330</v>
      </c>
      <c r="K2777" s="1">
        <v>1786720</v>
      </c>
      <c r="L2777" s="1">
        <v>1706620</v>
      </c>
      <c r="M2777" s="1">
        <v>1621730</v>
      </c>
      <c r="N2777" s="1">
        <v>1545330</v>
      </c>
      <c r="O2777" s="1">
        <v>1472780</v>
      </c>
      <c r="P2777" s="1">
        <v>1399550</v>
      </c>
      <c r="Q2777" s="1">
        <v>1326010</v>
      </c>
      <c r="R2777" s="1">
        <v>1256010</v>
      </c>
      <c r="S2777" s="1">
        <v>1185800</v>
      </c>
      <c r="T2777" s="1">
        <v>1117140</v>
      </c>
      <c r="U2777" s="1">
        <v>1048640</v>
      </c>
      <c r="V2777">
        <v>981913</v>
      </c>
      <c r="W2777">
        <v>915634</v>
      </c>
      <c r="X2777">
        <v>851262</v>
      </c>
      <c r="Y2777">
        <v>787611</v>
      </c>
      <c r="Z2777">
        <v>726044</v>
      </c>
      <c r="AA2777">
        <v>665426</v>
      </c>
      <c r="AB2777">
        <v>606969</v>
      </c>
      <c r="AC2777">
        <v>549750</v>
      </c>
      <c r="AD2777">
        <v>494807</v>
      </c>
      <c r="AE2777">
        <v>441307</v>
      </c>
      <c r="AF2777">
        <v>390160</v>
      </c>
      <c r="AG2777">
        <v>341306</v>
      </c>
      <c r="AH2777">
        <v>294177</v>
      </c>
      <c r="AI2777">
        <v>249445</v>
      </c>
      <c r="AJ2777">
        <v>207053</v>
      </c>
      <c r="AK2777">
        <v>166645</v>
      </c>
      <c r="AL2777">
        <v>128642</v>
      </c>
      <c r="AM2777">
        <v>93012.9</v>
      </c>
      <c r="AN2777">
        <v>59718</v>
      </c>
      <c r="AO2777">
        <v>28660.400000000001</v>
      </c>
      <c r="AP2777">
        <v>0</v>
      </c>
    </row>
    <row r="2778" spans="2:42" x14ac:dyDescent="0.2">
      <c r="B2778" t="str">
        <f t="shared" si="104"/>
        <v>textiles apparel and leather 13T15</v>
      </c>
      <c r="C2778" t="str">
        <f t="shared" si="103"/>
        <v>construction 41T43,PM10</v>
      </c>
      <c r="D2778" t="s">
        <v>3335</v>
      </c>
      <c r="E2778">
        <v>463972</v>
      </c>
      <c r="F2778">
        <v>446735</v>
      </c>
      <c r="G2778">
        <v>427907</v>
      </c>
      <c r="H2778">
        <v>411770</v>
      </c>
      <c r="I2778">
        <v>393498</v>
      </c>
      <c r="J2778">
        <v>375667</v>
      </c>
      <c r="K2778">
        <v>357344</v>
      </c>
      <c r="L2778">
        <v>341324</v>
      </c>
      <c r="M2778">
        <v>324346</v>
      </c>
      <c r="N2778">
        <v>309067</v>
      </c>
      <c r="O2778">
        <v>294555</v>
      </c>
      <c r="P2778">
        <v>279911</v>
      </c>
      <c r="Q2778">
        <v>265203</v>
      </c>
      <c r="R2778">
        <v>251201</v>
      </c>
      <c r="S2778">
        <v>237160</v>
      </c>
      <c r="T2778">
        <v>223428</v>
      </c>
      <c r="U2778">
        <v>209727</v>
      </c>
      <c r="V2778">
        <v>196383</v>
      </c>
      <c r="W2778">
        <v>183127</v>
      </c>
      <c r="X2778">
        <v>170252</v>
      </c>
      <c r="Y2778">
        <v>157522</v>
      </c>
      <c r="Z2778">
        <v>145209</v>
      </c>
      <c r="AA2778">
        <v>133085</v>
      </c>
      <c r="AB2778">
        <v>121394</v>
      </c>
      <c r="AC2778">
        <v>109950</v>
      </c>
      <c r="AD2778">
        <v>98961.4</v>
      </c>
      <c r="AE2778">
        <v>88261.3</v>
      </c>
      <c r="AF2778">
        <v>78032</v>
      </c>
      <c r="AG2778">
        <v>68261.2</v>
      </c>
      <c r="AH2778">
        <v>58835.5</v>
      </c>
      <c r="AI2778">
        <v>49889</v>
      </c>
      <c r="AJ2778">
        <v>41410.6</v>
      </c>
      <c r="AK2778">
        <v>33329</v>
      </c>
      <c r="AL2778">
        <v>25728.400000000001</v>
      </c>
      <c r="AM2778">
        <v>18602.599999999999</v>
      </c>
      <c r="AN2778">
        <v>11943.6</v>
      </c>
      <c r="AO2778">
        <v>5732.08</v>
      </c>
      <c r="AP2778">
        <v>0</v>
      </c>
    </row>
    <row r="2779" spans="2:42" x14ac:dyDescent="0.2">
      <c r="B2779" t="str">
        <f t="shared" si="104"/>
        <v>textiles apparel and leather 13T15</v>
      </c>
      <c r="C2779" t="str">
        <f t="shared" si="103"/>
        <v>construction 41T43,PM25</v>
      </c>
      <c r="D2779" t="s">
        <v>3336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</row>
    <row r="2780" spans="2:42" x14ac:dyDescent="0.2">
      <c r="B2780" t="str">
        <f t="shared" si="104"/>
        <v>wood products 16</v>
      </c>
      <c r="C2780" t="str">
        <f t="shared" si="103"/>
        <v>construction 41T43,SOx</v>
      </c>
      <c r="D2780" t="s">
        <v>3337</v>
      </c>
      <c r="E2780" s="1">
        <v>14416700000</v>
      </c>
      <c r="F2780" s="1">
        <v>13789400000</v>
      </c>
      <c r="G2780" s="1">
        <v>13175200000</v>
      </c>
      <c r="H2780" s="1">
        <v>12794300000</v>
      </c>
      <c r="I2780" s="1">
        <v>12361300000</v>
      </c>
      <c r="J2780" s="1">
        <v>11931400000</v>
      </c>
      <c r="K2780" s="1">
        <v>11505000000</v>
      </c>
      <c r="L2780" s="1">
        <v>11082300000</v>
      </c>
      <c r="M2780" s="1">
        <v>10616400000</v>
      </c>
      <c r="N2780" s="1">
        <v>10202500000</v>
      </c>
      <c r="O2780" s="1">
        <v>9748820000</v>
      </c>
      <c r="P2780" s="1">
        <v>9259790000</v>
      </c>
      <c r="Q2780" s="1">
        <v>8740410000</v>
      </c>
      <c r="R2780" s="1">
        <v>8234350000</v>
      </c>
      <c r="S2780" s="1">
        <v>7704250000</v>
      </c>
      <c r="T2780" s="1">
        <v>7225860000</v>
      </c>
      <c r="U2780" s="1">
        <v>6692950000</v>
      </c>
      <c r="V2780" s="1">
        <v>6211750000</v>
      </c>
      <c r="W2780" s="1">
        <v>5746930000</v>
      </c>
      <c r="X2780" s="1">
        <v>5298440000</v>
      </c>
      <c r="Y2780" s="1">
        <v>4866270000</v>
      </c>
      <c r="Z2780" s="1">
        <v>4450530000</v>
      </c>
      <c r="AA2780" s="1">
        <v>4051000000</v>
      </c>
      <c r="AB2780" s="1">
        <v>3667790000</v>
      </c>
      <c r="AC2780" s="1">
        <v>3321800000</v>
      </c>
      <c r="AD2780" s="1">
        <v>2988890000</v>
      </c>
      <c r="AE2780" s="1">
        <v>2686720000</v>
      </c>
      <c r="AF2780" s="1">
        <v>2394360000</v>
      </c>
      <c r="AG2780" s="1">
        <v>2111790000</v>
      </c>
      <c r="AH2780" s="1">
        <v>1851860000</v>
      </c>
      <c r="AI2780" s="1">
        <v>1598520000</v>
      </c>
      <c r="AJ2780" s="1">
        <v>1361400000</v>
      </c>
      <c r="AK2780" s="1">
        <v>1135660000</v>
      </c>
      <c r="AL2780" s="1">
        <v>910042000</v>
      </c>
      <c r="AM2780" s="1">
        <v>684528000</v>
      </c>
      <c r="AN2780" s="1">
        <v>465632000</v>
      </c>
      <c r="AO2780" s="1">
        <v>240429000</v>
      </c>
      <c r="AP2780" s="1">
        <v>8929950</v>
      </c>
    </row>
    <row r="2781" spans="2:42" x14ac:dyDescent="0.2">
      <c r="B2781" t="str">
        <f t="shared" si="104"/>
        <v>wood products 16</v>
      </c>
      <c r="C2781" t="str">
        <f t="shared" si="103"/>
        <v>construction 41T43,BC</v>
      </c>
      <c r="D2781" t="s">
        <v>3338</v>
      </c>
      <c r="E2781" s="1">
        <v>3422390</v>
      </c>
      <c r="F2781" s="1">
        <v>3273460</v>
      </c>
      <c r="G2781" s="1">
        <v>3127670</v>
      </c>
      <c r="H2781" s="1">
        <v>3037250</v>
      </c>
      <c r="I2781" s="1">
        <v>2934450</v>
      </c>
      <c r="J2781" s="1">
        <v>2832390</v>
      </c>
      <c r="K2781" s="1">
        <v>2731180</v>
      </c>
      <c r="L2781" s="1">
        <v>2630830</v>
      </c>
      <c r="M2781" s="1">
        <v>2520230</v>
      </c>
      <c r="N2781" s="1">
        <v>2421960</v>
      </c>
      <c r="O2781" s="1">
        <v>2314270</v>
      </c>
      <c r="P2781" s="1">
        <v>2198180</v>
      </c>
      <c r="Q2781" s="1">
        <v>2074890</v>
      </c>
      <c r="R2781" s="1">
        <v>1954750</v>
      </c>
      <c r="S2781" s="1">
        <v>1828910</v>
      </c>
      <c r="T2781" s="1">
        <v>1715350</v>
      </c>
      <c r="U2781" s="1">
        <v>1588840</v>
      </c>
      <c r="V2781" s="1">
        <v>1474610</v>
      </c>
      <c r="W2781" s="1">
        <v>1364260</v>
      </c>
      <c r="X2781" s="1">
        <v>1257800</v>
      </c>
      <c r="Y2781" s="1">
        <v>1155200</v>
      </c>
      <c r="Z2781" s="1">
        <v>1056510</v>
      </c>
      <c r="AA2781">
        <v>961667</v>
      </c>
      <c r="AB2781">
        <v>870698</v>
      </c>
      <c r="AC2781">
        <v>788562</v>
      </c>
      <c r="AD2781">
        <v>709534</v>
      </c>
      <c r="AE2781">
        <v>637800</v>
      </c>
      <c r="AF2781">
        <v>568398</v>
      </c>
      <c r="AG2781">
        <v>501318</v>
      </c>
      <c r="AH2781">
        <v>439613</v>
      </c>
      <c r="AI2781">
        <v>379473</v>
      </c>
      <c r="AJ2781">
        <v>323183</v>
      </c>
      <c r="AK2781">
        <v>269595</v>
      </c>
      <c r="AL2781">
        <v>216035</v>
      </c>
      <c r="AM2781">
        <v>162500</v>
      </c>
      <c r="AN2781">
        <v>110536</v>
      </c>
      <c r="AO2781">
        <v>57075.5</v>
      </c>
      <c r="AP2781">
        <v>2119.88</v>
      </c>
    </row>
    <row r="2782" spans="2:42" x14ac:dyDescent="0.2">
      <c r="B2782" t="str">
        <f t="shared" si="104"/>
        <v>wood products 16</v>
      </c>
      <c r="C2782" t="str">
        <f t="shared" si="103"/>
        <v>construction 41T43,OC</v>
      </c>
      <c r="D2782" t="s">
        <v>3339</v>
      </c>
      <c r="E2782" s="1">
        <v>38743400</v>
      </c>
      <c r="F2782" s="1">
        <v>37057400</v>
      </c>
      <c r="G2782" s="1">
        <v>35407000</v>
      </c>
      <c r="H2782" s="1">
        <v>34383400</v>
      </c>
      <c r="I2782" s="1">
        <v>33219600</v>
      </c>
      <c r="J2782" s="1">
        <v>32064300</v>
      </c>
      <c r="K2782" s="1">
        <v>30918500</v>
      </c>
      <c r="L2782" s="1">
        <v>29782400</v>
      </c>
      <c r="M2782" s="1">
        <v>28530400</v>
      </c>
      <c r="N2782" s="1">
        <v>27418000</v>
      </c>
      <c r="O2782" s="1">
        <v>26198900</v>
      </c>
      <c r="P2782" s="1">
        <v>24884700</v>
      </c>
      <c r="Q2782" s="1">
        <v>23488900</v>
      </c>
      <c r="R2782" s="1">
        <v>22128900</v>
      </c>
      <c r="S2782" s="1">
        <v>20704300</v>
      </c>
      <c r="T2782" s="1">
        <v>19418700</v>
      </c>
      <c r="U2782" s="1">
        <v>17986600</v>
      </c>
      <c r="V2782" s="1">
        <v>16693400</v>
      </c>
      <c r="W2782" s="1">
        <v>15444200</v>
      </c>
      <c r="X2782" s="1">
        <v>14239000</v>
      </c>
      <c r="Y2782" s="1">
        <v>13077600</v>
      </c>
      <c r="Z2782" s="1">
        <v>11960300</v>
      </c>
      <c r="AA2782" s="1">
        <v>10886600</v>
      </c>
      <c r="AB2782" s="1">
        <v>9856790</v>
      </c>
      <c r="AC2782" s="1">
        <v>8926960</v>
      </c>
      <c r="AD2782" s="1">
        <v>8032320</v>
      </c>
      <c r="AE2782" s="1">
        <v>7220260</v>
      </c>
      <c r="AF2782" s="1">
        <v>6434590</v>
      </c>
      <c r="AG2782" s="1">
        <v>5675200</v>
      </c>
      <c r="AH2782" s="1">
        <v>4976660</v>
      </c>
      <c r="AI2782" s="1">
        <v>4295840</v>
      </c>
      <c r="AJ2782" s="1">
        <v>3658610</v>
      </c>
      <c r="AK2782" s="1">
        <v>3051960</v>
      </c>
      <c r="AL2782" s="1">
        <v>2445640</v>
      </c>
      <c r="AM2782" s="1">
        <v>1839590</v>
      </c>
      <c r="AN2782" s="1">
        <v>1251330</v>
      </c>
      <c r="AO2782">
        <v>646126</v>
      </c>
      <c r="AP2782">
        <v>23998.2</v>
      </c>
    </row>
    <row r="2783" spans="2:42" x14ac:dyDescent="0.2">
      <c r="B2783" t="str">
        <f t="shared" si="104"/>
        <v>wood products 16</v>
      </c>
      <c r="C2783" t="str">
        <f t="shared" si="103"/>
        <v>construction 41T43,CH4</v>
      </c>
      <c r="D2783" t="s">
        <v>3340</v>
      </c>
      <c r="E2783" s="1">
        <v>23100800</v>
      </c>
      <c r="F2783" s="1">
        <v>22095500</v>
      </c>
      <c r="G2783" s="1">
        <v>21111500</v>
      </c>
      <c r="H2783" s="1">
        <v>20501100</v>
      </c>
      <c r="I2783" s="1">
        <v>19807200</v>
      </c>
      <c r="J2783" s="1">
        <v>19118400</v>
      </c>
      <c r="K2783" s="1">
        <v>18435200</v>
      </c>
      <c r="L2783" s="1">
        <v>17757800</v>
      </c>
      <c r="M2783" s="1">
        <v>17011300</v>
      </c>
      <c r="N2783" s="1">
        <v>16348000</v>
      </c>
      <c r="O2783" s="1">
        <v>15621100</v>
      </c>
      <c r="P2783" s="1">
        <v>14837500</v>
      </c>
      <c r="Q2783" s="1">
        <v>14005300</v>
      </c>
      <c r="R2783" s="1">
        <v>13194400</v>
      </c>
      <c r="S2783" s="1">
        <v>12345000</v>
      </c>
      <c r="T2783" s="1">
        <v>11578400</v>
      </c>
      <c r="U2783" s="1">
        <v>10724500</v>
      </c>
      <c r="V2783" s="1">
        <v>9953460</v>
      </c>
      <c r="W2783" s="1">
        <v>9208640</v>
      </c>
      <c r="X2783" s="1">
        <v>8490000</v>
      </c>
      <c r="Y2783" s="1">
        <v>7797510</v>
      </c>
      <c r="Z2783" s="1">
        <v>7131350</v>
      </c>
      <c r="AA2783" s="1">
        <v>6491150</v>
      </c>
      <c r="AB2783" s="1">
        <v>5877120</v>
      </c>
      <c r="AC2783" s="1">
        <v>5322710</v>
      </c>
      <c r="AD2783" s="1">
        <v>4789280</v>
      </c>
      <c r="AE2783" s="1">
        <v>4305090</v>
      </c>
      <c r="AF2783" s="1">
        <v>3836630</v>
      </c>
      <c r="AG2783" s="1">
        <v>3383850</v>
      </c>
      <c r="AH2783" s="1">
        <v>2967340</v>
      </c>
      <c r="AI2783" s="1">
        <v>2561400</v>
      </c>
      <c r="AJ2783" s="1">
        <v>2181450</v>
      </c>
      <c r="AK2783" s="1">
        <v>1819740</v>
      </c>
      <c r="AL2783" s="1">
        <v>1458210</v>
      </c>
      <c r="AM2783" s="1">
        <v>1096860</v>
      </c>
      <c r="AN2783">
        <v>746109</v>
      </c>
      <c r="AO2783">
        <v>385254</v>
      </c>
      <c r="AP2783">
        <v>14309</v>
      </c>
    </row>
    <row r="2784" spans="2:42" x14ac:dyDescent="0.2">
      <c r="B2784" t="str">
        <f t="shared" si="104"/>
        <v>wood products 16</v>
      </c>
      <c r="C2784" t="str">
        <f t="shared" si="103"/>
        <v>construction 41T43,N2O</v>
      </c>
      <c r="D2784" t="s">
        <v>3341</v>
      </c>
      <c r="E2784" s="1">
        <v>4715810</v>
      </c>
      <c r="F2784" s="1">
        <v>4510600</v>
      </c>
      <c r="G2784" s="1">
        <v>4309710</v>
      </c>
      <c r="H2784" s="1">
        <v>4185120</v>
      </c>
      <c r="I2784" s="1">
        <v>4043470</v>
      </c>
      <c r="J2784" s="1">
        <v>3902840</v>
      </c>
      <c r="K2784" s="1">
        <v>3763380</v>
      </c>
      <c r="L2784" s="1">
        <v>3625100</v>
      </c>
      <c r="M2784" s="1">
        <v>3472700</v>
      </c>
      <c r="N2784" s="1">
        <v>3337300</v>
      </c>
      <c r="O2784" s="1">
        <v>3188910</v>
      </c>
      <c r="P2784" s="1">
        <v>3028940</v>
      </c>
      <c r="Q2784" s="1">
        <v>2859050</v>
      </c>
      <c r="R2784" s="1">
        <v>2693510</v>
      </c>
      <c r="S2784" s="1">
        <v>2520110</v>
      </c>
      <c r="T2784" s="1">
        <v>2363630</v>
      </c>
      <c r="U2784" s="1">
        <v>2189310</v>
      </c>
      <c r="V2784" s="1">
        <v>2031910</v>
      </c>
      <c r="W2784" s="1">
        <v>1879860</v>
      </c>
      <c r="X2784" s="1">
        <v>1733160</v>
      </c>
      <c r="Y2784" s="1">
        <v>1591790</v>
      </c>
      <c r="Z2784" s="1">
        <v>1455800</v>
      </c>
      <c r="AA2784" s="1">
        <v>1325110</v>
      </c>
      <c r="AB2784" s="1">
        <v>1199760</v>
      </c>
      <c r="AC2784" s="1">
        <v>1086580</v>
      </c>
      <c r="AD2784">
        <v>977688</v>
      </c>
      <c r="AE2784">
        <v>878844</v>
      </c>
      <c r="AF2784">
        <v>783213</v>
      </c>
      <c r="AG2784">
        <v>690782</v>
      </c>
      <c r="AH2784">
        <v>605756</v>
      </c>
      <c r="AI2784">
        <v>522887</v>
      </c>
      <c r="AJ2784">
        <v>445323</v>
      </c>
      <c r="AK2784">
        <v>371483</v>
      </c>
      <c r="AL2784">
        <v>297681</v>
      </c>
      <c r="AM2784">
        <v>223914</v>
      </c>
      <c r="AN2784">
        <v>152311</v>
      </c>
      <c r="AO2784">
        <v>78646</v>
      </c>
      <c r="AP2784">
        <v>2921.05</v>
      </c>
    </row>
    <row r="2785" spans="2:42" x14ac:dyDescent="0.2">
      <c r="B2785" t="str">
        <f t="shared" si="104"/>
        <v>wood products 16</v>
      </c>
      <c r="C2785" t="str">
        <f t="shared" si="103"/>
        <v>construction 41T43,F gases</v>
      </c>
      <c r="D2785" t="s">
        <v>3342</v>
      </c>
      <c r="E2785" s="1">
        <v>4035090</v>
      </c>
      <c r="F2785" s="1">
        <v>3859500</v>
      </c>
      <c r="G2785" s="1">
        <v>3687610</v>
      </c>
      <c r="H2785" s="1">
        <v>3581000</v>
      </c>
      <c r="I2785" s="1">
        <v>3459800</v>
      </c>
      <c r="J2785" s="1">
        <v>3339470</v>
      </c>
      <c r="K2785" s="1">
        <v>3220140</v>
      </c>
      <c r="L2785" s="1">
        <v>3101820</v>
      </c>
      <c r="M2785" s="1">
        <v>2971420</v>
      </c>
      <c r="N2785" s="1">
        <v>2855560</v>
      </c>
      <c r="O2785" s="1">
        <v>2728590</v>
      </c>
      <c r="P2785" s="1">
        <v>2591720</v>
      </c>
      <c r="Q2785" s="1">
        <v>2446350</v>
      </c>
      <c r="R2785" s="1">
        <v>2304710</v>
      </c>
      <c r="S2785" s="1">
        <v>2156340</v>
      </c>
      <c r="T2785" s="1">
        <v>2022440</v>
      </c>
      <c r="U2785" s="1">
        <v>1873290</v>
      </c>
      <c r="V2785" s="1">
        <v>1738600</v>
      </c>
      <c r="W2785" s="1">
        <v>1608500</v>
      </c>
      <c r="X2785" s="1">
        <v>1482980</v>
      </c>
      <c r="Y2785" s="1">
        <v>1362020</v>
      </c>
      <c r="Z2785" s="1">
        <v>1245660</v>
      </c>
      <c r="AA2785" s="1">
        <v>1133830</v>
      </c>
      <c r="AB2785" s="1">
        <v>1026580</v>
      </c>
      <c r="AC2785">
        <v>929735</v>
      </c>
      <c r="AD2785">
        <v>836560</v>
      </c>
      <c r="AE2785">
        <v>751983</v>
      </c>
      <c r="AF2785">
        <v>670157</v>
      </c>
      <c r="AG2785">
        <v>591068</v>
      </c>
      <c r="AH2785">
        <v>518315</v>
      </c>
      <c r="AI2785">
        <v>447408</v>
      </c>
      <c r="AJ2785">
        <v>381041</v>
      </c>
      <c r="AK2785">
        <v>317859</v>
      </c>
      <c r="AL2785">
        <v>254711</v>
      </c>
      <c r="AM2785">
        <v>191592</v>
      </c>
      <c r="AN2785">
        <v>130325</v>
      </c>
      <c r="AO2785">
        <v>67293.5</v>
      </c>
      <c r="AP2785">
        <v>2499.4</v>
      </c>
    </row>
    <row r="2786" spans="2:42" x14ac:dyDescent="0.2">
      <c r="B2786" t="str">
        <f t="shared" si="104"/>
        <v>wood products 16</v>
      </c>
      <c r="C2786" t="str">
        <f t="shared" si="103"/>
        <v>agriculture and forestry 01T03,CO2</v>
      </c>
      <c r="D2786" t="s">
        <v>3343</v>
      </c>
      <c r="E2786" s="1">
        <v>17204800</v>
      </c>
      <c r="F2786" s="1">
        <v>16456200</v>
      </c>
      <c r="G2786" s="1">
        <v>15723200</v>
      </c>
      <c r="H2786" s="1">
        <v>15268700</v>
      </c>
      <c r="I2786" s="1">
        <v>14751900</v>
      </c>
      <c r="J2786" s="1">
        <v>14238800</v>
      </c>
      <c r="K2786" s="1">
        <v>13730000</v>
      </c>
      <c r="L2786" s="1">
        <v>13225500</v>
      </c>
      <c r="M2786" s="1">
        <v>12669600</v>
      </c>
      <c r="N2786" s="1">
        <v>12175600</v>
      </c>
      <c r="O2786" s="1">
        <v>11634200</v>
      </c>
      <c r="P2786" s="1">
        <v>11050600</v>
      </c>
      <c r="Q2786" s="1">
        <v>10430800</v>
      </c>
      <c r="R2786" s="1">
        <v>9826820</v>
      </c>
      <c r="S2786" s="1">
        <v>9194200</v>
      </c>
      <c r="T2786" s="1">
        <v>8623300</v>
      </c>
      <c r="U2786" s="1">
        <v>7987330</v>
      </c>
      <c r="V2786" s="1">
        <v>7413070</v>
      </c>
      <c r="W2786" s="1">
        <v>6858350</v>
      </c>
      <c r="X2786" s="1">
        <v>6323130</v>
      </c>
      <c r="Y2786" s="1">
        <v>5807380</v>
      </c>
      <c r="Z2786" s="1">
        <v>5311230</v>
      </c>
      <c r="AA2786" s="1">
        <v>4834440</v>
      </c>
      <c r="AB2786" s="1">
        <v>4377120</v>
      </c>
      <c r="AC2786" s="1">
        <v>3964210</v>
      </c>
      <c r="AD2786" s="1">
        <v>3566930</v>
      </c>
      <c r="AE2786" s="1">
        <v>3206310</v>
      </c>
      <c r="AF2786" s="1">
        <v>2857420</v>
      </c>
      <c r="AG2786" s="1">
        <v>2520200</v>
      </c>
      <c r="AH2786" s="1">
        <v>2210000</v>
      </c>
      <c r="AI2786" s="1">
        <v>1907660</v>
      </c>
      <c r="AJ2786" s="1">
        <v>1624690</v>
      </c>
      <c r="AK2786" s="1">
        <v>1355290</v>
      </c>
      <c r="AL2786" s="1">
        <v>1086040</v>
      </c>
      <c r="AM2786">
        <v>816912</v>
      </c>
      <c r="AN2786">
        <v>555682</v>
      </c>
      <c r="AO2786">
        <v>286927</v>
      </c>
      <c r="AP2786">
        <v>10656.9</v>
      </c>
    </row>
    <row r="2787" spans="2:42" x14ac:dyDescent="0.2">
      <c r="B2787" t="str">
        <f t="shared" si="104"/>
        <v>wood products 16</v>
      </c>
      <c r="C2787" t="str">
        <f t="shared" si="103"/>
        <v>agriculture and forestry 01T03,VOC</v>
      </c>
      <c r="D2787" t="s">
        <v>3344</v>
      </c>
      <c r="E2787">
        <v>305646</v>
      </c>
      <c r="F2787">
        <v>292345</v>
      </c>
      <c r="G2787">
        <v>279325</v>
      </c>
      <c r="H2787">
        <v>271250</v>
      </c>
      <c r="I2787">
        <v>262069</v>
      </c>
      <c r="J2787">
        <v>252955</v>
      </c>
      <c r="K2787">
        <v>243916</v>
      </c>
      <c r="L2787">
        <v>234953</v>
      </c>
      <c r="M2787">
        <v>225076</v>
      </c>
      <c r="N2787">
        <v>216300</v>
      </c>
      <c r="O2787">
        <v>206683</v>
      </c>
      <c r="P2787">
        <v>196315</v>
      </c>
      <c r="Q2787">
        <v>185304</v>
      </c>
      <c r="R2787">
        <v>174575</v>
      </c>
      <c r="S2787">
        <v>163336</v>
      </c>
      <c r="T2787">
        <v>153194</v>
      </c>
      <c r="U2787">
        <v>141896</v>
      </c>
      <c r="V2787">
        <v>131694</v>
      </c>
      <c r="W2787">
        <v>121839</v>
      </c>
      <c r="X2787">
        <v>112331</v>
      </c>
      <c r="Y2787">
        <v>103169</v>
      </c>
      <c r="Z2787">
        <v>94354.7</v>
      </c>
      <c r="AA2787">
        <v>85884.3</v>
      </c>
      <c r="AB2787">
        <v>77760.100000000006</v>
      </c>
      <c r="AC2787">
        <v>70424.7</v>
      </c>
      <c r="AD2787">
        <v>63366.9</v>
      </c>
      <c r="AE2787">
        <v>56960.5</v>
      </c>
      <c r="AF2787">
        <v>50762.400000000001</v>
      </c>
      <c r="AG2787">
        <v>44771.6</v>
      </c>
      <c r="AH2787">
        <v>39260.800000000003</v>
      </c>
      <c r="AI2787">
        <v>33889.9</v>
      </c>
      <c r="AJ2787">
        <v>28862.7</v>
      </c>
      <c r="AK2787">
        <v>24076.9</v>
      </c>
      <c r="AL2787">
        <v>19293.599999999999</v>
      </c>
      <c r="AM2787">
        <v>14512.5</v>
      </c>
      <c r="AN2787">
        <v>9871.75</v>
      </c>
      <c r="AO2787">
        <v>5097.28</v>
      </c>
      <c r="AP2787">
        <v>189.322</v>
      </c>
    </row>
    <row r="2788" spans="2:42" x14ac:dyDescent="0.2">
      <c r="B2788" t="str">
        <f t="shared" si="104"/>
        <v>wood products 16</v>
      </c>
      <c r="C2788" t="str">
        <f t="shared" si="103"/>
        <v>agriculture and forestry 01T03,CO</v>
      </c>
      <c r="D2788" t="s">
        <v>3345</v>
      </c>
      <c r="E2788" s="1">
        <v>1481550</v>
      </c>
      <c r="F2788" s="1">
        <v>1417080</v>
      </c>
      <c r="G2788" s="1">
        <v>1353970</v>
      </c>
      <c r="H2788" s="1">
        <v>1314820</v>
      </c>
      <c r="I2788" s="1">
        <v>1270320</v>
      </c>
      <c r="J2788" s="1">
        <v>1226140</v>
      </c>
      <c r="K2788" s="1">
        <v>1182330</v>
      </c>
      <c r="L2788" s="1">
        <v>1138880</v>
      </c>
      <c r="M2788" s="1">
        <v>1091010</v>
      </c>
      <c r="N2788" s="1">
        <v>1048470</v>
      </c>
      <c r="O2788" s="1">
        <v>1001850</v>
      </c>
      <c r="P2788">
        <v>951591</v>
      </c>
      <c r="Q2788">
        <v>898217</v>
      </c>
      <c r="R2788">
        <v>846211</v>
      </c>
      <c r="S2788">
        <v>791735</v>
      </c>
      <c r="T2788">
        <v>742573</v>
      </c>
      <c r="U2788">
        <v>687808</v>
      </c>
      <c r="V2788">
        <v>638357</v>
      </c>
      <c r="W2788">
        <v>590589</v>
      </c>
      <c r="X2788">
        <v>544500</v>
      </c>
      <c r="Y2788">
        <v>500087</v>
      </c>
      <c r="Z2788">
        <v>457363</v>
      </c>
      <c r="AA2788">
        <v>416305</v>
      </c>
      <c r="AB2788">
        <v>376924</v>
      </c>
      <c r="AC2788">
        <v>341368</v>
      </c>
      <c r="AD2788">
        <v>307157</v>
      </c>
      <c r="AE2788">
        <v>276103</v>
      </c>
      <c r="AF2788">
        <v>246059</v>
      </c>
      <c r="AG2788">
        <v>217020</v>
      </c>
      <c r="AH2788">
        <v>190308</v>
      </c>
      <c r="AI2788">
        <v>164273</v>
      </c>
      <c r="AJ2788">
        <v>139906</v>
      </c>
      <c r="AK2788">
        <v>116707</v>
      </c>
      <c r="AL2788">
        <v>93521.4</v>
      </c>
      <c r="AM2788">
        <v>70346.2</v>
      </c>
      <c r="AN2788">
        <v>47851.1</v>
      </c>
      <c r="AO2788">
        <v>24707.9</v>
      </c>
      <c r="AP2788">
        <v>917.69500000000005</v>
      </c>
    </row>
    <row r="2789" spans="2:42" x14ac:dyDescent="0.2">
      <c r="B2789" t="str">
        <f t="shared" si="104"/>
        <v>wood products 16</v>
      </c>
      <c r="C2789" t="str">
        <f t="shared" si="103"/>
        <v>agriculture and forestry 01T03,NOx</v>
      </c>
      <c r="D2789" t="s">
        <v>3346</v>
      </c>
      <c r="E2789">
        <v>703712</v>
      </c>
      <c r="F2789">
        <v>673090</v>
      </c>
      <c r="G2789">
        <v>643112</v>
      </c>
      <c r="H2789">
        <v>624520</v>
      </c>
      <c r="I2789">
        <v>603382</v>
      </c>
      <c r="J2789">
        <v>582397</v>
      </c>
      <c r="K2789">
        <v>561587</v>
      </c>
      <c r="L2789">
        <v>540952</v>
      </c>
      <c r="M2789">
        <v>518210</v>
      </c>
      <c r="N2789">
        <v>498005</v>
      </c>
      <c r="O2789">
        <v>475862</v>
      </c>
      <c r="P2789">
        <v>451991</v>
      </c>
      <c r="Q2789">
        <v>426639</v>
      </c>
      <c r="R2789">
        <v>401937</v>
      </c>
      <c r="S2789">
        <v>376062</v>
      </c>
      <c r="T2789">
        <v>352710</v>
      </c>
      <c r="U2789">
        <v>326698</v>
      </c>
      <c r="V2789">
        <v>303210</v>
      </c>
      <c r="W2789">
        <v>280520</v>
      </c>
      <c r="X2789">
        <v>258629</v>
      </c>
      <c r="Y2789">
        <v>237533</v>
      </c>
      <c r="Z2789">
        <v>217240</v>
      </c>
      <c r="AA2789">
        <v>197738</v>
      </c>
      <c r="AB2789">
        <v>179033</v>
      </c>
      <c r="AC2789">
        <v>162144</v>
      </c>
      <c r="AD2789">
        <v>145895</v>
      </c>
      <c r="AE2789">
        <v>131145</v>
      </c>
      <c r="AF2789">
        <v>116874</v>
      </c>
      <c r="AG2789">
        <v>103081</v>
      </c>
      <c r="AH2789">
        <v>90393.3</v>
      </c>
      <c r="AI2789">
        <v>78027.3</v>
      </c>
      <c r="AJ2789">
        <v>66453</v>
      </c>
      <c r="AK2789">
        <v>55434.1</v>
      </c>
      <c r="AL2789">
        <v>44421.2</v>
      </c>
      <c r="AM2789">
        <v>33413.300000000003</v>
      </c>
      <c r="AN2789">
        <v>22728.5</v>
      </c>
      <c r="AO2789">
        <v>11735.9</v>
      </c>
      <c r="AP2789">
        <v>435.89100000000002</v>
      </c>
    </row>
    <row r="2790" spans="2:42" x14ac:dyDescent="0.2">
      <c r="B2790" t="str">
        <f t="shared" si="104"/>
        <v>wood products 16</v>
      </c>
      <c r="C2790" t="str">
        <f t="shared" si="103"/>
        <v>agriculture and forestry 01T03,PM10</v>
      </c>
      <c r="D2790" t="s">
        <v>3347</v>
      </c>
      <c r="E2790">
        <v>140742</v>
      </c>
      <c r="F2790">
        <v>134618</v>
      </c>
      <c r="G2790">
        <v>128622</v>
      </c>
      <c r="H2790">
        <v>124904</v>
      </c>
      <c r="I2790">
        <v>120676</v>
      </c>
      <c r="J2790">
        <v>116479</v>
      </c>
      <c r="K2790">
        <v>112317</v>
      </c>
      <c r="L2790">
        <v>108190</v>
      </c>
      <c r="M2790">
        <v>103642</v>
      </c>
      <c r="N2790">
        <v>99601</v>
      </c>
      <c r="O2790">
        <v>95172.3</v>
      </c>
      <c r="P2790">
        <v>90398.2</v>
      </c>
      <c r="Q2790">
        <v>85327.8</v>
      </c>
      <c r="R2790">
        <v>80387.399999999994</v>
      </c>
      <c r="S2790">
        <v>75212.3</v>
      </c>
      <c r="T2790">
        <v>70542.100000000006</v>
      </c>
      <c r="U2790">
        <v>65339.6</v>
      </c>
      <c r="V2790">
        <v>60641.9</v>
      </c>
      <c r="W2790">
        <v>56104.1</v>
      </c>
      <c r="X2790">
        <v>51725.7</v>
      </c>
      <c r="Y2790">
        <v>47506.7</v>
      </c>
      <c r="Z2790">
        <v>43448</v>
      </c>
      <c r="AA2790">
        <v>39547.599999999999</v>
      </c>
      <c r="AB2790">
        <v>35806.6</v>
      </c>
      <c r="AC2790">
        <v>32428.9</v>
      </c>
      <c r="AD2790">
        <v>29178.9</v>
      </c>
      <c r="AE2790">
        <v>26228.9</v>
      </c>
      <c r="AF2790">
        <v>23374.799999999999</v>
      </c>
      <c r="AG2790">
        <v>20616.2</v>
      </c>
      <c r="AH2790">
        <v>18078.7</v>
      </c>
      <c r="AI2790">
        <v>15605.5</v>
      </c>
      <c r="AJ2790">
        <v>13290.6</v>
      </c>
      <c r="AK2790">
        <v>11086.8</v>
      </c>
      <c r="AL2790">
        <v>8884.24</v>
      </c>
      <c r="AM2790">
        <v>6682.67</v>
      </c>
      <c r="AN2790">
        <v>4545.7</v>
      </c>
      <c r="AO2790">
        <v>2347.1799999999998</v>
      </c>
      <c r="AP2790">
        <v>87.178100000000001</v>
      </c>
    </row>
    <row r="2791" spans="2:42" x14ac:dyDescent="0.2">
      <c r="B2791" t="str">
        <f t="shared" si="104"/>
        <v>wood products 16</v>
      </c>
      <c r="C2791" t="str">
        <f t="shared" si="103"/>
        <v>agriculture and forestry 01T03,PM25</v>
      </c>
      <c r="D2791" t="s">
        <v>3348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</row>
    <row r="2792" spans="2:42" x14ac:dyDescent="0.2">
      <c r="B2792" t="str">
        <f t="shared" si="104"/>
        <v>pulp paper and printing 17T18</v>
      </c>
      <c r="C2792" t="str">
        <f t="shared" si="103"/>
        <v>agriculture and forestry 01T03,SOx</v>
      </c>
      <c r="D2792" t="s">
        <v>3349</v>
      </c>
      <c r="E2792" s="1">
        <v>107178000000</v>
      </c>
      <c r="F2792" s="1">
        <v>104856000000</v>
      </c>
      <c r="G2792" s="1">
        <v>102545000000</v>
      </c>
      <c r="H2792" s="1">
        <v>100729000000</v>
      </c>
      <c r="I2792" s="1">
        <v>98333700000</v>
      </c>
      <c r="J2792" s="1">
        <v>96404600000</v>
      </c>
      <c r="K2792" s="1">
        <v>93918800000</v>
      </c>
      <c r="L2792" s="1">
        <v>91862400000</v>
      </c>
      <c r="M2792" s="1">
        <v>89285900000</v>
      </c>
      <c r="N2792" s="1">
        <v>86674100000</v>
      </c>
      <c r="O2792" s="1">
        <v>83617500000</v>
      </c>
      <c r="P2792" s="1">
        <v>80949900000</v>
      </c>
      <c r="Q2792" s="1">
        <v>77864300000</v>
      </c>
      <c r="R2792" s="1">
        <v>74414600000</v>
      </c>
      <c r="S2792" s="1">
        <v>70646700000</v>
      </c>
      <c r="T2792" s="1">
        <v>67270500000</v>
      </c>
      <c r="U2792" s="1">
        <v>63609300000</v>
      </c>
      <c r="V2792" s="1">
        <v>60008300000</v>
      </c>
      <c r="W2792" s="1">
        <v>56187700000</v>
      </c>
      <c r="X2792" s="1">
        <v>52460700000</v>
      </c>
      <c r="Y2792" s="1">
        <v>48827000000</v>
      </c>
      <c r="Z2792" s="1">
        <v>45285700000</v>
      </c>
      <c r="AA2792" s="1">
        <v>41835300000</v>
      </c>
      <c r="AB2792" s="1">
        <v>38070600000</v>
      </c>
      <c r="AC2792" s="1">
        <v>34644300000</v>
      </c>
      <c r="AD2792" s="1">
        <v>31166300000</v>
      </c>
      <c r="AE2792" s="1">
        <v>27992100000</v>
      </c>
      <c r="AF2792" s="1">
        <v>24791500000</v>
      </c>
      <c r="AG2792" s="1">
        <v>21863000000</v>
      </c>
      <c r="AH2792" s="1">
        <v>19047700000</v>
      </c>
      <c r="AI2792" s="1">
        <v>16345600000</v>
      </c>
      <c r="AJ2792" s="1">
        <v>13755000000</v>
      </c>
      <c r="AK2792" s="1">
        <v>11274100000</v>
      </c>
      <c r="AL2792" s="1">
        <v>8901820000</v>
      </c>
      <c r="AM2792" s="1">
        <v>6636530000</v>
      </c>
      <c r="AN2792" s="1">
        <v>4506850000</v>
      </c>
      <c r="AO2792" s="1">
        <v>2454680000</v>
      </c>
      <c r="AP2792" s="1">
        <v>479290000</v>
      </c>
    </row>
    <row r="2793" spans="2:42" x14ac:dyDescent="0.2">
      <c r="B2793" t="str">
        <f t="shared" si="104"/>
        <v>pulp paper and printing 17T18</v>
      </c>
      <c r="C2793" t="str">
        <f t="shared" si="103"/>
        <v>agriculture and forestry 01T03,BC</v>
      </c>
      <c r="D2793" t="s">
        <v>3350</v>
      </c>
      <c r="E2793" s="1">
        <v>25443100</v>
      </c>
      <c r="F2793" s="1">
        <v>24891700</v>
      </c>
      <c r="G2793" s="1">
        <v>24343200</v>
      </c>
      <c r="H2793" s="1">
        <v>23912100</v>
      </c>
      <c r="I2793" s="1">
        <v>23343500</v>
      </c>
      <c r="J2793" s="1">
        <v>22885500</v>
      </c>
      <c r="K2793" s="1">
        <v>22295400</v>
      </c>
      <c r="L2793" s="1">
        <v>21807200</v>
      </c>
      <c r="M2793" s="1">
        <v>21195600</v>
      </c>
      <c r="N2793" s="1">
        <v>20575600</v>
      </c>
      <c r="O2793" s="1">
        <v>19850000</v>
      </c>
      <c r="P2793" s="1">
        <v>19216700</v>
      </c>
      <c r="Q2793" s="1">
        <v>18484200</v>
      </c>
      <c r="R2793" s="1">
        <v>17665300</v>
      </c>
      <c r="S2793" s="1">
        <v>16770800</v>
      </c>
      <c r="T2793" s="1">
        <v>15969400</v>
      </c>
      <c r="U2793" s="1">
        <v>15100200</v>
      </c>
      <c r="V2793" s="1">
        <v>14245400</v>
      </c>
      <c r="W2793" s="1">
        <v>13338400</v>
      </c>
      <c r="X2793" s="1">
        <v>12453600</v>
      </c>
      <c r="Y2793" s="1">
        <v>11591000</v>
      </c>
      <c r="Z2793" s="1">
        <v>10750400</v>
      </c>
      <c r="AA2793" s="1">
        <v>9931290</v>
      </c>
      <c r="AB2793" s="1">
        <v>9037590</v>
      </c>
      <c r="AC2793" s="1">
        <v>8224210</v>
      </c>
      <c r="AD2793" s="1">
        <v>7398580</v>
      </c>
      <c r="AE2793" s="1">
        <v>6645050</v>
      </c>
      <c r="AF2793" s="1">
        <v>5885250</v>
      </c>
      <c r="AG2793" s="1">
        <v>5190050</v>
      </c>
      <c r="AH2793" s="1">
        <v>4521750</v>
      </c>
      <c r="AI2793" s="1">
        <v>3880300</v>
      </c>
      <c r="AJ2793" s="1">
        <v>3265300</v>
      </c>
      <c r="AK2793" s="1">
        <v>2676360</v>
      </c>
      <c r="AL2793" s="1">
        <v>2113200</v>
      </c>
      <c r="AM2793" s="1">
        <v>1575450</v>
      </c>
      <c r="AN2793" s="1">
        <v>1069880</v>
      </c>
      <c r="AO2793">
        <v>582718</v>
      </c>
      <c r="AP2793">
        <v>113779</v>
      </c>
    </row>
    <row r="2794" spans="2:42" x14ac:dyDescent="0.2">
      <c r="B2794" t="str">
        <f t="shared" si="104"/>
        <v>pulp paper and printing 17T18</v>
      </c>
      <c r="C2794" t="str">
        <f t="shared" si="103"/>
        <v>agriculture and forestry 01T03,OC</v>
      </c>
      <c r="D2794" t="s">
        <v>3351</v>
      </c>
      <c r="E2794" s="1">
        <v>288030000</v>
      </c>
      <c r="F2794" s="1">
        <v>281788000</v>
      </c>
      <c r="G2794" s="1">
        <v>275579000</v>
      </c>
      <c r="H2794" s="1">
        <v>270699000</v>
      </c>
      <c r="I2794" s="1">
        <v>264261000</v>
      </c>
      <c r="J2794" s="1">
        <v>259077000</v>
      </c>
      <c r="K2794" s="1">
        <v>252396000</v>
      </c>
      <c r="L2794" s="1">
        <v>246870000</v>
      </c>
      <c r="M2794" s="1">
        <v>239946000</v>
      </c>
      <c r="N2794" s="1">
        <v>232927000</v>
      </c>
      <c r="O2794" s="1">
        <v>224713000</v>
      </c>
      <c r="P2794" s="1">
        <v>217544000</v>
      </c>
      <c r="Q2794" s="1">
        <v>209252000</v>
      </c>
      <c r="R2794" s="1">
        <v>199981000</v>
      </c>
      <c r="S2794" s="1">
        <v>189855000</v>
      </c>
      <c r="T2794" s="1">
        <v>180782000</v>
      </c>
      <c r="U2794" s="1">
        <v>170943000</v>
      </c>
      <c r="V2794" s="1">
        <v>161266000</v>
      </c>
      <c r="W2794" s="1">
        <v>150998000</v>
      </c>
      <c r="X2794" s="1">
        <v>140982000</v>
      </c>
      <c r="Y2794" s="1">
        <v>131217000</v>
      </c>
      <c r="Z2794" s="1">
        <v>121700000</v>
      </c>
      <c r="AA2794" s="1">
        <v>112428000</v>
      </c>
      <c r="AB2794" s="1">
        <v>102311000</v>
      </c>
      <c r="AC2794" s="1">
        <v>93102700</v>
      </c>
      <c r="AD2794" s="1">
        <v>83756100</v>
      </c>
      <c r="AE2794" s="1">
        <v>75225700</v>
      </c>
      <c r="AF2794" s="1">
        <v>66624400</v>
      </c>
      <c r="AG2794" s="1">
        <v>58754300</v>
      </c>
      <c r="AH2794" s="1">
        <v>51188700</v>
      </c>
      <c r="AI2794" s="1">
        <v>43927100</v>
      </c>
      <c r="AJ2794" s="1">
        <v>36965000</v>
      </c>
      <c r="AK2794" s="1">
        <v>30298000</v>
      </c>
      <c r="AL2794" s="1">
        <v>23922700</v>
      </c>
      <c r="AM2794" s="1">
        <v>17835000</v>
      </c>
      <c r="AN2794" s="1">
        <v>12111700</v>
      </c>
      <c r="AO2794" s="1">
        <v>6596690</v>
      </c>
      <c r="AP2794" s="1">
        <v>1288040</v>
      </c>
    </row>
    <row r="2795" spans="2:42" x14ac:dyDescent="0.2">
      <c r="B2795" t="str">
        <f t="shared" si="104"/>
        <v>pulp paper and printing 17T18</v>
      </c>
      <c r="C2795" t="str">
        <f t="shared" si="103"/>
        <v>agriculture and forestry 01T03,CH4</v>
      </c>
      <c r="D2795" t="s">
        <v>3352</v>
      </c>
      <c r="E2795" s="1">
        <v>171738000</v>
      </c>
      <c r="F2795" s="1">
        <v>168017000</v>
      </c>
      <c r="G2795" s="1">
        <v>164314000</v>
      </c>
      <c r="H2795" s="1">
        <v>161404000</v>
      </c>
      <c r="I2795" s="1">
        <v>157566000</v>
      </c>
      <c r="J2795" s="1">
        <v>154475000</v>
      </c>
      <c r="K2795" s="1">
        <v>150492000</v>
      </c>
      <c r="L2795" s="1">
        <v>147197000</v>
      </c>
      <c r="M2795" s="1">
        <v>143068000</v>
      </c>
      <c r="N2795" s="1">
        <v>138883000</v>
      </c>
      <c r="O2795" s="1">
        <v>133985000</v>
      </c>
      <c r="P2795" s="1">
        <v>129711000</v>
      </c>
      <c r="Q2795" s="1">
        <v>124767000</v>
      </c>
      <c r="R2795" s="1">
        <v>119239000</v>
      </c>
      <c r="S2795" s="1">
        <v>113201000</v>
      </c>
      <c r="T2795" s="1">
        <v>107791000</v>
      </c>
      <c r="U2795" s="1">
        <v>101925000</v>
      </c>
      <c r="V2795" s="1">
        <v>96154900</v>
      </c>
      <c r="W2795" s="1">
        <v>90033000</v>
      </c>
      <c r="X2795" s="1">
        <v>84060800</v>
      </c>
      <c r="Y2795" s="1">
        <v>78238400</v>
      </c>
      <c r="Z2795" s="1">
        <v>72564000</v>
      </c>
      <c r="AA2795" s="1">
        <v>67035200</v>
      </c>
      <c r="AB2795" s="1">
        <v>61002800</v>
      </c>
      <c r="AC2795" s="1">
        <v>55512600</v>
      </c>
      <c r="AD2795" s="1">
        <v>49939600</v>
      </c>
      <c r="AE2795" s="1">
        <v>44853400</v>
      </c>
      <c r="AF2795" s="1">
        <v>39724900</v>
      </c>
      <c r="AG2795" s="1">
        <v>35032300</v>
      </c>
      <c r="AH2795" s="1">
        <v>30521300</v>
      </c>
      <c r="AI2795" s="1">
        <v>26191600</v>
      </c>
      <c r="AJ2795" s="1">
        <v>22040400</v>
      </c>
      <c r="AK2795" s="1">
        <v>18065200</v>
      </c>
      <c r="AL2795" s="1">
        <v>14263900</v>
      </c>
      <c r="AM2795" s="1">
        <v>10634100</v>
      </c>
      <c r="AN2795" s="1">
        <v>7221590</v>
      </c>
      <c r="AO2795" s="1">
        <v>3933290</v>
      </c>
      <c r="AP2795">
        <v>767995</v>
      </c>
    </row>
    <row r="2796" spans="2:42" x14ac:dyDescent="0.2">
      <c r="B2796" t="str">
        <f t="shared" si="104"/>
        <v>pulp paper and printing 17T18</v>
      </c>
      <c r="C2796" t="str">
        <f t="shared" si="103"/>
        <v>agriculture and forestry 01T03,N2O</v>
      </c>
      <c r="D2796" t="s">
        <v>3353</v>
      </c>
      <c r="E2796" s="1">
        <v>35058800</v>
      </c>
      <c r="F2796" s="1">
        <v>34299100</v>
      </c>
      <c r="G2796" s="1">
        <v>33543300</v>
      </c>
      <c r="H2796" s="1">
        <v>32949200</v>
      </c>
      <c r="I2796" s="1">
        <v>32165700</v>
      </c>
      <c r="J2796" s="1">
        <v>31534600</v>
      </c>
      <c r="K2796" s="1">
        <v>30721500</v>
      </c>
      <c r="L2796" s="1">
        <v>30048800</v>
      </c>
      <c r="M2796" s="1">
        <v>29206100</v>
      </c>
      <c r="N2796" s="1">
        <v>28351700</v>
      </c>
      <c r="O2796" s="1">
        <v>27351900</v>
      </c>
      <c r="P2796" s="1">
        <v>26479300</v>
      </c>
      <c r="Q2796" s="1">
        <v>25470000</v>
      </c>
      <c r="R2796" s="1">
        <v>24341600</v>
      </c>
      <c r="S2796" s="1">
        <v>23109000</v>
      </c>
      <c r="T2796" s="1">
        <v>22004600</v>
      </c>
      <c r="U2796" s="1">
        <v>20807000</v>
      </c>
      <c r="V2796" s="1">
        <v>19629200</v>
      </c>
      <c r="W2796" s="1">
        <v>18379400</v>
      </c>
      <c r="X2796" s="1">
        <v>17160300</v>
      </c>
      <c r="Y2796" s="1">
        <v>15971700</v>
      </c>
      <c r="Z2796" s="1">
        <v>14813300</v>
      </c>
      <c r="AA2796" s="1">
        <v>13684600</v>
      </c>
      <c r="AB2796" s="1">
        <v>12453200</v>
      </c>
      <c r="AC2796" s="1">
        <v>11332400</v>
      </c>
      <c r="AD2796" s="1">
        <v>10194700</v>
      </c>
      <c r="AE2796" s="1">
        <v>9156410</v>
      </c>
      <c r="AF2796" s="1">
        <v>8109470</v>
      </c>
      <c r="AG2796" s="1">
        <v>7151530</v>
      </c>
      <c r="AH2796" s="1">
        <v>6230650</v>
      </c>
      <c r="AI2796" s="1">
        <v>5346780</v>
      </c>
      <c r="AJ2796" s="1">
        <v>4499360</v>
      </c>
      <c r="AK2796" s="1">
        <v>3687840</v>
      </c>
      <c r="AL2796" s="1">
        <v>2911850</v>
      </c>
      <c r="AM2796" s="1">
        <v>2170860</v>
      </c>
      <c r="AN2796" s="1">
        <v>1474220</v>
      </c>
      <c r="AO2796">
        <v>802944</v>
      </c>
      <c r="AP2796">
        <v>156779</v>
      </c>
    </row>
    <row r="2797" spans="2:42" x14ac:dyDescent="0.2">
      <c r="B2797" t="str">
        <f t="shared" si="104"/>
        <v>pulp paper and printing 17T18</v>
      </c>
      <c r="C2797" t="str">
        <f t="shared" si="103"/>
        <v>agriculture and forestry 01T03,F gases</v>
      </c>
      <c r="D2797" t="s">
        <v>3354</v>
      </c>
      <c r="E2797" s="1">
        <v>29998100</v>
      </c>
      <c r="F2797" s="1">
        <v>29348000</v>
      </c>
      <c r="G2797" s="1">
        <v>28701300</v>
      </c>
      <c r="H2797" s="1">
        <v>28193000</v>
      </c>
      <c r="I2797" s="1">
        <v>27522600</v>
      </c>
      <c r="J2797" s="1">
        <v>26982600</v>
      </c>
      <c r="K2797" s="1">
        <v>26286900</v>
      </c>
      <c r="L2797" s="1">
        <v>25711300</v>
      </c>
      <c r="M2797" s="1">
        <v>24990200</v>
      </c>
      <c r="N2797" s="1">
        <v>24259200</v>
      </c>
      <c r="O2797" s="1">
        <v>23403600</v>
      </c>
      <c r="P2797" s="1">
        <v>22657000</v>
      </c>
      <c r="Q2797" s="1">
        <v>21793400</v>
      </c>
      <c r="R2797" s="1">
        <v>20827900</v>
      </c>
      <c r="S2797" s="1">
        <v>19773300</v>
      </c>
      <c r="T2797" s="1">
        <v>18828300</v>
      </c>
      <c r="U2797" s="1">
        <v>17803600</v>
      </c>
      <c r="V2797" s="1">
        <v>16795700</v>
      </c>
      <c r="W2797" s="1">
        <v>15726400</v>
      </c>
      <c r="X2797" s="1">
        <v>14683200</v>
      </c>
      <c r="Y2797" s="1">
        <v>13666200</v>
      </c>
      <c r="Z2797" s="1">
        <v>12675000</v>
      </c>
      <c r="AA2797" s="1">
        <v>11709300</v>
      </c>
      <c r="AB2797" s="1">
        <v>10655600</v>
      </c>
      <c r="AC2797" s="1">
        <v>9696570</v>
      </c>
      <c r="AD2797" s="1">
        <v>8723120</v>
      </c>
      <c r="AE2797" s="1">
        <v>7834690</v>
      </c>
      <c r="AF2797" s="1">
        <v>6938870</v>
      </c>
      <c r="AG2797" s="1">
        <v>6119210</v>
      </c>
      <c r="AH2797" s="1">
        <v>5331260</v>
      </c>
      <c r="AI2797" s="1">
        <v>4574970</v>
      </c>
      <c r="AJ2797" s="1">
        <v>3849880</v>
      </c>
      <c r="AK2797" s="1">
        <v>3155510</v>
      </c>
      <c r="AL2797" s="1">
        <v>2491520</v>
      </c>
      <c r="AM2797" s="1">
        <v>1857500</v>
      </c>
      <c r="AN2797" s="1">
        <v>1261420</v>
      </c>
      <c r="AO2797">
        <v>687040</v>
      </c>
      <c r="AP2797">
        <v>134148</v>
      </c>
    </row>
    <row r="2798" spans="2:42" x14ac:dyDescent="0.2">
      <c r="B2798" t="str">
        <f t="shared" si="104"/>
        <v>pulp paper and printing 17T18</v>
      </c>
      <c r="C2798" t="str">
        <f t="shared" si="103"/>
        <v>coal mining 05,CO2</v>
      </c>
      <c r="D2798" t="s">
        <v>3355</v>
      </c>
      <c r="E2798" s="1">
        <v>127906000</v>
      </c>
      <c r="F2798" s="1">
        <v>125134000</v>
      </c>
      <c r="G2798" s="1">
        <v>122377000</v>
      </c>
      <c r="H2798" s="1">
        <v>120210000</v>
      </c>
      <c r="I2798" s="1">
        <v>117351000</v>
      </c>
      <c r="J2798" s="1">
        <v>115049000</v>
      </c>
      <c r="K2798" s="1">
        <v>112082000</v>
      </c>
      <c r="L2798" s="1">
        <v>109628000</v>
      </c>
      <c r="M2798" s="1">
        <v>106553000</v>
      </c>
      <c r="N2798" s="1">
        <v>103436000</v>
      </c>
      <c r="O2798" s="1">
        <v>99788600</v>
      </c>
      <c r="P2798" s="1">
        <v>96605100</v>
      </c>
      <c r="Q2798" s="1">
        <v>92922800</v>
      </c>
      <c r="R2798" s="1">
        <v>88806000</v>
      </c>
      <c r="S2798" s="1">
        <v>84309400</v>
      </c>
      <c r="T2798" s="1">
        <v>80280200</v>
      </c>
      <c r="U2798" s="1">
        <v>75911000</v>
      </c>
      <c r="V2798" s="1">
        <v>71613600</v>
      </c>
      <c r="W2798" s="1">
        <v>67054100</v>
      </c>
      <c r="X2798" s="1">
        <v>62606200</v>
      </c>
      <c r="Y2798" s="1">
        <v>58269800</v>
      </c>
      <c r="Z2798" s="1">
        <v>54043700</v>
      </c>
      <c r="AA2798" s="1">
        <v>49926000</v>
      </c>
      <c r="AB2798" s="1">
        <v>45433200</v>
      </c>
      <c r="AC2798" s="1">
        <v>41344300</v>
      </c>
      <c r="AD2798" s="1">
        <v>37193700</v>
      </c>
      <c r="AE2798" s="1">
        <v>33405600</v>
      </c>
      <c r="AF2798" s="1">
        <v>29586000</v>
      </c>
      <c r="AG2798" s="1">
        <v>26091100</v>
      </c>
      <c r="AH2798" s="1">
        <v>22731500</v>
      </c>
      <c r="AI2798" s="1">
        <v>19506800</v>
      </c>
      <c r="AJ2798" s="1">
        <v>16415100</v>
      </c>
      <c r="AK2798" s="1">
        <v>13454500</v>
      </c>
      <c r="AL2798" s="1">
        <v>10623400</v>
      </c>
      <c r="AM2798" s="1">
        <v>7920000</v>
      </c>
      <c r="AN2798" s="1">
        <v>5378440</v>
      </c>
      <c r="AO2798" s="1">
        <v>2929400</v>
      </c>
      <c r="AP2798">
        <v>571982</v>
      </c>
    </row>
    <row r="2799" spans="2:42" x14ac:dyDescent="0.2">
      <c r="B2799" t="str">
        <f t="shared" si="104"/>
        <v>pulp paper and printing 17T18</v>
      </c>
      <c r="C2799" t="str">
        <f t="shared" si="103"/>
        <v>coal mining 05,VOC</v>
      </c>
      <c r="D2799" t="s">
        <v>3356</v>
      </c>
      <c r="E2799" s="1">
        <v>2272260</v>
      </c>
      <c r="F2799" s="1">
        <v>2223020</v>
      </c>
      <c r="G2799" s="1">
        <v>2174040</v>
      </c>
      <c r="H2799" s="1">
        <v>2135540</v>
      </c>
      <c r="I2799" s="1">
        <v>2084750</v>
      </c>
      <c r="J2799" s="1">
        <v>2043850</v>
      </c>
      <c r="K2799" s="1">
        <v>1991150</v>
      </c>
      <c r="L2799" s="1">
        <v>1947550</v>
      </c>
      <c r="M2799" s="1">
        <v>1892930</v>
      </c>
      <c r="N2799" s="1">
        <v>1837560</v>
      </c>
      <c r="O2799" s="1">
        <v>1772760</v>
      </c>
      <c r="P2799" s="1">
        <v>1716200</v>
      </c>
      <c r="Q2799" s="1">
        <v>1650780</v>
      </c>
      <c r="R2799" s="1">
        <v>1577650</v>
      </c>
      <c r="S2799" s="1">
        <v>1497770</v>
      </c>
      <c r="T2799" s="1">
        <v>1426190</v>
      </c>
      <c r="U2799" s="1">
        <v>1348570</v>
      </c>
      <c r="V2799" s="1">
        <v>1272220</v>
      </c>
      <c r="W2799" s="1">
        <v>1191220</v>
      </c>
      <c r="X2799" s="1">
        <v>1112210</v>
      </c>
      <c r="Y2799" s="1">
        <v>1035170</v>
      </c>
      <c r="Z2799">
        <v>960093</v>
      </c>
      <c r="AA2799">
        <v>886941</v>
      </c>
      <c r="AB2799">
        <v>807127</v>
      </c>
      <c r="AC2799">
        <v>734486</v>
      </c>
      <c r="AD2799">
        <v>660750</v>
      </c>
      <c r="AE2799">
        <v>593454</v>
      </c>
      <c r="AF2799">
        <v>525599</v>
      </c>
      <c r="AG2799">
        <v>463512</v>
      </c>
      <c r="AH2799">
        <v>403827</v>
      </c>
      <c r="AI2799">
        <v>346540</v>
      </c>
      <c r="AJ2799">
        <v>291617</v>
      </c>
      <c r="AK2799">
        <v>239020</v>
      </c>
      <c r="AL2799">
        <v>188725</v>
      </c>
      <c r="AM2799">
        <v>140700</v>
      </c>
      <c r="AN2799">
        <v>95548.6</v>
      </c>
      <c r="AO2799">
        <v>52041.2</v>
      </c>
      <c r="AP2799">
        <v>10161.299999999999</v>
      </c>
    </row>
    <row r="2800" spans="2:42" x14ac:dyDescent="0.2">
      <c r="B2800" t="str">
        <f t="shared" si="104"/>
        <v>pulp paper and printing 17T18</v>
      </c>
      <c r="C2800" t="str">
        <f t="shared" si="103"/>
        <v>coal mining 05,CO</v>
      </c>
      <c r="D2800" t="s">
        <v>3357</v>
      </c>
      <c r="E2800" s="1">
        <v>11014300</v>
      </c>
      <c r="F2800" s="1">
        <v>10775600</v>
      </c>
      <c r="G2800" s="1">
        <v>10538200</v>
      </c>
      <c r="H2800" s="1">
        <v>10351500</v>
      </c>
      <c r="I2800" s="1">
        <v>10105400</v>
      </c>
      <c r="J2800" s="1">
        <v>9907120</v>
      </c>
      <c r="K2800" s="1">
        <v>9651660</v>
      </c>
      <c r="L2800" s="1">
        <v>9440330</v>
      </c>
      <c r="M2800" s="1">
        <v>9175560</v>
      </c>
      <c r="N2800" s="1">
        <v>8907160</v>
      </c>
      <c r="O2800" s="1">
        <v>8593040</v>
      </c>
      <c r="P2800" s="1">
        <v>8318900</v>
      </c>
      <c r="Q2800" s="1">
        <v>8001810</v>
      </c>
      <c r="R2800" s="1">
        <v>7647300</v>
      </c>
      <c r="S2800" s="1">
        <v>7260080</v>
      </c>
      <c r="T2800" s="1">
        <v>6913120</v>
      </c>
      <c r="U2800" s="1">
        <v>6536870</v>
      </c>
      <c r="V2800" s="1">
        <v>6166820</v>
      </c>
      <c r="W2800" s="1">
        <v>5774190</v>
      </c>
      <c r="X2800" s="1">
        <v>5391170</v>
      </c>
      <c r="Y2800" s="1">
        <v>5017760</v>
      </c>
      <c r="Z2800" s="1">
        <v>4653840</v>
      </c>
      <c r="AA2800" s="1">
        <v>4299250</v>
      </c>
      <c r="AB2800" s="1">
        <v>3912370</v>
      </c>
      <c r="AC2800" s="1">
        <v>3560260</v>
      </c>
      <c r="AD2800" s="1">
        <v>3202840</v>
      </c>
      <c r="AE2800" s="1">
        <v>2876640</v>
      </c>
      <c r="AF2800" s="1">
        <v>2547720</v>
      </c>
      <c r="AG2800" s="1">
        <v>2246770</v>
      </c>
      <c r="AH2800" s="1">
        <v>1957460</v>
      </c>
      <c r="AI2800" s="1">
        <v>1679780</v>
      </c>
      <c r="AJ2800" s="1">
        <v>1413550</v>
      </c>
      <c r="AK2800" s="1">
        <v>1158600</v>
      </c>
      <c r="AL2800">
        <v>914804</v>
      </c>
      <c r="AM2800">
        <v>682010</v>
      </c>
      <c r="AN2800">
        <v>463151</v>
      </c>
      <c r="AO2800">
        <v>252258</v>
      </c>
      <c r="AP2800">
        <v>49254.7</v>
      </c>
    </row>
    <row r="2801" spans="2:42" x14ac:dyDescent="0.2">
      <c r="B2801" t="str">
        <f t="shared" si="104"/>
        <v>pulp paper and printing 17T18</v>
      </c>
      <c r="C2801" t="str">
        <f t="shared" si="103"/>
        <v>coal mining 05,NOx</v>
      </c>
      <c r="D2801" t="s">
        <v>3358</v>
      </c>
      <c r="E2801" s="1">
        <v>5231610</v>
      </c>
      <c r="F2801" s="1">
        <v>5118240</v>
      </c>
      <c r="G2801" s="1">
        <v>5005460</v>
      </c>
      <c r="H2801" s="1">
        <v>4916820</v>
      </c>
      <c r="I2801" s="1">
        <v>4799890</v>
      </c>
      <c r="J2801" s="1">
        <v>4705720</v>
      </c>
      <c r="K2801" s="1">
        <v>4584390</v>
      </c>
      <c r="L2801" s="1">
        <v>4484010</v>
      </c>
      <c r="M2801" s="1">
        <v>4358250</v>
      </c>
      <c r="N2801" s="1">
        <v>4230760</v>
      </c>
      <c r="O2801" s="1">
        <v>4081560</v>
      </c>
      <c r="P2801" s="1">
        <v>3951350</v>
      </c>
      <c r="Q2801" s="1">
        <v>3800730</v>
      </c>
      <c r="R2801" s="1">
        <v>3632340</v>
      </c>
      <c r="S2801" s="1">
        <v>3448430</v>
      </c>
      <c r="T2801" s="1">
        <v>3283620</v>
      </c>
      <c r="U2801" s="1">
        <v>3104910</v>
      </c>
      <c r="V2801" s="1">
        <v>2929140</v>
      </c>
      <c r="W2801" s="1">
        <v>2742650</v>
      </c>
      <c r="X2801" s="1">
        <v>2560720</v>
      </c>
      <c r="Y2801" s="1">
        <v>2383350</v>
      </c>
      <c r="Z2801" s="1">
        <v>2210500</v>
      </c>
      <c r="AA2801" s="1">
        <v>2042080</v>
      </c>
      <c r="AB2801" s="1">
        <v>1858310</v>
      </c>
      <c r="AC2801" s="1">
        <v>1691060</v>
      </c>
      <c r="AD2801" s="1">
        <v>1521300</v>
      </c>
      <c r="AE2801" s="1">
        <v>1366360</v>
      </c>
      <c r="AF2801" s="1">
        <v>1210130</v>
      </c>
      <c r="AG2801" s="1">
        <v>1067180</v>
      </c>
      <c r="AH2801">
        <v>929763</v>
      </c>
      <c r="AI2801">
        <v>797867</v>
      </c>
      <c r="AJ2801">
        <v>671412</v>
      </c>
      <c r="AK2801">
        <v>550315</v>
      </c>
      <c r="AL2801">
        <v>434518</v>
      </c>
      <c r="AM2801">
        <v>323944</v>
      </c>
      <c r="AN2801">
        <v>219989</v>
      </c>
      <c r="AO2801">
        <v>119819</v>
      </c>
      <c r="AP2801">
        <v>23395.200000000001</v>
      </c>
    </row>
    <row r="2802" spans="2:42" x14ac:dyDescent="0.2">
      <c r="B2802" t="str">
        <f t="shared" si="104"/>
        <v>pulp paper and printing 17T18</v>
      </c>
      <c r="C2802" t="str">
        <f t="shared" si="103"/>
        <v>coal mining 05,PM10</v>
      </c>
      <c r="D2802" t="s">
        <v>3359</v>
      </c>
      <c r="E2802" s="1">
        <v>1046320</v>
      </c>
      <c r="F2802" s="1">
        <v>1023650</v>
      </c>
      <c r="G2802" s="1">
        <v>1001090</v>
      </c>
      <c r="H2802">
        <v>983363</v>
      </c>
      <c r="I2802">
        <v>959978</v>
      </c>
      <c r="J2802">
        <v>941145</v>
      </c>
      <c r="K2802">
        <v>916877</v>
      </c>
      <c r="L2802">
        <v>896801</v>
      </c>
      <c r="M2802">
        <v>871649</v>
      </c>
      <c r="N2802">
        <v>846152</v>
      </c>
      <c r="O2802">
        <v>816311</v>
      </c>
      <c r="P2802">
        <v>790269</v>
      </c>
      <c r="Q2802">
        <v>760146</v>
      </c>
      <c r="R2802">
        <v>726469</v>
      </c>
      <c r="S2802">
        <v>689685</v>
      </c>
      <c r="T2802">
        <v>656725</v>
      </c>
      <c r="U2802">
        <v>620982</v>
      </c>
      <c r="V2802">
        <v>585828</v>
      </c>
      <c r="W2802">
        <v>548530</v>
      </c>
      <c r="X2802">
        <v>512144</v>
      </c>
      <c r="Y2802">
        <v>476671</v>
      </c>
      <c r="Z2802">
        <v>442100</v>
      </c>
      <c r="AA2802">
        <v>408415</v>
      </c>
      <c r="AB2802">
        <v>371662</v>
      </c>
      <c r="AC2802">
        <v>338213</v>
      </c>
      <c r="AD2802">
        <v>304260</v>
      </c>
      <c r="AE2802">
        <v>273271</v>
      </c>
      <c r="AF2802">
        <v>242026</v>
      </c>
      <c r="AG2802">
        <v>213436</v>
      </c>
      <c r="AH2802">
        <v>185953</v>
      </c>
      <c r="AI2802">
        <v>159573</v>
      </c>
      <c r="AJ2802">
        <v>134282</v>
      </c>
      <c r="AK2802">
        <v>110063</v>
      </c>
      <c r="AL2802">
        <v>86903.5</v>
      </c>
      <c r="AM2802">
        <v>64788.800000000003</v>
      </c>
      <c r="AN2802">
        <v>43997.8</v>
      </c>
      <c r="AO2802">
        <v>23963.7</v>
      </c>
      <c r="AP2802">
        <v>4679.04</v>
      </c>
    </row>
    <row r="2803" spans="2:42" x14ac:dyDescent="0.2">
      <c r="B2803" t="str">
        <f t="shared" si="104"/>
        <v>pulp paper and printing 17T18</v>
      </c>
      <c r="C2803" t="str">
        <f t="shared" si="103"/>
        <v>coal mining 05,PM25</v>
      </c>
      <c r="D2803" t="s">
        <v>3360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</row>
    <row r="2804" spans="2:42" x14ac:dyDescent="0.2">
      <c r="B2804" t="str">
        <f t="shared" si="104"/>
        <v>refined petroleum and coke 19</v>
      </c>
      <c r="C2804" t="str">
        <f t="shared" ref="C2804:C2867" si="105">MID(D2726, FIND(",", D2726) + 1, FIND("]", D2726) - FIND(",", D2726) - 1)</f>
        <v>coal mining 05,SOx</v>
      </c>
      <c r="D2804" t="s">
        <v>3361</v>
      </c>
      <c r="E2804" s="1">
        <v>101178000000000</v>
      </c>
      <c r="F2804" s="1">
        <v>98609700000000</v>
      </c>
      <c r="G2804" s="1">
        <v>94701100000000</v>
      </c>
      <c r="H2804" s="1">
        <v>91087300000000</v>
      </c>
      <c r="I2804" s="1">
        <v>88222600000000</v>
      </c>
      <c r="J2804" s="1">
        <v>85339200000000</v>
      </c>
      <c r="K2804" s="1">
        <v>82274500000000</v>
      </c>
      <c r="L2804" s="1">
        <v>79223900000000</v>
      </c>
      <c r="M2804" s="1">
        <v>76043800000000</v>
      </c>
      <c r="N2804" s="1">
        <v>72844300000000</v>
      </c>
      <c r="O2804" s="1">
        <v>69707000000000</v>
      </c>
      <c r="P2804" s="1">
        <v>66394600000000</v>
      </c>
      <c r="Q2804" s="1">
        <v>63464300000000</v>
      </c>
      <c r="R2804" s="1">
        <v>60059700000000</v>
      </c>
      <c r="S2804" s="1">
        <v>56822400000000</v>
      </c>
      <c r="T2804" s="1">
        <v>53862500000000</v>
      </c>
      <c r="U2804" s="1">
        <v>50873000000000</v>
      </c>
      <c r="V2804" s="1">
        <v>48002100000000</v>
      </c>
      <c r="W2804" s="1">
        <v>45514600000000</v>
      </c>
      <c r="X2804" s="1">
        <v>43219400000000</v>
      </c>
      <c r="Y2804" s="1">
        <v>40895800000000</v>
      </c>
      <c r="Z2804" s="1">
        <v>38784200000000</v>
      </c>
      <c r="AA2804" s="1">
        <v>36635700000000</v>
      </c>
      <c r="AB2804" s="1">
        <v>34697600000000</v>
      </c>
      <c r="AC2804" s="1">
        <v>32839500000000</v>
      </c>
      <c r="AD2804" s="1">
        <v>30944200000000</v>
      </c>
      <c r="AE2804" s="1">
        <v>29246700000000</v>
      </c>
      <c r="AF2804" s="1">
        <v>27503000000000</v>
      </c>
      <c r="AG2804" s="1">
        <v>26245500000000</v>
      </c>
      <c r="AH2804" s="1">
        <v>24993200000000</v>
      </c>
      <c r="AI2804" s="1">
        <v>23784300000000</v>
      </c>
      <c r="AJ2804" s="1">
        <v>22627500000000</v>
      </c>
      <c r="AK2804" s="1">
        <v>21507900000000</v>
      </c>
      <c r="AL2804" s="1">
        <v>20600600000000</v>
      </c>
      <c r="AM2804" s="1">
        <v>19709000000000</v>
      </c>
      <c r="AN2804" s="1">
        <v>18916200000000</v>
      </c>
      <c r="AO2804" s="1">
        <v>18063800000000</v>
      </c>
      <c r="AP2804" s="1">
        <v>17231600000000</v>
      </c>
    </row>
    <row r="2805" spans="2:42" x14ac:dyDescent="0.2">
      <c r="B2805" t="str">
        <f t="shared" ref="B2805:B2868" si="106">TRIM(MID(D2805, FIND(",",D2805) + 1, FIND(",", D2805, FIND(",", D2805) + 1) - FIND(",", D2805) - 1))</f>
        <v>refined petroleum and coke 19</v>
      </c>
      <c r="C2805" t="str">
        <f t="shared" si="105"/>
        <v>coal mining 05,BC</v>
      </c>
      <c r="D2805" t="s">
        <v>3362</v>
      </c>
      <c r="E2805" s="1">
        <v>24027600000</v>
      </c>
      <c r="F2805" s="1">
        <v>23419400000</v>
      </c>
      <c r="G2805" s="1">
        <v>22493000000</v>
      </c>
      <c r="H2805" s="1">
        <v>21636400000</v>
      </c>
      <c r="I2805" s="1">
        <v>20956500000</v>
      </c>
      <c r="J2805" s="1">
        <v>20279400000</v>
      </c>
      <c r="K2805" s="1">
        <v>19558900000</v>
      </c>
      <c r="L2805" s="1">
        <v>18841900000</v>
      </c>
      <c r="M2805" s="1">
        <v>18093900000</v>
      </c>
      <c r="N2805" s="1">
        <v>17340700000</v>
      </c>
      <c r="O2805" s="1">
        <v>16602100000</v>
      </c>
      <c r="P2805" s="1">
        <v>15821000000</v>
      </c>
      <c r="Q2805" s="1">
        <v>15130900000</v>
      </c>
      <c r="R2805" s="1">
        <v>14320800000</v>
      </c>
      <c r="S2805" s="1">
        <v>13550700000</v>
      </c>
      <c r="T2805" s="1">
        <v>12847100000</v>
      </c>
      <c r="U2805" s="1">
        <v>12136000000</v>
      </c>
      <c r="V2805" s="1">
        <v>11453600000</v>
      </c>
      <c r="W2805" s="1">
        <v>10861900000</v>
      </c>
      <c r="X2805" s="1">
        <v>10316000000</v>
      </c>
      <c r="Y2805" s="1">
        <v>9763440000</v>
      </c>
      <c r="Z2805" s="1">
        <v>9261000000</v>
      </c>
      <c r="AA2805" s="1">
        <v>8749800000</v>
      </c>
      <c r="AB2805" s="1">
        <v>8289270000</v>
      </c>
      <c r="AC2805" s="1">
        <v>7847350000</v>
      </c>
      <c r="AD2805" s="1">
        <v>7396480000</v>
      </c>
      <c r="AE2805" s="1">
        <v>6992860000</v>
      </c>
      <c r="AF2805" s="1">
        <v>6577700000</v>
      </c>
      <c r="AG2805" s="1">
        <v>6278530000</v>
      </c>
      <c r="AH2805" s="1">
        <v>5980460000</v>
      </c>
      <c r="AI2805" s="1">
        <v>5692730000</v>
      </c>
      <c r="AJ2805" s="1">
        <v>5417300000</v>
      </c>
      <c r="AK2805" s="1">
        <v>5150810000</v>
      </c>
      <c r="AL2805" s="1">
        <v>4934750000</v>
      </c>
      <c r="AM2805" s="1">
        <v>4722440000</v>
      </c>
      <c r="AN2805" s="1">
        <v>4533570000</v>
      </c>
      <c r="AO2805" s="1">
        <v>4330550000</v>
      </c>
      <c r="AP2805" s="1">
        <v>4132300000</v>
      </c>
    </row>
    <row r="2806" spans="2:42" x14ac:dyDescent="0.2">
      <c r="B2806" t="str">
        <f t="shared" si="106"/>
        <v>refined petroleum and coke 19</v>
      </c>
      <c r="C2806" t="str">
        <f t="shared" si="105"/>
        <v>coal mining 05,OC</v>
      </c>
      <c r="D2806" t="s">
        <v>3363</v>
      </c>
      <c r="E2806" s="1">
        <v>272005000000</v>
      </c>
      <c r="F2806" s="1">
        <v>265120000000</v>
      </c>
      <c r="G2806" s="1">
        <v>254633000000</v>
      </c>
      <c r="H2806" s="1">
        <v>244936000000</v>
      </c>
      <c r="I2806" s="1">
        <v>237239000000</v>
      </c>
      <c r="J2806" s="1">
        <v>229574000000</v>
      </c>
      <c r="K2806" s="1">
        <v>221417000000</v>
      </c>
      <c r="L2806" s="1">
        <v>213300000000</v>
      </c>
      <c r="M2806" s="1">
        <v>204833000000</v>
      </c>
      <c r="N2806" s="1">
        <v>196306000000</v>
      </c>
      <c r="O2806" s="1">
        <v>187945000000</v>
      </c>
      <c r="P2806" s="1">
        <v>179102000000</v>
      </c>
      <c r="Q2806" s="1">
        <v>171290000000</v>
      </c>
      <c r="R2806" s="1">
        <v>162120000000</v>
      </c>
      <c r="S2806" s="1">
        <v>153402000000</v>
      </c>
      <c r="T2806" s="1">
        <v>145437000000</v>
      </c>
      <c r="U2806" s="1">
        <v>137386000000</v>
      </c>
      <c r="V2806" s="1">
        <v>129662000000</v>
      </c>
      <c r="W2806" s="1">
        <v>122963000000</v>
      </c>
      <c r="X2806" s="1">
        <v>116783000000</v>
      </c>
      <c r="Y2806" s="1">
        <v>110528000000</v>
      </c>
      <c r="Z2806" s="1">
        <v>104840000000</v>
      </c>
      <c r="AA2806" s="1">
        <v>99052600000</v>
      </c>
      <c r="AB2806" s="1">
        <v>93839200000</v>
      </c>
      <c r="AC2806" s="1">
        <v>88836400000</v>
      </c>
      <c r="AD2806" s="1">
        <v>83732300000</v>
      </c>
      <c r="AE2806" s="1">
        <v>79163200000</v>
      </c>
      <c r="AF2806" s="1">
        <v>74463300000</v>
      </c>
      <c r="AG2806" s="1">
        <v>71076400000</v>
      </c>
      <c r="AH2806" s="1">
        <v>67702100000</v>
      </c>
      <c r="AI2806" s="1">
        <v>64444900000</v>
      </c>
      <c r="AJ2806" s="1">
        <v>61326900000</v>
      </c>
      <c r="AK2806" s="1">
        <v>58310000000</v>
      </c>
      <c r="AL2806" s="1">
        <v>55864100000</v>
      </c>
      <c r="AM2806" s="1">
        <v>53460700000</v>
      </c>
      <c r="AN2806" s="1">
        <v>51322600000</v>
      </c>
      <c r="AO2806" s="1">
        <v>49024300000</v>
      </c>
      <c r="AP2806" s="1">
        <v>46779900000</v>
      </c>
    </row>
    <row r="2807" spans="2:42" x14ac:dyDescent="0.2">
      <c r="B2807" t="str">
        <f t="shared" si="106"/>
        <v>refined petroleum and coke 19</v>
      </c>
      <c r="C2807" t="str">
        <f t="shared" si="105"/>
        <v>coal mining 05,CH4</v>
      </c>
      <c r="D2807" t="s">
        <v>3364</v>
      </c>
      <c r="E2807" s="1">
        <v>162184000000</v>
      </c>
      <c r="F2807" s="1">
        <v>158078000000</v>
      </c>
      <c r="G2807" s="1">
        <v>151825000000</v>
      </c>
      <c r="H2807" s="1">
        <v>146044000000</v>
      </c>
      <c r="I2807" s="1">
        <v>141454000000</v>
      </c>
      <c r="J2807" s="1">
        <v>136884000000</v>
      </c>
      <c r="K2807" s="1">
        <v>132020000000</v>
      </c>
      <c r="L2807" s="1">
        <v>127181000000</v>
      </c>
      <c r="M2807" s="1">
        <v>122132000000</v>
      </c>
      <c r="N2807" s="1">
        <v>117048000000</v>
      </c>
      <c r="O2807" s="1">
        <v>112062000000</v>
      </c>
      <c r="P2807" s="1">
        <v>106790000000</v>
      </c>
      <c r="Q2807" s="1">
        <v>102132000000</v>
      </c>
      <c r="R2807" s="1">
        <v>96664200000</v>
      </c>
      <c r="S2807" s="1">
        <v>91466100000</v>
      </c>
      <c r="T2807" s="1">
        <v>86716700000</v>
      </c>
      <c r="U2807" s="1">
        <v>81916500000</v>
      </c>
      <c r="V2807" s="1">
        <v>77310800000</v>
      </c>
      <c r="W2807" s="1">
        <v>73316700000</v>
      </c>
      <c r="X2807" s="1">
        <v>69632000000</v>
      </c>
      <c r="Y2807" s="1">
        <v>65902200000</v>
      </c>
      <c r="Z2807" s="1">
        <v>62510800000</v>
      </c>
      <c r="AA2807" s="1">
        <v>59060200000</v>
      </c>
      <c r="AB2807" s="1">
        <v>55951700000</v>
      </c>
      <c r="AC2807" s="1">
        <v>52968800000</v>
      </c>
      <c r="AD2807" s="1">
        <v>49925500000</v>
      </c>
      <c r="AE2807" s="1">
        <v>47201100000</v>
      </c>
      <c r="AF2807" s="1">
        <v>44398800000</v>
      </c>
      <c r="AG2807" s="1">
        <v>42379400000</v>
      </c>
      <c r="AH2807" s="1">
        <v>40367500000</v>
      </c>
      <c r="AI2807" s="1">
        <v>38425400000</v>
      </c>
      <c r="AJ2807" s="1">
        <v>36566200000</v>
      </c>
      <c r="AK2807" s="1">
        <v>34767400000</v>
      </c>
      <c r="AL2807" s="1">
        <v>33309100000</v>
      </c>
      <c r="AM2807" s="1">
        <v>31876000000</v>
      </c>
      <c r="AN2807" s="1">
        <v>30601100000</v>
      </c>
      <c r="AO2807" s="1">
        <v>29230800000</v>
      </c>
      <c r="AP2807" s="1">
        <v>27892600000</v>
      </c>
    </row>
    <row r="2808" spans="2:42" x14ac:dyDescent="0.2">
      <c r="B2808" t="str">
        <f t="shared" si="106"/>
        <v>refined petroleum and coke 19</v>
      </c>
      <c r="C2808" t="str">
        <f t="shared" si="105"/>
        <v>coal mining 05,N2O</v>
      </c>
      <c r="D2808" t="s">
        <v>3365</v>
      </c>
      <c r="E2808" s="1">
        <v>33108300000</v>
      </c>
      <c r="F2808" s="1">
        <v>32270300000</v>
      </c>
      <c r="G2808" s="1">
        <v>30993700000</v>
      </c>
      <c r="H2808" s="1">
        <v>29813500000</v>
      </c>
      <c r="I2808" s="1">
        <v>28876600000</v>
      </c>
      <c r="J2808" s="1">
        <v>27943600000</v>
      </c>
      <c r="K2808" s="1">
        <v>26950700000</v>
      </c>
      <c r="L2808" s="1">
        <v>25962800000</v>
      </c>
      <c r="M2808" s="1">
        <v>24932100000</v>
      </c>
      <c r="N2808" s="1">
        <v>23894300000</v>
      </c>
      <c r="O2808" s="1">
        <v>22876500000</v>
      </c>
      <c r="P2808" s="1">
        <v>21800200000</v>
      </c>
      <c r="Q2808" s="1">
        <v>20849300000</v>
      </c>
      <c r="R2808" s="1">
        <v>19733100000</v>
      </c>
      <c r="S2808" s="1">
        <v>18672000000</v>
      </c>
      <c r="T2808" s="1">
        <v>17702400000</v>
      </c>
      <c r="U2808" s="1">
        <v>16722500000</v>
      </c>
      <c r="V2808" s="1">
        <v>15782300000</v>
      </c>
      <c r="W2808" s="1">
        <v>14966900000</v>
      </c>
      <c r="X2808" s="1">
        <v>14214700000</v>
      </c>
      <c r="Y2808" s="1">
        <v>13453300000</v>
      </c>
      <c r="Z2808" s="1">
        <v>12761000000</v>
      </c>
      <c r="AA2808" s="1">
        <v>12056600000</v>
      </c>
      <c r="AB2808" s="1">
        <v>11422000000</v>
      </c>
      <c r="AC2808" s="1">
        <v>10813100000</v>
      </c>
      <c r="AD2808" s="1">
        <v>10191800000</v>
      </c>
      <c r="AE2808" s="1">
        <v>9635680000</v>
      </c>
      <c r="AF2808" s="1">
        <v>9063610000</v>
      </c>
      <c r="AG2808" s="1">
        <v>8651370000</v>
      </c>
      <c r="AH2808" s="1">
        <v>8240650000</v>
      </c>
      <c r="AI2808" s="1">
        <v>7844190000</v>
      </c>
      <c r="AJ2808" s="1">
        <v>7464670000</v>
      </c>
      <c r="AK2808" s="1">
        <v>7097450000</v>
      </c>
      <c r="AL2808" s="1">
        <v>6799740000</v>
      </c>
      <c r="AM2808" s="1">
        <v>6507190000</v>
      </c>
      <c r="AN2808" s="1">
        <v>6246940000</v>
      </c>
      <c r="AO2808" s="1">
        <v>5967200000</v>
      </c>
      <c r="AP2808" s="1">
        <v>5694010000</v>
      </c>
    </row>
    <row r="2809" spans="2:42" x14ac:dyDescent="0.2">
      <c r="B2809" t="str">
        <f t="shared" si="106"/>
        <v>refined petroleum and coke 19</v>
      </c>
      <c r="C2809" t="str">
        <f t="shared" si="105"/>
        <v>coal mining 05,F gases</v>
      </c>
      <c r="D2809" t="s">
        <v>3366</v>
      </c>
      <c r="E2809" s="1">
        <v>28329100000</v>
      </c>
      <c r="F2809" s="1">
        <v>27612100000</v>
      </c>
      <c r="G2809" s="1">
        <v>26519800000</v>
      </c>
      <c r="H2809" s="1">
        <v>25509900000</v>
      </c>
      <c r="I2809" s="1">
        <v>24708300000</v>
      </c>
      <c r="J2809" s="1">
        <v>23910000000</v>
      </c>
      <c r="K2809" s="1">
        <v>23060400000</v>
      </c>
      <c r="L2809" s="1">
        <v>22215100000</v>
      </c>
      <c r="M2809" s="1">
        <v>21333200000</v>
      </c>
      <c r="N2809" s="1">
        <v>20445100000</v>
      </c>
      <c r="O2809" s="1">
        <v>19574300000</v>
      </c>
      <c r="P2809" s="1">
        <v>18653300000</v>
      </c>
      <c r="Q2809" s="1">
        <v>17839700000</v>
      </c>
      <c r="R2809" s="1">
        <v>16884700000</v>
      </c>
      <c r="S2809" s="1">
        <v>15976700000</v>
      </c>
      <c r="T2809" s="1">
        <v>15147100000</v>
      </c>
      <c r="U2809" s="1">
        <v>14308600000</v>
      </c>
      <c r="V2809" s="1">
        <v>13504100000</v>
      </c>
      <c r="W2809" s="1">
        <v>12806500000</v>
      </c>
      <c r="X2809" s="1">
        <v>12162800000</v>
      </c>
      <c r="Y2809" s="1">
        <v>11511400000</v>
      </c>
      <c r="Z2809" s="1">
        <v>10919000000</v>
      </c>
      <c r="AA2809" s="1">
        <v>10316200000</v>
      </c>
      <c r="AB2809" s="1">
        <v>9773270000</v>
      </c>
      <c r="AC2809" s="1">
        <v>9252230000</v>
      </c>
      <c r="AD2809" s="1">
        <v>8720650000</v>
      </c>
      <c r="AE2809" s="1">
        <v>8244770000</v>
      </c>
      <c r="AF2809" s="1">
        <v>7755290000</v>
      </c>
      <c r="AG2809" s="1">
        <v>7402550000</v>
      </c>
      <c r="AH2809" s="1">
        <v>7051120000</v>
      </c>
      <c r="AI2809" s="1">
        <v>6711890000</v>
      </c>
      <c r="AJ2809" s="1">
        <v>6387150000</v>
      </c>
      <c r="AK2809" s="1">
        <v>6072940000</v>
      </c>
      <c r="AL2809" s="1">
        <v>5818200000</v>
      </c>
      <c r="AM2809" s="1">
        <v>5567880000</v>
      </c>
      <c r="AN2809" s="1">
        <v>5345200000</v>
      </c>
      <c r="AO2809" s="1">
        <v>5105840000</v>
      </c>
      <c r="AP2809" s="1">
        <v>4872090000</v>
      </c>
    </row>
    <row r="2810" spans="2:42" x14ac:dyDescent="0.2">
      <c r="B2810" t="str">
        <f t="shared" si="106"/>
        <v>refined petroleum and coke 19</v>
      </c>
      <c r="C2810" t="str">
        <f t="shared" si="105"/>
        <v>oil and gas extraction 06,CO2</v>
      </c>
      <c r="D2810" t="s">
        <v>3367</v>
      </c>
      <c r="E2810" s="1">
        <v>120790000000</v>
      </c>
      <c r="F2810" s="1">
        <v>117733000000</v>
      </c>
      <c r="G2810" s="1">
        <v>113075000000</v>
      </c>
      <c r="H2810" s="1">
        <v>108769000000</v>
      </c>
      <c r="I2810" s="1">
        <v>105351000000</v>
      </c>
      <c r="J2810" s="1">
        <v>101947000000</v>
      </c>
      <c r="K2810" s="1">
        <v>98325200000</v>
      </c>
      <c r="L2810" s="1">
        <v>94720700000</v>
      </c>
      <c r="M2810" s="1">
        <v>90960600000</v>
      </c>
      <c r="N2810" s="1">
        <v>87174100000</v>
      </c>
      <c r="O2810" s="1">
        <v>83461000000</v>
      </c>
      <c r="P2810" s="1">
        <v>79534200000</v>
      </c>
      <c r="Q2810" s="1">
        <v>76065000000</v>
      </c>
      <c r="R2810" s="1">
        <v>71992900000</v>
      </c>
      <c r="S2810" s="1">
        <v>68121500000</v>
      </c>
      <c r="T2810" s="1">
        <v>64584200000</v>
      </c>
      <c r="U2810" s="1">
        <v>61009200000</v>
      </c>
      <c r="V2810" s="1">
        <v>57579000000</v>
      </c>
      <c r="W2810" s="1">
        <v>54604300000</v>
      </c>
      <c r="X2810" s="1">
        <v>51860000000</v>
      </c>
      <c r="Y2810" s="1">
        <v>49082200000</v>
      </c>
      <c r="Z2810" s="1">
        <v>46556300000</v>
      </c>
      <c r="AA2810" s="1">
        <v>43986500000</v>
      </c>
      <c r="AB2810" s="1">
        <v>41671400000</v>
      </c>
      <c r="AC2810" s="1">
        <v>39449700000</v>
      </c>
      <c r="AD2810" s="1">
        <v>37183200000</v>
      </c>
      <c r="AE2810" s="1">
        <v>35154100000</v>
      </c>
      <c r="AF2810" s="1">
        <v>33067000000</v>
      </c>
      <c r="AG2810" s="1">
        <v>31563000000</v>
      </c>
      <c r="AH2810" s="1">
        <v>30064600000</v>
      </c>
      <c r="AI2810" s="1">
        <v>28618200000</v>
      </c>
      <c r="AJ2810" s="1">
        <v>27233600000</v>
      </c>
      <c r="AK2810" s="1">
        <v>25893800000</v>
      </c>
      <c r="AL2810" s="1">
        <v>24807700000</v>
      </c>
      <c r="AM2810" s="1">
        <v>23740400000</v>
      </c>
      <c r="AN2810" s="1">
        <v>22790900000</v>
      </c>
      <c r="AO2810" s="1">
        <v>21770300000</v>
      </c>
      <c r="AP2810" s="1">
        <v>20773600000</v>
      </c>
    </row>
    <row r="2811" spans="2:42" x14ac:dyDescent="0.2">
      <c r="B2811" t="str">
        <f t="shared" si="106"/>
        <v>refined petroleum and coke 19</v>
      </c>
      <c r="C2811" t="str">
        <f t="shared" si="105"/>
        <v>oil and gas extraction 06,VOC</v>
      </c>
      <c r="D2811" t="s">
        <v>3368</v>
      </c>
      <c r="E2811" s="1">
        <v>2145850000</v>
      </c>
      <c r="F2811" s="1">
        <v>2091530000</v>
      </c>
      <c r="G2811" s="1">
        <v>2008800000</v>
      </c>
      <c r="H2811" s="1">
        <v>1932300000</v>
      </c>
      <c r="I2811" s="1">
        <v>1871580000</v>
      </c>
      <c r="J2811" s="1">
        <v>1811110000</v>
      </c>
      <c r="K2811" s="1">
        <v>1746760000</v>
      </c>
      <c r="L2811" s="1">
        <v>1682720000</v>
      </c>
      <c r="M2811" s="1">
        <v>1615920000</v>
      </c>
      <c r="N2811" s="1">
        <v>1548660000</v>
      </c>
      <c r="O2811" s="1">
        <v>1482690000</v>
      </c>
      <c r="P2811" s="1">
        <v>1412930000</v>
      </c>
      <c r="Q2811" s="1">
        <v>1351300000</v>
      </c>
      <c r="R2811" s="1">
        <v>1278960000</v>
      </c>
      <c r="S2811" s="1">
        <v>1210190000</v>
      </c>
      <c r="T2811" s="1">
        <v>1147350000</v>
      </c>
      <c r="U2811" s="1">
        <v>1083840000</v>
      </c>
      <c r="V2811" s="1">
        <v>1022900000</v>
      </c>
      <c r="W2811" s="1">
        <v>970052000</v>
      </c>
      <c r="X2811" s="1">
        <v>921299000</v>
      </c>
      <c r="Y2811" s="1">
        <v>871951000</v>
      </c>
      <c r="Z2811" s="1">
        <v>827079000</v>
      </c>
      <c r="AA2811" s="1">
        <v>781425000</v>
      </c>
      <c r="AB2811" s="1">
        <v>740296000</v>
      </c>
      <c r="AC2811" s="1">
        <v>700829000</v>
      </c>
      <c r="AD2811" s="1">
        <v>660563000</v>
      </c>
      <c r="AE2811" s="1">
        <v>624517000</v>
      </c>
      <c r="AF2811" s="1">
        <v>587440000</v>
      </c>
      <c r="AG2811" s="1">
        <v>560721000</v>
      </c>
      <c r="AH2811" s="1">
        <v>534101000</v>
      </c>
      <c r="AI2811" s="1">
        <v>508405000</v>
      </c>
      <c r="AJ2811" s="1">
        <v>483807000</v>
      </c>
      <c r="AK2811" s="1">
        <v>460007000</v>
      </c>
      <c r="AL2811" s="1">
        <v>440711000</v>
      </c>
      <c r="AM2811" s="1">
        <v>421750000</v>
      </c>
      <c r="AN2811" s="1">
        <v>404883000</v>
      </c>
      <c r="AO2811" s="1">
        <v>386752000</v>
      </c>
      <c r="AP2811" s="1">
        <v>369046000</v>
      </c>
    </row>
    <row r="2812" spans="2:42" x14ac:dyDescent="0.2">
      <c r="B2812" t="str">
        <f t="shared" si="106"/>
        <v>refined petroleum and coke 19</v>
      </c>
      <c r="C2812" t="str">
        <f t="shared" si="105"/>
        <v>oil and gas extraction 06,CO</v>
      </c>
      <c r="D2812" t="s">
        <v>3369</v>
      </c>
      <c r="E2812" s="1">
        <v>10401500000</v>
      </c>
      <c r="F2812" s="1">
        <v>10138200000</v>
      </c>
      <c r="G2812" s="1">
        <v>9737180000</v>
      </c>
      <c r="H2812" s="1">
        <v>9366390000</v>
      </c>
      <c r="I2812" s="1">
        <v>9072050000</v>
      </c>
      <c r="J2812" s="1">
        <v>8778940000</v>
      </c>
      <c r="K2812" s="1">
        <v>8467020000</v>
      </c>
      <c r="L2812" s="1">
        <v>8156630000</v>
      </c>
      <c r="M2812" s="1">
        <v>7832830000</v>
      </c>
      <c r="N2812" s="1">
        <v>7506770000</v>
      </c>
      <c r="O2812" s="1">
        <v>7187030000</v>
      </c>
      <c r="P2812" s="1">
        <v>6848880000</v>
      </c>
      <c r="Q2812" s="1">
        <v>6550140000</v>
      </c>
      <c r="R2812" s="1">
        <v>6199480000</v>
      </c>
      <c r="S2812" s="1">
        <v>5866110000</v>
      </c>
      <c r="T2812" s="1">
        <v>5561500000</v>
      </c>
      <c r="U2812" s="1">
        <v>5253650000</v>
      </c>
      <c r="V2812" s="1">
        <v>4958270000</v>
      </c>
      <c r="W2812" s="1">
        <v>4702110000</v>
      </c>
      <c r="X2812" s="1">
        <v>4465790000</v>
      </c>
      <c r="Y2812" s="1">
        <v>4226580000</v>
      </c>
      <c r="Z2812" s="1">
        <v>4009080000</v>
      </c>
      <c r="AA2812" s="1">
        <v>3787780000</v>
      </c>
      <c r="AB2812" s="1">
        <v>3588420000</v>
      </c>
      <c r="AC2812" s="1">
        <v>3397110000</v>
      </c>
      <c r="AD2812" s="1">
        <v>3201930000</v>
      </c>
      <c r="AE2812" s="1">
        <v>3027210000</v>
      </c>
      <c r="AF2812" s="1">
        <v>2847480000</v>
      </c>
      <c r="AG2812" s="1">
        <v>2717970000</v>
      </c>
      <c r="AH2812" s="1">
        <v>2588940000</v>
      </c>
      <c r="AI2812" s="1">
        <v>2464380000</v>
      </c>
      <c r="AJ2812" s="1">
        <v>2345150000</v>
      </c>
      <c r="AK2812" s="1">
        <v>2229780000</v>
      </c>
      <c r="AL2812" s="1">
        <v>2136250000</v>
      </c>
      <c r="AM2812" s="1">
        <v>2044340000</v>
      </c>
      <c r="AN2812" s="1">
        <v>1962580000</v>
      </c>
      <c r="AO2812" s="1">
        <v>1874690000</v>
      </c>
      <c r="AP2812" s="1">
        <v>1788870000</v>
      </c>
    </row>
    <row r="2813" spans="2:42" x14ac:dyDescent="0.2">
      <c r="B2813" t="str">
        <f t="shared" si="106"/>
        <v>refined petroleum and coke 19</v>
      </c>
      <c r="C2813" t="str">
        <f t="shared" si="105"/>
        <v>oil and gas extraction 06,NOx</v>
      </c>
      <c r="D2813" t="s">
        <v>3370</v>
      </c>
      <c r="E2813" s="1">
        <v>4940550000</v>
      </c>
      <c r="F2813" s="1">
        <v>4815500000</v>
      </c>
      <c r="G2813" s="1">
        <v>4625010000</v>
      </c>
      <c r="H2813" s="1">
        <v>4448880000</v>
      </c>
      <c r="I2813" s="1">
        <v>4309080000</v>
      </c>
      <c r="J2813" s="1">
        <v>4169860000</v>
      </c>
      <c r="K2813" s="1">
        <v>4021700000</v>
      </c>
      <c r="L2813" s="1">
        <v>3874270000</v>
      </c>
      <c r="M2813" s="1">
        <v>3720470000</v>
      </c>
      <c r="N2813" s="1">
        <v>3565600000</v>
      </c>
      <c r="O2813" s="1">
        <v>3413720000</v>
      </c>
      <c r="P2813" s="1">
        <v>3253110000</v>
      </c>
      <c r="Q2813" s="1">
        <v>3111210000</v>
      </c>
      <c r="R2813" s="1">
        <v>2944650000</v>
      </c>
      <c r="S2813" s="1">
        <v>2786310000</v>
      </c>
      <c r="T2813" s="1">
        <v>2641630000</v>
      </c>
      <c r="U2813" s="1">
        <v>2495400000</v>
      </c>
      <c r="V2813" s="1">
        <v>2355100000</v>
      </c>
      <c r="W2813" s="1">
        <v>2233430000</v>
      </c>
      <c r="X2813" s="1">
        <v>2121180000</v>
      </c>
      <c r="Y2813" s="1">
        <v>2007560000</v>
      </c>
      <c r="Z2813" s="1">
        <v>1904250000</v>
      </c>
      <c r="AA2813" s="1">
        <v>1799140000</v>
      </c>
      <c r="AB2813" s="1">
        <v>1704440000</v>
      </c>
      <c r="AC2813" s="1">
        <v>1613570000</v>
      </c>
      <c r="AD2813" s="1">
        <v>1520870000</v>
      </c>
      <c r="AE2813" s="1">
        <v>1437870000</v>
      </c>
      <c r="AF2813" s="1">
        <v>1352510000</v>
      </c>
      <c r="AG2813" s="1">
        <v>1290990000</v>
      </c>
      <c r="AH2813" s="1">
        <v>1229700000</v>
      </c>
      <c r="AI2813" s="1">
        <v>1170540000</v>
      </c>
      <c r="AJ2813" s="1">
        <v>1113910000</v>
      </c>
      <c r="AK2813" s="1">
        <v>1059110000</v>
      </c>
      <c r="AL2813" s="1">
        <v>1014680000</v>
      </c>
      <c r="AM2813" s="1">
        <v>971029000</v>
      </c>
      <c r="AN2813" s="1">
        <v>932194000</v>
      </c>
      <c r="AO2813" s="1">
        <v>890450000</v>
      </c>
      <c r="AP2813" s="1">
        <v>849684000</v>
      </c>
    </row>
    <row r="2814" spans="2:42" x14ac:dyDescent="0.2">
      <c r="B2814" t="str">
        <f t="shared" si="106"/>
        <v>refined petroleum and coke 19</v>
      </c>
      <c r="C2814" t="str">
        <f t="shared" si="105"/>
        <v>oil and gas extraction 06,PM10</v>
      </c>
      <c r="D2814" t="s">
        <v>3371</v>
      </c>
      <c r="E2814" s="1">
        <v>988111000</v>
      </c>
      <c r="F2814" s="1">
        <v>963100000</v>
      </c>
      <c r="G2814" s="1">
        <v>925002000</v>
      </c>
      <c r="H2814" s="1">
        <v>889777000</v>
      </c>
      <c r="I2814" s="1">
        <v>861816000</v>
      </c>
      <c r="J2814" s="1">
        <v>833971000</v>
      </c>
      <c r="K2814" s="1">
        <v>804340000</v>
      </c>
      <c r="L2814" s="1">
        <v>774854000</v>
      </c>
      <c r="M2814" s="1">
        <v>744094000</v>
      </c>
      <c r="N2814" s="1">
        <v>713120000</v>
      </c>
      <c r="O2814" s="1">
        <v>682745000</v>
      </c>
      <c r="P2814" s="1">
        <v>650622000</v>
      </c>
      <c r="Q2814" s="1">
        <v>622243000</v>
      </c>
      <c r="R2814" s="1">
        <v>588931000</v>
      </c>
      <c r="S2814" s="1">
        <v>557262000</v>
      </c>
      <c r="T2814" s="1">
        <v>528325000</v>
      </c>
      <c r="U2814" s="1">
        <v>499080000</v>
      </c>
      <c r="V2814" s="1">
        <v>471020000</v>
      </c>
      <c r="W2814" s="1">
        <v>446685000</v>
      </c>
      <c r="X2814" s="1">
        <v>424236000</v>
      </c>
      <c r="Y2814" s="1">
        <v>401512000</v>
      </c>
      <c r="Z2814" s="1">
        <v>380850000</v>
      </c>
      <c r="AA2814" s="1">
        <v>359827000</v>
      </c>
      <c r="AB2814" s="1">
        <v>340889000</v>
      </c>
      <c r="AC2814" s="1">
        <v>322715000</v>
      </c>
      <c r="AD2814" s="1">
        <v>304173000</v>
      </c>
      <c r="AE2814" s="1">
        <v>287575000</v>
      </c>
      <c r="AF2814" s="1">
        <v>270502000</v>
      </c>
      <c r="AG2814" s="1">
        <v>258198000</v>
      </c>
      <c r="AH2814" s="1">
        <v>245941000</v>
      </c>
      <c r="AI2814" s="1">
        <v>234108000</v>
      </c>
      <c r="AJ2814" s="1">
        <v>222782000</v>
      </c>
      <c r="AK2814" s="1">
        <v>211822000</v>
      </c>
      <c r="AL2814" s="1">
        <v>202937000</v>
      </c>
      <c r="AM2814" s="1">
        <v>194206000</v>
      </c>
      <c r="AN2814" s="1">
        <v>186439000</v>
      </c>
      <c r="AO2814" s="1">
        <v>178090000</v>
      </c>
      <c r="AP2814" s="1">
        <v>169937000</v>
      </c>
    </row>
    <row r="2815" spans="2:42" x14ac:dyDescent="0.2">
      <c r="B2815" t="str">
        <f t="shared" si="106"/>
        <v>refined petroleum and coke 19</v>
      </c>
      <c r="C2815" t="str">
        <f t="shared" si="105"/>
        <v>oil and gas extraction 06,PM25</v>
      </c>
      <c r="D2815" t="s">
        <v>3372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</row>
    <row r="2816" spans="2:42" x14ac:dyDescent="0.2">
      <c r="B2816" t="str">
        <f t="shared" si="106"/>
        <v>chemicals 20</v>
      </c>
      <c r="C2816" t="str">
        <f t="shared" si="105"/>
        <v>oil and gas extraction 06,SOx</v>
      </c>
      <c r="D2816" t="s">
        <v>3373</v>
      </c>
      <c r="E2816" s="1">
        <v>37087900000000</v>
      </c>
      <c r="F2816" s="1">
        <v>37175900000000</v>
      </c>
      <c r="G2816" s="1">
        <v>37509900000000</v>
      </c>
      <c r="H2816" s="1">
        <v>36707700000000</v>
      </c>
      <c r="I2816" s="1">
        <v>35589500000000</v>
      </c>
      <c r="J2816" s="1">
        <v>35004300000000</v>
      </c>
      <c r="K2816" s="1">
        <v>34303900000000</v>
      </c>
      <c r="L2816" s="1">
        <v>33583100000000</v>
      </c>
      <c r="M2816" s="1">
        <v>32502000000000</v>
      </c>
      <c r="N2816" s="1">
        <v>31432600000000</v>
      </c>
      <c r="O2816" s="1">
        <v>30389000000000</v>
      </c>
      <c r="P2816" s="1">
        <v>29276500000000</v>
      </c>
      <c r="Q2816" s="1">
        <v>28220600000000</v>
      </c>
      <c r="R2816" s="1">
        <v>27092100000000</v>
      </c>
      <c r="S2816" s="1">
        <v>25933300000000</v>
      </c>
      <c r="T2816" s="1">
        <v>24786800000000</v>
      </c>
      <c r="U2816" s="1">
        <v>23599200000000</v>
      </c>
      <c r="V2816" s="1">
        <v>22468700000000</v>
      </c>
      <c r="W2816" s="1">
        <v>21339000000000</v>
      </c>
      <c r="X2816" s="1">
        <v>20168200000000</v>
      </c>
      <c r="Y2816" s="1">
        <v>19055200000000</v>
      </c>
      <c r="Z2816" s="1">
        <v>17948600000000</v>
      </c>
      <c r="AA2816" s="1">
        <v>16816000000000</v>
      </c>
      <c r="AB2816" s="1">
        <v>15727900000000</v>
      </c>
      <c r="AC2816" s="1">
        <v>14614200000000</v>
      </c>
      <c r="AD2816" s="1">
        <v>13547700000000</v>
      </c>
      <c r="AE2816" s="1">
        <v>12464000000000</v>
      </c>
      <c r="AF2816" s="1">
        <v>11419800000000</v>
      </c>
      <c r="AG2816" s="1">
        <v>10336100000000</v>
      </c>
      <c r="AH2816" s="1">
        <v>9291680000000</v>
      </c>
      <c r="AI2816" s="1">
        <v>8260900000000</v>
      </c>
      <c r="AJ2816" s="1">
        <v>7229410000000</v>
      </c>
      <c r="AK2816" s="1">
        <v>6229960000000</v>
      </c>
      <c r="AL2816" s="1">
        <v>5242600000000</v>
      </c>
      <c r="AM2816" s="1">
        <v>4275760000000</v>
      </c>
      <c r="AN2816" s="1">
        <v>3306530000000</v>
      </c>
      <c r="AO2816" s="1">
        <v>2346940000000</v>
      </c>
      <c r="AP2816" s="1">
        <v>1400120000000</v>
      </c>
    </row>
    <row r="2817" spans="2:42" x14ac:dyDescent="0.2">
      <c r="B2817" t="str">
        <f t="shared" si="106"/>
        <v>chemicals 20</v>
      </c>
      <c r="C2817" t="str">
        <f t="shared" si="105"/>
        <v>oil and gas extraction 06,BC</v>
      </c>
      <c r="D2817" t="s">
        <v>3374</v>
      </c>
      <c r="E2817" s="1">
        <v>8876720000</v>
      </c>
      <c r="F2817" s="1">
        <v>8910200000</v>
      </c>
      <c r="G2817" s="1">
        <v>9003060000</v>
      </c>
      <c r="H2817" s="1">
        <v>8824270000</v>
      </c>
      <c r="I2817" s="1">
        <v>8639980000</v>
      </c>
      <c r="J2817" s="1">
        <v>8511330000</v>
      </c>
      <c r="K2817" s="1">
        <v>8354580000</v>
      </c>
      <c r="L2817" s="1">
        <v>8191560000</v>
      </c>
      <c r="M2817" s="1">
        <v>7940210000</v>
      </c>
      <c r="N2817" s="1">
        <v>7690700000</v>
      </c>
      <c r="O2817" s="1">
        <v>7446720000</v>
      </c>
      <c r="P2817" s="1">
        <v>7183540000</v>
      </c>
      <c r="Q2817" s="1">
        <v>6933370000</v>
      </c>
      <c r="R2817" s="1">
        <v>6652810000</v>
      </c>
      <c r="S2817" s="1">
        <v>6368390000</v>
      </c>
      <c r="T2817" s="1">
        <v>6087430000</v>
      </c>
      <c r="U2817" s="1">
        <v>5796560000</v>
      </c>
      <c r="V2817" s="1">
        <v>5519900000</v>
      </c>
      <c r="W2817" s="1">
        <v>5243450000</v>
      </c>
      <c r="X2817" s="1">
        <v>4956720000</v>
      </c>
      <c r="Y2817" s="1">
        <v>4683240000</v>
      </c>
      <c r="Z2817" s="1">
        <v>4411650000</v>
      </c>
      <c r="AA2817" s="1">
        <v>4133110000</v>
      </c>
      <c r="AB2817" s="1">
        <v>3866300000</v>
      </c>
      <c r="AC2817" s="1">
        <v>3593420000</v>
      </c>
      <c r="AD2817" s="1">
        <v>3331840000</v>
      </c>
      <c r="AE2817" s="1">
        <v>3065490000</v>
      </c>
      <c r="AF2817" s="1">
        <v>2808910000</v>
      </c>
      <c r="AG2817" s="1">
        <v>2542980000</v>
      </c>
      <c r="AH2817" s="1">
        <v>2286460000</v>
      </c>
      <c r="AI2817" s="1">
        <v>2033220000</v>
      </c>
      <c r="AJ2817" s="1">
        <v>1779700000</v>
      </c>
      <c r="AK2817" s="1">
        <v>1533980000</v>
      </c>
      <c r="AL2817" s="1">
        <v>1291140000</v>
      </c>
      <c r="AM2817" s="1">
        <v>1053270000</v>
      </c>
      <c r="AN2817" s="1">
        <v>814706000</v>
      </c>
      <c r="AO2817" s="1">
        <v>578414000</v>
      </c>
      <c r="AP2817" s="1">
        <v>345159000</v>
      </c>
    </row>
    <row r="2818" spans="2:42" x14ac:dyDescent="0.2">
      <c r="B2818" t="str">
        <f t="shared" si="106"/>
        <v>chemicals 20</v>
      </c>
      <c r="C2818" t="str">
        <f t="shared" si="105"/>
        <v>oil and gas extraction 06,OC</v>
      </c>
      <c r="D2818" t="s">
        <v>3375</v>
      </c>
      <c r="E2818" s="1">
        <v>100490000000</v>
      </c>
      <c r="F2818" s="1">
        <v>100869000000</v>
      </c>
      <c r="G2818" s="1">
        <v>101920000000</v>
      </c>
      <c r="H2818" s="1">
        <v>99895700000</v>
      </c>
      <c r="I2818" s="1">
        <v>97809500000</v>
      </c>
      <c r="J2818" s="1">
        <v>96353000000</v>
      </c>
      <c r="K2818" s="1">
        <v>94578500000</v>
      </c>
      <c r="L2818" s="1">
        <v>92733000000</v>
      </c>
      <c r="M2818" s="1">
        <v>89887700000</v>
      </c>
      <c r="N2818" s="1">
        <v>87063100000</v>
      </c>
      <c r="O2818" s="1">
        <v>84301000000</v>
      </c>
      <c r="P2818" s="1">
        <v>81321800000</v>
      </c>
      <c r="Q2818" s="1">
        <v>78489600000</v>
      </c>
      <c r="R2818" s="1">
        <v>75313600000</v>
      </c>
      <c r="S2818" s="1">
        <v>72093800000</v>
      </c>
      <c r="T2818" s="1">
        <v>68913200000</v>
      </c>
      <c r="U2818" s="1">
        <v>65620300000</v>
      </c>
      <c r="V2818" s="1">
        <v>62488300000</v>
      </c>
      <c r="W2818" s="1">
        <v>59358900000</v>
      </c>
      <c r="X2818" s="1">
        <v>56112800000</v>
      </c>
      <c r="Y2818" s="1">
        <v>53016900000</v>
      </c>
      <c r="Z2818" s="1">
        <v>49942400000</v>
      </c>
      <c r="AA2818" s="1">
        <v>46789100000</v>
      </c>
      <c r="AB2818" s="1">
        <v>43768700000</v>
      </c>
      <c r="AC2818" s="1">
        <v>40679500000</v>
      </c>
      <c r="AD2818" s="1">
        <v>37718300000</v>
      </c>
      <c r="AE2818" s="1">
        <v>34703100000</v>
      </c>
      <c r="AF2818" s="1">
        <v>31798400000</v>
      </c>
      <c r="AG2818" s="1">
        <v>28787900000</v>
      </c>
      <c r="AH2818" s="1">
        <v>25884100000</v>
      </c>
      <c r="AI2818" s="1">
        <v>23017200000</v>
      </c>
      <c r="AJ2818" s="1">
        <v>20147200000</v>
      </c>
      <c r="AK2818" s="1">
        <v>17365600000</v>
      </c>
      <c r="AL2818" s="1">
        <v>14616500000</v>
      </c>
      <c r="AM2818" s="1">
        <v>11923600000</v>
      </c>
      <c r="AN2818" s="1">
        <v>9222930000</v>
      </c>
      <c r="AO2818" s="1">
        <v>6547970000</v>
      </c>
      <c r="AP2818" s="1">
        <v>3907390000</v>
      </c>
    </row>
    <row r="2819" spans="2:42" x14ac:dyDescent="0.2">
      <c r="B2819" t="str">
        <f t="shared" si="106"/>
        <v>chemicals 20</v>
      </c>
      <c r="C2819" t="str">
        <f t="shared" si="105"/>
        <v>oil and gas extraction 06,CH4</v>
      </c>
      <c r="D2819" t="s">
        <v>3376</v>
      </c>
      <c r="E2819" s="1">
        <v>59917000000</v>
      </c>
      <c r="F2819" s="1">
        <v>60143000000</v>
      </c>
      <c r="G2819" s="1">
        <v>60769800000</v>
      </c>
      <c r="H2819" s="1">
        <v>59562900000</v>
      </c>
      <c r="I2819" s="1">
        <v>58319000000</v>
      </c>
      <c r="J2819" s="1">
        <v>57450600000</v>
      </c>
      <c r="K2819" s="1">
        <v>56392500000</v>
      </c>
      <c r="L2819" s="1">
        <v>55292200000</v>
      </c>
      <c r="M2819" s="1">
        <v>53595600000</v>
      </c>
      <c r="N2819" s="1">
        <v>51911500000</v>
      </c>
      <c r="O2819" s="1">
        <v>50264600000</v>
      </c>
      <c r="P2819" s="1">
        <v>48488200000</v>
      </c>
      <c r="Q2819" s="1">
        <v>46799500000</v>
      </c>
      <c r="R2819" s="1">
        <v>44905800000</v>
      </c>
      <c r="S2819" s="1">
        <v>42986000000</v>
      </c>
      <c r="T2819" s="1">
        <v>41089500000</v>
      </c>
      <c r="U2819" s="1">
        <v>39126200000</v>
      </c>
      <c r="V2819" s="1">
        <v>37258700000</v>
      </c>
      <c r="W2819" s="1">
        <v>35392800000</v>
      </c>
      <c r="X2819" s="1">
        <v>33457300000</v>
      </c>
      <c r="Y2819" s="1">
        <v>31611400000</v>
      </c>
      <c r="Z2819" s="1">
        <v>29778200000</v>
      </c>
      <c r="AA2819" s="1">
        <v>27898100000</v>
      </c>
      <c r="AB2819" s="1">
        <v>26097100000</v>
      </c>
      <c r="AC2819" s="1">
        <v>24255200000</v>
      </c>
      <c r="AD2819" s="1">
        <v>22489600000</v>
      </c>
      <c r="AE2819" s="1">
        <v>20691800000</v>
      </c>
      <c r="AF2819" s="1">
        <v>18959800000</v>
      </c>
      <c r="AG2819" s="1">
        <v>17164800000</v>
      </c>
      <c r="AH2819" s="1">
        <v>15433400000</v>
      </c>
      <c r="AI2819" s="1">
        <v>13724000000</v>
      </c>
      <c r="AJ2819" s="1">
        <v>12012800000</v>
      </c>
      <c r="AK2819" s="1">
        <v>10354200000</v>
      </c>
      <c r="AL2819" s="1">
        <v>8715070000</v>
      </c>
      <c r="AM2819" s="1">
        <v>7109440000</v>
      </c>
      <c r="AN2819" s="1">
        <v>5499180000</v>
      </c>
      <c r="AO2819" s="1">
        <v>3904230000</v>
      </c>
      <c r="AP2819" s="1">
        <v>2329790000</v>
      </c>
    </row>
    <row r="2820" spans="2:42" x14ac:dyDescent="0.2">
      <c r="B2820" t="str">
        <f t="shared" si="106"/>
        <v>chemicals 20</v>
      </c>
      <c r="C2820" t="str">
        <f t="shared" si="105"/>
        <v>oil and gas extraction 06,N2O</v>
      </c>
      <c r="D2820" t="s">
        <v>3377</v>
      </c>
      <c r="E2820" s="1">
        <v>12231500000</v>
      </c>
      <c r="F2820" s="1">
        <v>12277600000</v>
      </c>
      <c r="G2820" s="1">
        <v>12405600000</v>
      </c>
      <c r="H2820" s="1">
        <v>12159200000</v>
      </c>
      <c r="I2820" s="1">
        <v>11905300000</v>
      </c>
      <c r="J2820" s="1">
        <v>11728000000</v>
      </c>
      <c r="K2820" s="1">
        <v>11512000000</v>
      </c>
      <c r="L2820" s="1">
        <v>11287400000</v>
      </c>
      <c r="M2820" s="1">
        <v>10941100000</v>
      </c>
      <c r="N2820" s="1">
        <v>10597300000</v>
      </c>
      <c r="O2820" s="1">
        <v>10261100000</v>
      </c>
      <c r="P2820" s="1">
        <v>9898420000</v>
      </c>
      <c r="Q2820" s="1">
        <v>9553690000</v>
      </c>
      <c r="R2820" s="1">
        <v>9167110000</v>
      </c>
      <c r="S2820" s="1">
        <v>8775200000</v>
      </c>
      <c r="T2820" s="1">
        <v>8388060000</v>
      </c>
      <c r="U2820" s="1">
        <v>7987250000</v>
      </c>
      <c r="V2820" s="1">
        <v>7606030000</v>
      </c>
      <c r="W2820" s="1">
        <v>7225110000</v>
      </c>
      <c r="X2820" s="1">
        <v>6830010000</v>
      </c>
      <c r="Y2820" s="1">
        <v>6453170000</v>
      </c>
      <c r="Z2820" s="1">
        <v>6078950000</v>
      </c>
      <c r="AA2820" s="1">
        <v>5695140000</v>
      </c>
      <c r="AB2820" s="1">
        <v>5327490000</v>
      </c>
      <c r="AC2820" s="1">
        <v>4951480000</v>
      </c>
      <c r="AD2820" s="1">
        <v>4591040000</v>
      </c>
      <c r="AE2820" s="1">
        <v>4224030000</v>
      </c>
      <c r="AF2820" s="1">
        <v>3870480000</v>
      </c>
      <c r="AG2820" s="1">
        <v>3504040000</v>
      </c>
      <c r="AH2820" s="1">
        <v>3150590000</v>
      </c>
      <c r="AI2820" s="1">
        <v>2801640000</v>
      </c>
      <c r="AJ2820" s="1">
        <v>2452300000</v>
      </c>
      <c r="AK2820" s="1">
        <v>2113720000</v>
      </c>
      <c r="AL2820" s="1">
        <v>1779100000</v>
      </c>
      <c r="AM2820" s="1">
        <v>1451330000</v>
      </c>
      <c r="AN2820" s="1">
        <v>1122610000</v>
      </c>
      <c r="AO2820" s="1">
        <v>797013000</v>
      </c>
      <c r="AP2820" s="1">
        <v>475605000</v>
      </c>
    </row>
    <row r="2821" spans="2:42" x14ac:dyDescent="0.2">
      <c r="B2821" t="str">
        <f t="shared" si="106"/>
        <v>chemicals 20</v>
      </c>
      <c r="C2821" t="str">
        <f t="shared" si="105"/>
        <v>oil and gas extraction 06,F gases</v>
      </c>
      <c r="D2821" t="s">
        <v>3378</v>
      </c>
      <c r="E2821" s="1">
        <v>10465900000</v>
      </c>
      <c r="F2821" s="1">
        <v>10505400000</v>
      </c>
      <c r="G2821" s="1">
        <v>10614900000</v>
      </c>
      <c r="H2821" s="1">
        <v>10404000000</v>
      </c>
      <c r="I2821" s="1">
        <v>10186800000</v>
      </c>
      <c r="J2821" s="1">
        <v>10035100000</v>
      </c>
      <c r="K2821" s="1">
        <v>9850270000</v>
      </c>
      <c r="L2821" s="1">
        <v>9658060000</v>
      </c>
      <c r="M2821" s="1">
        <v>9361720000</v>
      </c>
      <c r="N2821" s="1">
        <v>9067540000</v>
      </c>
      <c r="O2821" s="1">
        <v>8779880000</v>
      </c>
      <c r="P2821" s="1">
        <v>8469590000</v>
      </c>
      <c r="Q2821" s="1">
        <v>8174620000</v>
      </c>
      <c r="R2821" s="1">
        <v>7843840000</v>
      </c>
      <c r="S2821" s="1">
        <v>7508510000</v>
      </c>
      <c r="T2821" s="1">
        <v>7177250000</v>
      </c>
      <c r="U2821" s="1">
        <v>6834300000</v>
      </c>
      <c r="V2821" s="1">
        <v>6508110000</v>
      </c>
      <c r="W2821" s="1">
        <v>6182170000</v>
      </c>
      <c r="X2821" s="1">
        <v>5844100000</v>
      </c>
      <c r="Y2821" s="1">
        <v>5521660000</v>
      </c>
      <c r="Z2821" s="1">
        <v>5201460000</v>
      </c>
      <c r="AA2821" s="1">
        <v>4873050000</v>
      </c>
      <c r="AB2821" s="1">
        <v>4558470000</v>
      </c>
      <c r="AC2821" s="1">
        <v>4236740000</v>
      </c>
      <c r="AD2821" s="1">
        <v>3928330000</v>
      </c>
      <c r="AE2821" s="1">
        <v>3614300000</v>
      </c>
      <c r="AF2821" s="1">
        <v>3311780000</v>
      </c>
      <c r="AG2821" s="1">
        <v>2998240000</v>
      </c>
      <c r="AH2821" s="1">
        <v>2695800000</v>
      </c>
      <c r="AI2821" s="1">
        <v>2397220000</v>
      </c>
      <c r="AJ2821" s="1">
        <v>2098310000</v>
      </c>
      <c r="AK2821" s="1">
        <v>1808610000</v>
      </c>
      <c r="AL2821" s="1">
        <v>1522290000</v>
      </c>
      <c r="AM2821" s="1">
        <v>1241830000</v>
      </c>
      <c r="AN2821" s="1">
        <v>960560000</v>
      </c>
      <c r="AO2821" s="1">
        <v>681965000</v>
      </c>
      <c r="AP2821" s="1">
        <v>406952000</v>
      </c>
    </row>
    <row r="2822" spans="2:42" x14ac:dyDescent="0.2">
      <c r="B2822" t="str">
        <f t="shared" si="106"/>
        <v>chemicals 20</v>
      </c>
      <c r="C2822" t="str">
        <f t="shared" si="105"/>
        <v>other mining and quarrying 07T08,CO2</v>
      </c>
      <c r="D2822" t="s">
        <v>3379</v>
      </c>
      <c r="E2822" s="1">
        <v>44624600000</v>
      </c>
      <c r="F2822" s="1">
        <v>44792900000</v>
      </c>
      <c r="G2822" s="1">
        <v>45259700000</v>
      </c>
      <c r="H2822" s="1">
        <v>44360800000</v>
      </c>
      <c r="I2822" s="1">
        <v>43434400000</v>
      </c>
      <c r="J2822" s="1">
        <v>42787700000</v>
      </c>
      <c r="K2822" s="1">
        <v>41999600000</v>
      </c>
      <c r="L2822" s="1">
        <v>41180100000</v>
      </c>
      <c r="M2822" s="1">
        <v>39916600000</v>
      </c>
      <c r="N2822" s="1">
        <v>38662300000</v>
      </c>
      <c r="O2822" s="1">
        <v>37435700000</v>
      </c>
      <c r="P2822" s="1">
        <v>36112700000</v>
      </c>
      <c r="Q2822" s="1">
        <v>34855000000</v>
      </c>
      <c r="R2822" s="1">
        <v>33444600000</v>
      </c>
      <c r="S2822" s="1">
        <v>32014800000</v>
      </c>
      <c r="T2822" s="1">
        <v>30602400000</v>
      </c>
      <c r="U2822" s="1">
        <v>29140100000</v>
      </c>
      <c r="V2822" s="1">
        <v>27749300000</v>
      </c>
      <c r="W2822" s="1">
        <v>26359600000</v>
      </c>
      <c r="X2822" s="1">
        <v>24918100000</v>
      </c>
      <c r="Y2822" s="1">
        <v>23543300000</v>
      </c>
      <c r="Z2822" s="1">
        <v>22178000000</v>
      </c>
      <c r="AA2822" s="1">
        <v>20777700000</v>
      </c>
      <c r="AB2822" s="1">
        <v>19436400000</v>
      </c>
      <c r="AC2822" s="1">
        <v>18064600000</v>
      </c>
      <c r="AD2822" s="1">
        <v>16749600000</v>
      </c>
      <c r="AE2822" s="1">
        <v>15410700000</v>
      </c>
      <c r="AF2822" s="1">
        <v>14120800000</v>
      </c>
      <c r="AG2822" s="1">
        <v>12783900000</v>
      </c>
      <c r="AH2822" s="1">
        <v>11494400000</v>
      </c>
      <c r="AI2822" s="1">
        <v>10221300000</v>
      </c>
      <c r="AJ2822" s="1">
        <v>8946790000</v>
      </c>
      <c r="AK2822" s="1">
        <v>7711550000</v>
      </c>
      <c r="AL2822" s="1">
        <v>6490750000</v>
      </c>
      <c r="AM2822" s="1">
        <v>5294920000</v>
      </c>
      <c r="AN2822" s="1">
        <v>4095640000</v>
      </c>
      <c r="AO2822" s="1">
        <v>2907770000</v>
      </c>
      <c r="AP2822" s="1">
        <v>1735160000</v>
      </c>
    </row>
    <row r="2823" spans="2:42" x14ac:dyDescent="0.2">
      <c r="B2823" t="str">
        <f t="shared" si="106"/>
        <v>chemicals 20</v>
      </c>
      <c r="C2823" t="str">
        <f t="shared" si="105"/>
        <v>other mining and quarrying 07T08,VOC</v>
      </c>
      <c r="D2823" t="s">
        <v>3380</v>
      </c>
      <c r="E2823" s="1">
        <v>792760000</v>
      </c>
      <c r="F2823" s="1">
        <v>795750000</v>
      </c>
      <c r="G2823" s="1">
        <v>804043000</v>
      </c>
      <c r="H2823" s="1">
        <v>788075000</v>
      </c>
      <c r="I2823" s="1">
        <v>771617000</v>
      </c>
      <c r="J2823" s="1">
        <v>760127000</v>
      </c>
      <c r="K2823" s="1">
        <v>746129000</v>
      </c>
      <c r="L2823" s="1">
        <v>731569000</v>
      </c>
      <c r="M2823" s="1">
        <v>709122000</v>
      </c>
      <c r="N2823" s="1">
        <v>686839000</v>
      </c>
      <c r="O2823" s="1">
        <v>665050000</v>
      </c>
      <c r="P2823" s="1">
        <v>641546000</v>
      </c>
      <c r="Q2823" s="1">
        <v>619203000</v>
      </c>
      <c r="R2823" s="1">
        <v>594148000</v>
      </c>
      <c r="S2823" s="1">
        <v>568747000</v>
      </c>
      <c r="T2823" s="1">
        <v>543655000</v>
      </c>
      <c r="U2823" s="1">
        <v>517678000</v>
      </c>
      <c r="V2823" s="1">
        <v>492969000</v>
      </c>
      <c r="W2823" s="1">
        <v>468281000</v>
      </c>
      <c r="X2823" s="1">
        <v>442673000</v>
      </c>
      <c r="Y2823" s="1">
        <v>418249000</v>
      </c>
      <c r="Z2823" s="1">
        <v>393995000</v>
      </c>
      <c r="AA2823" s="1">
        <v>369119000</v>
      </c>
      <c r="AB2823" s="1">
        <v>345290000</v>
      </c>
      <c r="AC2823" s="1">
        <v>320920000</v>
      </c>
      <c r="AD2823" s="1">
        <v>297559000</v>
      </c>
      <c r="AE2823" s="1">
        <v>273772000</v>
      </c>
      <c r="AF2823" s="1">
        <v>250857000</v>
      </c>
      <c r="AG2823" s="1">
        <v>227107000</v>
      </c>
      <c r="AH2823" s="1">
        <v>204199000</v>
      </c>
      <c r="AI2823" s="1">
        <v>181582000</v>
      </c>
      <c r="AJ2823" s="1">
        <v>158941000</v>
      </c>
      <c r="AK2823" s="1">
        <v>136997000</v>
      </c>
      <c r="AL2823" s="1">
        <v>115309000</v>
      </c>
      <c r="AM2823" s="1">
        <v>94064900</v>
      </c>
      <c r="AN2823" s="1">
        <v>72759500</v>
      </c>
      <c r="AO2823" s="1">
        <v>51656800</v>
      </c>
      <c r="AP2823" s="1">
        <v>30825400</v>
      </c>
    </row>
    <row r="2824" spans="2:42" x14ac:dyDescent="0.2">
      <c r="B2824" t="str">
        <f t="shared" si="106"/>
        <v>chemicals 20</v>
      </c>
      <c r="C2824" t="str">
        <f t="shared" si="105"/>
        <v>other mining and quarrying 07T08,CO</v>
      </c>
      <c r="D2824" t="s">
        <v>3381</v>
      </c>
      <c r="E2824" s="1">
        <v>3842730000</v>
      </c>
      <c r="F2824" s="1">
        <v>3857220000</v>
      </c>
      <c r="G2824" s="1">
        <v>3897420000</v>
      </c>
      <c r="H2824" s="1">
        <v>3820020000</v>
      </c>
      <c r="I2824" s="1">
        <v>3740240000</v>
      </c>
      <c r="J2824" s="1">
        <v>3684550000</v>
      </c>
      <c r="K2824" s="1">
        <v>3616690000</v>
      </c>
      <c r="L2824" s="1">
        <v>3546120000</v>
      </c>
      <c r="M2824" s="1">
        <v>3437310000</v>
      </c>
      <c r="N2824" s="1">
        <v>3329300000</v>
      </c>
      <c r="O2824" s="1">
        <v>3223680000</v>
      </c>
      <c r="P2824" s="1">
        <v>3109750000</v>
      </c>
      <c r="Q2824" s="1">
        <v>3001450000</v>
      </c>
      <c r="R2824" s="1">
        <v>2880000000</v>
      </c>
      <c r="S2824" s="1">
        <v>2756870000</v>
      </c>
      <c r="T2824" s="1">
        <v>2635240000</v>
      </c>
      <c r="U2824" s="1">
        <v>2509330000</v>
      </c>
      <c r="V2824" s="1">
        <v>2389560000</v>
      </c>
      <c r="W2824" s="1">
        <v>2269890000</v>
      </c>
      <c r="X2824" s="1">
        <v>2145760000</v>
      </c>
      <c r="Y2824" s="1">
        <v>2027370000</v>
      </c>
      <c r="Z2824" s="1">
        <v>1909800000</v>
      </c>
      <c r="AA2824" s="1">
        <v>1789220000</v>
      </c>
      <c r="AB2824" s="1">
        <v>1673720000</v>
      </c>
      <c r="AC2824" s="1">
        <v>1555590000</v>
      </c>
      <c r="AD2824" s="1">
        <v>1442350000</v>
      </c>
      <c r="AE2824" s="1">
        <v>1327050000</v>
      </c>
      <c r="AF2824" s="1">
        <v>1215970000</v>
      </c>
      <c r="AG2824" s="1">
        <v>1100850000</v>
      </c>
      <c r="AH2824" s="1">
        <v>989809000</v>
      </c>
      <c r="AI2824" s="1">
        <v>880180000</v>
      </c>
      <c r="AJ2824" s="1">
        <v>770429000</v>
      </c>
      <c r="AK2824" s="1">
        <v>664060000</v>
      </c>
      <c r="AL2824" s="1">
        <v>558934000</v>
      </c>
      <c r="AM2824" s="1">
        <v>455958000</v>
      </c>
      <c r="AN2824" s="1">
        <v>352686000</v>
      </c>
      <c r="AO2824" s="1">
        <v>250395000</v>
      </c>
      <c r="AP2824" s="1">
        <v>149419000</v>
      </c>
    </row>
    <row r="2825" spans="2:42" x14ac:dyDescent="0.2">
      <c r="B2825" t="str">
        <f t="shared" si="106"/>
        <v>chemicals 20</v>
      </c>
      <c r="C2825" t="str">
        <f t="shared" si="105"/>
        <v>other mining and quarrying 07T08,NOx</v>
      </c>
      <c r="D2825" t="s">
        <v>3382</v>
      </c>
      <c r="E2825" s="1">
        <v>1825230000</v>
      </c>
      <c r="F2825" s="1">
        <v>1832120000</v>
      </c>
      <c r="G2825" s="1">
        <v>1851210000</v>
      </c>
      <c r="H2825" s="1">
        <v>1814450000</v>
      </c>
      <c r="I2825" s="1">
        <v>1776560000</v>
      </c>
      <c r="J2825" s="1">
        <v>1750100000</v>
      </c>
      <c r="K2825" s="1">
        <v>1717870000</v>
      </c>
      <c r="L2825" s="1">
        <v>1684350000</v>
      </c>
      <c r="M2825" s="1">
        <v>1632670000</v>
      </c>
      <c r="N2825" s="1">
        <v>1581360000</v>
      </c>
      <c r="O2825" s="1">
        <v>1531200000</v>
      </c>
      <c r="P2825" s="1">
        <v>1477080000</v>
      </c>
      <c r="Q2825" s="1">
        <v>1425640000</v>
      </c>
      <c r="R2825" s="1">
        <v>1367950000</v>
      </c>
      <c r="S2825" s="1">
        <v>1309470000</v>
      </c>
      <c r="T2825" s="1">
        <v>1251700000</v>
      </c>
      <c r="U2825" s="1">
        <v>1191890000</v>
      </c>
      <c r="V2825" s="1">
        <v>1135000000</v>
      </c>
      <c r="W2825" s="1">
        <v>1078160000</v>
      </c>
      <c r="X2825" s="1">
        <v>1019200000</v>
      </c>
      <c r="Y2825" s="1">
        <v>962968000</v>
      </c>
      <c r="Z2825" s="1">
        <v>907125000</v>
      </c>
      <c r="AA2825" s="1">
        <v>849852000</v>
      </c>
      <c r="AB2825" s="1">
        <v>794989000</v>
      </c>
      <c r="AC2825" s="1">
        <v>738880000</v>
      </c>
      <c r="AD2825" s="1">
        <v>685094000</v>
      </c>
      <c r="AE2825" s="1">
        <v>630327000</v>
      </c>
      <c r="AF2825" s="1">
        <v>577569000</v>
      </c>
      <c r="AG2825" s="1">
        <v>522888000</v>
      </c>
      <c r="AH2825" s="1">
        <v>470143000</v>
      </c>
      <c r="AI2825" s="1">
        <v>418071000</v>
      </c>
      <c r="AJ2825" s="1">
        <v>365942000</v>
      </c>
      <c r="AK2825" s="1">
        <v>315418000</v>
      </c>
      <c r="AL2825" s="1">
        <v>265485000</v>
      </c>
      <c r="AM2825" s="1">
        <v>216573000</v>
      </c>
      <c r="AN2825" s="1">
        <v>167520000</v>
      </c>
      <c r="AO2825" s="1">
        <v>118934000</v>
      </c>
      <c r="AP2825" s="1">
        <v>70971700</v>
      </c>
    </row>
    <row r="2826" spans="2:42" x14ac:dyDescent="0.2">
      <c r="B2826" t="str">
        <f t="shared" si="106"/>
        <v>chemicals 20</v>
      </c>
      <c r="C2826" t="str">
        <f t="shared" si="105"/>
        <v>other mining and quarrying 07T08,PM10</v>
      </c>
      <c r="D2826" t="s">
        <v>3383</v>
      </c>
      <c r="E2826" s="1">
        <v>365047000</v>
      </c>
      <c r="F2826" s="1">
        <v>366424000</v>
      </c>
      <c r="G2826" s="1">
        <v>370242000</v>
      </c>
      <c r="H2826" s="1">
        <v>362890000</v>
      </c>
      <c r="I2826" s="1">
        <v>355311000</v>
      </c>
      <c r="J2826" s="1">
        <v>350020000</v>
      </c>
      <c r="K2826" s="1">
        <v>343574000</v>
      </c>
      <c r="L2826" s="1">
        <v>336870000</v>
      </c>
      <c r="M2826" s="1">
        <v>326534000</v>
      </c>
      <c r="N2826" s="1">
        <v>316273000</v>
      </c>
      <c r="O2826" s="1">
        <v>306239000</v>
      </c>
      <c r="P2826" s="1">
        <v>295417000</v>
      </c>
      <c r="Q2826" s="1">
        <v>285128000</v>
      </c>
      <c r="R2826" s="1">
        <v>273591000</v>
      </c>
      <c r="S2826" s="1">
        <v>261894000</v>
      </c>
      <c r="T2826" s="1">
        <v>250340000</v>
      </c>
      <c r="U2826" s="1">
        <v>238378000</v>
      </c>
      <c r="V2826" s="1">
        <v>227001000</v>
      </c>
      <c r="W2826" s="1">
        <v>215632000</v>
      </c>
      <c r="X2826" s="1">
        <v>203840000</v>
      </c>
      <c r="Y2826" s="1">
        <v>192594000</v>
      </c>
      <c r="Z2826" s="1">
        <v>181425000</v>
      </c>
      <c r="AA2826" s="1">
        <v>169970000</v>
      </c>
      <c r="AB2826" s="1">
        <v>158998000</v>
      </c>
      <c r="AC2826" s="1">
        <v>147776000</v>
      </c>
      <c r="AD2826" s="1">
        <v>137019000</v>
      </c>
      <c r="AE2826" s="1">
        <v>126065000</v>
      </c>
      <c r="AF2826" s="1">
        <v>115514000</v>
      </c>
      <c r="AG2826" s="1">
        <v>104578000</v>
      </c>
      <c r="AH2826" s="1">
        <v>94028700</v>
      </c>
      <c r="AI2826" s="1">
        <v>83614300</v>
      </c>
      <c r="AJ2826" s="1">
        <v>73188300</v>
      </c>
      <c r="AK2826" s="1">
        <v>63083600</v>
      </c>
      <c r="AL2826" s="1">
        <v>53097000</v>
      </c>
      <c r="AM2826" s="1">
        <v>43314600</v>
      </c>
      <c r="AN2826" s="1">
        <v>33504000</v>
      </c>
      <c r="AO2826" s="1">
        <v>23786700</v>
      </c>
      <c r="AP2826" s="1">
        <v>14194300</v>
      </c>
    </row>
    <row r="2827" spans="2:42" x14ac:dyDescent="0.2">
      <c r="B2827" t="str">
        <f t="shared" si="106"/>
        <v>chemicals 20</v>
      </c>
      <c r="C2827" t="str">
        <f t="shared" si="105"/>
        <v>other mining and quarrying 07T08,PM25</v>
      </c>
      <c r="D2827" t="s">
        <v>3384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</row>
    <row r="2828" spans="2:42" x14ac:dyDescent="0.2">
      <c r="B2828" t="str">
        <f t="shared" si="106"/>
        <v>rubber and plastic products 22</v>
      </c>
      <c r="C2828" t="str">
        <f t="shared" si="105"/>
        <v>other mining and quarrying 07T08,SOx</v>
      </c>
      <c r="D2828" t="s">
        <v>3385</v>
      </c>
      <c r="E2828" s="1">
        <v>244913000000</v>
      </c>
      <c r="F2828" s="1">
        <v>242452000000</v>
      </c>
      <c r="G2828" s="1">
        <v>237596000000</v>
      </c>
      <c r="H2828" s="1">
        <v>233084000000</v>
      </c>
      <c r="I2828" s="1">
        <v>226921000000</v>
      </c>
      <c r="J2828" s="1">
        <v>220212000000</v>
      </c>
      <c r="K2828" s="1">
        <v>212512000000</v>
      </c>
      <c r="L2828" s="1">
        <v>205868000000</v>
      </c>
      <c r="M2828" s="1">
        <v>198768000000</v>
      </c>
      <c r="N2828" s="1">
        <v>192625000000</v>
      </c>
      <c r="O2828" s="1">
        <v>186029000000</v>
      </c>
      <c r="P2828" s="1">
        <v>179431000000</v>
      </c>
      <c r="Q2828" s="1">
        <v>172017000000</v>
      </c>
      <c r="R2828" s="1">
        <v>165464000000</v>
      </c>
      <c r="S2828" s="1">
        <v>158152000000</v>
      </c>
      <c r="T2828" s="1">
        <v>150542000000</v>
      </c>
      <c r="U2828" s="1">
        <v>143378000000</v>
      </c>
      <c r="V2828" s="1">
        <v>135615000000</v>
      </c>
      <c r="W2828" s="1">
        <v>127981000000</v>
      </c>
      <c r="X2828" s="1">
        <v>120475000000</v>
      </c>
      <c r="Y2828" s="1">
        <v>112813000000</v>
      </c>
      <c r="Z2828" s="1">
        <v>105044000000</v>
      </c>
      <c r="AA2828" s="1">
        <v>97462400000</v>
      </c>
      <c r="AB2828" s="1">
        <v>90073100000</v>
      </c>
      <c r="AC2828" s="1">
        <v>82875900000</v>
      </c>
      <c r="AD2828" s="1">
        <v>75663400000</v>
      </c>
      <c r="AE2828" s="1">
        <v>68480300000</v>
      </c>
      <c r="AF2828" s="1">
        <v>61726600000</v>
      </c>
      <c r="AG2828" s="1">
        <v>55031800000</v>
      </c>
      <c r="AH2828" s="1">
        <v>48588000000</v>
      </c>
      <c r="AI2828" s="1">
        <v>42395500000</v>
      </c>
      <c r="AJ2828" s="1">
        <v>36453900000</v>
      </c>
      <c r="AK2828" s="1">
        <v>30761800000</v>
      </c>
      <c r="AL2828" s="1">
        <v>25234600000</v>
      </c>
      <c r="AM2828" s="1">
        <v>20054400000</v>
      </c>
      <c r="AN2828" s="1">
        <v>15068700000</v>
      </c>
      <c r="AO2828" s="1">
        <v>10360700000</v>
      </c>
      <c r="AP2828" s="1">
        <v>5930310000</v>
      </c>
    </row>
    <row r="2829" spans="2:42" x14ac:dyDescent="0.2">
      <c r="B2829" t="str">
        <f t="shared" si="106"/>
        <v>rubber and plastic products 22</v>
      </c>
      <c r="C2829" t="str">
        <f t="shared" si="105"/>
        <v>other mining and quarrying 07T08,BC</v>
      </c>
      <c r="D2829" t="s">
        <v>3386</v>
      </c>
      <c r="E2829" s="1">
        <v>58139900</v>
      </c>
      <c r="F2829" s="1">
        <v>57555800</v>
      </c>
      <c r="G2829" s="1">
        <v>56403000</v>
      </c>
      <c r="H2829" s="1">
        <v>55331900</v>
      </c>
      <c r="I2829" s="1">
        <v>53868800</v>
      </c>
      <c r="J2829" s="1">
        <v>52276200</v>
      </c>
      <c r="K2829" s="1">
        <v>50448300</v>
      </c>
      <c r="L2829" s="1">
        <v>48871000</v>
      </c>
      <c r="M2829" s="1">
        <v>47185600</v>
      </c>
      <c r="N2829" s="1">
        <v>45727300</v>
      </c>
      <c r="O2829" s="1">
        <v>44161300</v>
      </c>
      <c r="P2829" s="1">
        <v>42595100</v>
      </c>
      <c r="Q2829" s="1">
        <v>40835200</v>
      </c>
      <c r="R2829" s="1">
        <v>39279400</v>
      </c>
      <c r="S2829" s="1">
        <v>37543600</v>
      </c>
      <c r="T2829" s="1">
        <v>35737300</v>
      </c>
      <c r="U2829" s="1">
        <v>34036600</v>
      </c>
      <c r="V2829" s="1">
        <v>32193600</v>
      </c>
      <c r="W2829" s="1">
        <v>30381500</v>
      </c>
      <c r="X2829" s="1">
        <v>28599700</v>
      </c>
      <c r="Y2829" s="1">
        <v>26780600</v>
      </c>
      <c r="Z2829" s="1">
        <v>24936300</v>
      </c>
      <c r="AA2829" s="1">
        <v>23136600</v>
      </c>
      <c r="AB2829" s="1">
        <v>21382500</v>
      </c>
      <c r="AC2829" s="1">
        <v>19673900</v>
      </c>
      <c r="AD2829" s="1">
        <v>17961700</v>
      </c>
      <c r="AE2829" s="1">
        <v>16256500</v>
      </c>
      <c r="AF2829" s="1">
        <v>14653300</v>
      </c>
      <c r="AG2829" s="1">
        <v>13064000</v>
      </c>
      <c r="AH2829" s="1">
        <v>11534300</v>
      </c>
      <c r="AI2829" s="1">
        <v>10064300</v>
      </c>
      <c r="AJ2829" s="1">
        <v>8653800</v>
      </c>
      <c r="AK2829" s="1">
        <v>7302550</v>
      </c>
      <c r="AL2829" s="1">
        <v>5990450</v>
      </c>
      <c r="AM2829" s="1">
        <v>4760720</v>
      </c>
      <c r="AN2829" s="1">
        <v>3577160</v>
      </c>
      <c r="AO2829" s="1">
        <v>2459520</v>
      </c>
      <c r="AP2829" s="1">
        <v>1407800</v>
      </c>
    </row>
    <row r="2830" spans="2:42" x14ac:dyDescent="0.2">
      <c r="B2830" t="str">
        <f t="shared" si="106"/>
        <v>rubber and plastic products 22</v>
      </c>
      <c r="C2830" t="str">
        <f t="shared" si="105"/>
        <v>other mining and quarrying 07T08,OC</v>
      </c>
      <c r="D2830" t="s">
        <v>3387</v>
      </c>
      <c r="E2830" s="1">
        <v>658176000</v>
      </c>
      <c r="F2830" s="1">
        <v>651564000</v>
      </c>
      <c r="G2830" s="1">
        <v>638514000</v>
      </c>
      <c r="H2830" s="1">
        <v>626388000</v>
      </c>
      <c r="I2830" s="1">
        <v>609825000</v>
      </c>
      <c r="J2830" s="1">
        <v>591796000</v>
      </c>
      <c r="K2830" s="1">
        <v>571103000</v>
      </c>
      <c r="L2830" s="1">
        <v>553247000</v>
      </c>
      <c r="M2830" s="1">
        <v>534168000</v>
      </c>
      <c r="N2830" s="1">
        <v>517658000</v>
      </c>
      <c r="O2830" s="1">
        <v>499931000</v>
      </c>
      <c r="P2830" s="1">
        <v>482201000</v>
      </c>
      <c r="Q2830" s="1">
        <v>462277000</v>
      </c>
      <c r="R2830" s="1">
        <v>444665000</v>
      </c>
      <c r="S2830" s="1">
        <v>425015000</v>
      </c>
      <c r="T2830" s="1">
        <v>404566000</v>
      </c>
      <c r="U2830" s="1">
        <v>385313000</v>
      </c>
      <c r="V2830" s="1">
        <v>364450000</v>
      </c>
      <c r="W2830" s="1">
        <v>343935000</v>
      </c>
      <c r="X2830" s="1">
        <v>323764000</v>
      </c>
      <c r="Y2830" s="1">
        <v>303171000</v>
      </c>
      <c r="Z2830" s="1">
        <v>282293000</v>
      </c>
      <c r="AA2830" s="1">
        <v>261919000</v>
      </c>
      <c r="AB2830" s="1">
        <v>242062000</v>
      </c>
      <c r="AC2830" s="1">
        <v>222720000</v>
      </c>
      <c r="AD2830" s="1">
        <v>203337000</v>
      </c>
      <c r="AE2830" s="1">
        <v>184033000</v>
      </c>
      <c r="AF2830" s="1">
        <v>165883000</v>
      </c>
      <c r="AG2830" s="1">
        <v>147892000</v>
      </c>
      <c r="AH2830" s="1">
        <v>130575000</v>
      </c>
      <c r="AI2830" s="1">
        <v>113933000</v>
      </c>
      <c r="AJ2830" s="1">
        <v>97965900</v>
      </c>
      <c r="AK2830" s="1">
        <v>82668900</v>
      </c>
      <c r="AL2830" s="1">
        <v>67815200</v>
      </c>
      <c r="AM2830" s="1">
        <v>53894000</v>
      </c>
      <c r="AN2830" s="1">
        <v>40495500</v>
      </c>
      <c r="AO2830" s="1">
        <v>27843100</v>
      </c>
      <c r="AP2830" s="1">
        <v>15937100</v>
      </c>
    </row>
    <row r="2831" spans="2:42" x14ac:dyDescent="0.2">
      <c r="B2831" t="str">
        <f t="shared" si="106"/>
        <v>rubber and plastic products 22</v>
      </c>
      <c r="C2831" t="str">
        <f t="shared" si="105"/>
        <v>other mining and quarrying 07T08,CH4</v>
      </c>
      <c r="D2831" t="s">
        <v>3388</v>
      </c>
      <c r="E2831" s="1">
        <v>392438000</v>
      </c>
      <c r="F2831" s="1">
        <v>388496000</v>
      </c>
      <c r="G2831" s="1">
        <v>380714000</v>
      </c>
      <c r="H2831" s="1">
        <v>373484000</v>
      </c>
      <c r="I2831" s="1">
        <v>363609000</v>
      </c>
      <c r="J2831" s="1">
        <v>352859000</v>
      </c>
      <c r="K2831" s="1">
        <v>340521000</v>
      </c>
      <c r="L2831" s="1">
        <v>329874000</v>
      </c>
      <c r="M2831" s="1">
        <v>318498000</v>
      </c>
      <c r="N2831" s="1">
        <v>308654000</v>
      </c>
      <c r="O2831" s="1">
        <v>298085000</v>
      </c>
      <c r="P2831" s="1">
        <v>287513000</v>
      </c>
      <c r="Q2831" s="1">
        <v>275633000</v>
      </c>
      <c r="R2831" s="1">
        <v>265132000</v>
      </c>
      <c r="S2831" s="1">
        <v>253416000</v>
      </c>
      <c r="T2831" s="1">
        <v>241223000</v>
      </c>
      <c r="U2831" s="1">
        <v>229743000</v>
      </c>
      <c r="V2831" s="1">
        <v>217304000</v>
      </c>
      <c r="W2831" s="1">
        <v>205072000</v>
      </c>
      <c r="X2831" s="1">
        <v>193045000</v>
      </c>
      <c r="Y2831" s="1">
        <v>180766000</v>
      </c>
      <c r="Z2831" s="1">
        <v>168318000</v>
      </c>
      <c r="AA2831" s="1">
        <v>156170000</v>
      </c>
      <c r="AB2831" s="1">
        <v>144329000</v>
      </c>
      <c r="AC2831" s="1">
        <v>132797000</v>
      </c>
      <c r="AD2831" s="1">
        <v>121240000</v>
      </c>
      <c r="AE2831" s="1">
        <v>109730000</v>
      </c>
      <c r="AF2831" s="1">
        <v>98908100</v>
      </c>
      <c r="AG2831" s="1">
        <v>88180700</v>
      </c>
      <c r="AH2831" s="1">
        <v>77855400</v>
      </c>
      <c r="AI2831" s="1">
        <v>67932800</v>
      </c>
      <c r="AJ2831" s="1">
        <v>58412300</v>
      </c>
      <c r="AK2831" s="1">
        <v>49291400</v>
      </c>
      <c r="AL2831" s="1">
        <v>40434900</v>
      </c>
      <c r="AM2831" s="1">
        <v>32134400</v>
      </c>
      <c r="AN2831" s="1">
        <v>24145500</v>
      </c>
      <c r="AO2831" s="1">
        <v>16601500</v>
      </c>
      <c r="AP2831" s="1">
        <v>9502490</v>
      </c>
    </row>
    <row r="2832" spans="2:42" x14ac:dyDescent="0.2">
      <c r="B2832" t="str">
        <f t="shared" si="106"/>
        <v>rubber and plastic products 22</v>
      </c>
      <c r="C2832" t="str">
        <f t="shared" si="105"/>
        <v>other mining and quarrying 07T08,N2O</v>
      </c>
      <c r="D2832" t="s">
        <v>3389</v>
      </c>
      <c r="E2832" s="1">
        <v>80112700</v>
      </c>
      <c r="F2832" s="1">
        <v>79307800</v>
      </c>
      <c r="G2832" s="1">
        <v>77719400</v>
      </c>
      <c r="H2832" s="1">
        <v>76243400</v>
      </c>
      <c r="I2832" s="1">
        <v>74227400</v>
      </c>
      <c r="J2832" s="1">
        <v>72032900</v>
      </c>
      <c r="K2832" s="1">
        <v>69514200</v>
      </c>
      <c r="L2832" s="1">
        <v>67340900</v>
      </c>
      <c r="M2832" s="1">
        <v>65018500</v>
      </c>
      <c r="N2832" s="1">
        <v>63009000</v>
      </c>
      <c r="O2832" s="1">
        <v>60851200</v>
      </c>
      <c r="P2832" s="1">
        <v>58693100</v>
      </c>
      <c r="Q2832" s="1">
        <v>56268000</v>
      </c>
      <c r="R2832" s="1">
        <v>54124300</v>
      </c>
      <c r="S2832" s="1">
        <v>51732500</v>
      </c>
      <c r="T2832" s="1">
        <v>49243500</v>
      </c>
      <c r="U2832" s="1">
        <v>46900000</v>
      </c>
      <c r="V2832" s="1">
        <v>44360600</v>
      </c>
      <c r="W2832" s="1">
        <v>41863600</v>
      </c>
      <c r="X2832" s="1">
        <v>39408300</v>
      </c>
      <c r="Y2832" s="1">
        <v>36901800</v>
      </c>
      <c r="Z2832" s="1">
        <v>34360500</v>
      </c>
      <c r="AA2832" s="1">
        <v>31880600</v>
      </c>
      <c r="AB2832" s="1">
        <v>29463500</v>
      </c>
      <c r="AC2832" s="1">
        <v>27109300</v>
      </c>
      <c r="AD2832" s="1">
        <v>24750000</v>
      </c>
      <c r="AE2832" s="1">
        <v>22400400</v>
      </c>
      <c r="AF2832" s="1">
        <v>20191200</v>
      </c>
      <c r="AG2832" s="1">
        <v>18001300</v>
      </c>
      <c r="AH2832" s="1">
        <v>15893500</v>
      </c>
      <c r="AI2832" s="1">
        <v>13867900</v>
      </c>
      <c r="AJ2832" s="1">
        <v>11924300</v>
      </c>
      <c r="AK2832" s="1">
        <v>10062400</v>
      </c>
      <c r="AL2832" s="1">
        <v>8254420</v>
      </c>
      <c r="AM2832" s="1">
        <v>6559940</v>
      </c>
      <c r="AN2832" s="1">
        <v>4929080</v>
      </c>
      <c r="AO2832" s="1">
        <v>3389040</v>
      </c>
      <c r="AP2832" s="1">
        <v>1939850</v>
      </c>
    </row>
    <row r="2833" spans="2:42" x14ac:dyDescent="0.2">
      <c r="B2833" t="str">
        <f t="shared" si="106"/>
        <v>rubber and plastic products 22</v>
      </c>
      <c r="C2833" t="str">
        <f t="shared" si="105"/>
        <v>other mining and quarrying 07T08,F gases</v>
      </c>
      <c r="D2833" t="s">
        <v>3390</v>
      </c>
      <c r="E2833" s="1">
        <v>68548500</v>
      </c>
      <c r="F2833" s="1">
        <v>67859800</v>
      </c>
      <c r="G2833" s="1">
        <v>66500600</v>
      </c>
      <c r="H2833" s="1">
        <v>65237800</v>
      </c>
      <c r="I2833" s="1">
        <v>63512700</v>
      </c>
      <c r="J2833" s="1">
        <v>61635000</v>
      </c>
      <c r="K2833" s="1">
        <v>59479900</v>
      </c>
      <c r="L2833" s="1">
        <v>57620200</v>
      </c>
      <c r="M2833" s="1">
        <v>55633100</v>
      </c>
      <c r="N2833" s="1">
        <v>53913700</v>
      </c>
      <c r="O2833" s="1">
        <v>52067400</v>
      </c>
      <c r="P2833" s="1">
        <v>50220800</v>
      </c>
      <c r="Q2833" s="1">
        <v>48145700</v>
      </c>
      <c r="R2833" s="1">
        <v>46311500</v>
      </c>
      <c r="S2833" s="1">
        <v>44264900</v>
      </c>
      <c r="T2833" s="1">
        <v>42135200</v>
      </c>
      <c r="U2833" s="1">
        <v>40130000</v>
      </c>
      <c r="V2833" s="1">
        <v>37957200</v>
      </c>
      <c r="W2833" s="1">
        <v>35820600</v>
      </c>
      <c r="X2833" s="1">
        <v>33719800</v>
      </c>
      <c r="Y2833" s="1">
        <v>31575000</v>
      </c>
      <c r="Z2833" s="1">
        <v>29400600</v>
      </c>
      <c r="AA2833" s="1">
        <v>27278700</v>
      </c>
      <c r="AB2833" s="1">
        <v>25210500</v>
      </c>
      <c r="AC2833" s="1">
        <v>23196100</v>
      </c>
      <c r="AD2833" s="1">
        <v>21177400</v>
      </c>
      <c r="AE2833" s="1">
        <v>19166900</v>
      </c>
      <c r="AF2833" s="1">
        <v>17276600</v>
      </c>
      <c r="AG2833" s="1">
        <v>15402800</v>
      </c>
      <c r="AH2833" s="1">
        <v>13599300</v>
      </c>
      <c r="AI2833" s="1">
        <v>11866000</v>
      </c>
      <c r="AJ2833" s="1">
        <v>10203100</v>
      </c>
      <c r="AK2833" s="1">
        <v>8609900</v>
      </c>
      <c r="AL2833" s="1">
        <v>7062900</v>
      </c>
      <c r="AM2833" s="1">
        <v>5613010</v>
      </c>
      <c r="AN2833" s="1">
        <v>4217570</v>
      </c>
      <c r="AO2833" s="1">
        <v>2899840</v>
      </c>
      <c r="AP2833" s="1">
        <v>1659830</v>
      </c>
    </row>
    <row r="2834" spans="2:42" x14ac:dyDescent="0.2">
      <c r="B2834" t="str">
        <f t="shared" si="106"/>
        <v>rubber and plastic products 22</v>
      </c>
      <c r="C2834" t="str">
        <f t="shared" si="105"/>
        <v>food beverage and tobacco 10T12,CO2</v>
      </c>
      <c r="D2834" t="s">
        <v>3391</v>
      </c>
      <c r="E2834" s="1">
        <v>292278000</v>
      </c>
      <c r="F2834" s="1">
        <v>289341000</v>
      </c>
      <c r="G2834" s="1">
        <v>283546000</v>
      </c>
      <c r="H2834" s="1">
        <v>278161000</v>
      </c>
      <c r="I2834" s="1">
        <v>270806000</v>
      </c>
      <c r="J2834" s="1">
        <v>262800000</v>
      </c>
      <c r="K2834" s="1">
        <v>253611000</v>
      </c>
      <c r="L2834" s="1">
        <v>245682000</v>
      </c>
      <c r="M2834" s="1">
        <v>237209000</v>
      </c>
      <c r="N2834" s="1">
        <v>229878000</v>
      </c>
      <c r="O2834" s="1">
        <v>222005000</v>
      </c>
      <c r="P2834" s="1">
        <v>214132000</v>
      </c>
      <c r="Q2834" s="1">
        <v>205284000</v>
      </c>
      <c r="R2834" s="1">
        <v>197463000</v>
      </c>
      <c r="S2834" s="1">
        <v>188737000</v>
      </c>
      <c r="T2834" s="1">
        <v>179656000</v>
      </c>
      <c r="U2834" s="1">
        <v>171107000</v>
      </c>
      <c r="V2834" s="1">
        <v>161842000</v>
      </c>
      <c r="W2834" s="1">
        <v>152732000</v>
      </c>
      <c r="X2834" s="1">
        <v>143775000</v>
      </c>
      <c r="Y2834" s="1">
        <v>134630000</v>
      </c>
      <c r="Z2834" s="1">
        <v>125359000</v>
      </c>
      <c r="AA2834" s="1">
        <v>116311000</v>
      </c>
      <c r="AB2834" s="1">
        <v>107493000</v>
      </c>
      <c r="AC2834" s="1">
        <v>98903700</v>
      </c>
      <c r="AD2834" s="1">
        <v>90296200</v>
      </c>
      <c r="AE2834" s="1">
        <v>81724000</v>
      </c>
      <c r="AF2834" s="1">
        <v>73664100</v>
      </c>
      <c r="AG2834" s="1">
        <v>65674600</v>
      </c>
      <c r="AH2834" s="1">
        <v>57984600</v>
      </c>
      <c r="AI2834" s="1">
        <v>50594500</v>
      </c>
      <c r="AJ2834" s="1">
        <v>43503900</v>
      </c>
      <c r="AK2834" s="1">
        <v>36710900</v>
      </c>
      <c r="AL2834" s="1">
        <v>30114800</v>
      </c>
      <c r="AM2834" s="1">
        <v>23932800</v>
      </c>
      <c r="AN2834" s="1">
        <v>17982900</v>
      </c>
      <c r="AO2834" s="1">
        <v>12364300</v>
      </c>
      <c r="AP2834" s="1">
        <v>7077200</v>
      </c>
    </row>
    <row r="2835" spans="2:42" x14ac:dyDescent="0.2">
      <c r="B2835" t="str">
        <f t="shared" si="106"/>
        <v>rubber and plastic products 22</v>
      </c>
      <c r="C2835" t="str">
        <f t="shared" si="105"/>
        <v>food beverage and tobacco 10T12,VOC</v>
      </c>
      <c r="D2835" t="s">
        <v>3392</v>
      </c>
      <c r="E2835" s="1">
        <v>5192340</v>
      </c>
      <c r="F2835" s="1">
        <v>5140180</v>
      </c>
      <c r="G2835" s="1">
        <v>5037220</v>
      </c>
      <c r="H2835" s="1">
        <v>4941560</v>
      </c>
      <c r="I2835" s="1">
        <v>4810900</v>
      </c>
      <c r="J2835" s="1">
        <v>4668670</v>
      </c>
      <c r="K2835" s="1">
        <v>4505420</v>
      </c>
      <c r="L2835" s="1">
        <v>4364560</v>
      </c>
      <c r="M2835" s="1">
        <v>4214040</v>
      </c>
      <c r="N2835" s="1">
        <v>4083800</v>
      </c>
      <c r="O2835" s="1">
        <v>3943950</v>
      </c>
      <c r="P2835" s="1">
        <v>3804080</v>
      </c>
      <c r="Q2835" s="1">
        <v>3646900</v>
      </c>
      <c r="R2835" s="1">
        <v>3507960</v>
      </c>
      <c r="S2835" s="1">
        <v>3352940</v>
      </c>
      <c r="T2835" s="1">
        <v>3191620</v>
      </c>
      <c r="U2835" s="1">
        <v>3039730</v>
      </c>
      <c r="V2835" s="1">
        <v>2875140</v>
      </c>
      <c r="W2835" s="1">
        <v>2713300</v>
      </c>
      <c r="X2835" s="1">
        <v>2554170</v>
      </c>
      <c r="Y2835" s="1">
        <v>2391710</v>
      </c>
      <c r="Z2835" s="1">
        <v>2227010</v>
      </c>
      <c r="AA2835" s="1">
        <v>2066280</v>
      </c>
      <c r="AB2835" s="1">
        <v>1909620</v>
      </c>
      <c r="AC2835" s="1">
        <v>1757030</v>
      </c>
      <c r="AD2835" s="1">
        <v>1604120</v>
      </c>
      <c r="AE2835" s="1">
        <v>1451840</v>
      </c>
      <c r="AF2835" s="1">
        <v>1308650</v>
      </c>
      <c r="AG2835" s="1">
        <v>1166720</v>
      </c>
      <c r="AH2835" s="1">
        <v>1030100</v>
      </c>
      <c r="AI2835">
        <v>898818</v>
      </c>
      <c r="AJ2835">
        <v>772852</v>
      </c>
      <c r="AK2835">
        <v>652174</v>
      </c>
      <c r="AL2835">
        <v>534993</v>
      </c>
      <c r="AM2835">
        <v>425169</v>
      </c>
      <c r="AN2835">
        <v>319468</v>
      </c>
      <c r="AO2835">
        <v>219654</v>
      </c>
      <c r="AP2835">
        <v>125727</v>
      </c>
    </row>
    <row r="2836" spans="2:42" x14ac:dyDescent="0.2">
      <c r="B2836" t="str">
        <f t="shared" si="106"/>
        <v>rubber and plastic products 22</v>
      </c>
      <c r="C2836" t="str">
        <f t="shared" si="105"/>
        <v>food beverage and tobacco 10T12,CO</v>
      </c>
      <c r="D2836" t="s">
        <v>3393</v>
      </c>
      <c r="E2836" s="1">
        <v>25168700</v>
      </c>
      <c r="F2836" s="1">
        <v>24915900</v>
      </c>
      <c r="G2836" s="1">
        <v>24416800</v>
      </c>
      <c r="H2836" s="1">
        <v>23953100</v>
      </c>
      <c r="I2836" s="1">
        <v>23319700</v>
      </c>
      <c r="J2836" s="1">
        <v>22630300</v>
      </c>
      <c r="K2836" s="1">
        <v>21839000</v>
      </c>
      <c r="L2836" s="1">
        <v>21156200</v>
      </c>
      <c r="M2836" s="1">
        <v>20426600</v>
      </c>
      <c r="N2836" s="1">
        <v>19795300</v>
      </c>
      <c r="O2836" s="1">
        <v>19117400</v>
      </c>
      <c r="P2836" s="1">
        <v>18439400</v>
      </c>
      <c r="Q2836" s="1">
        <v>17677500</v>
      </c>
      <c r="R2836" s="1">
        <v>17004000</v>
      </c>
      <c r="S2836" s="1">
        <v>16252600</v>
      </c>
      <c r="T2836" s="1">
        <v>15470600</v>
      </c>
      <c r="U2836" s="1">
        <v>14734400</v>
      </c>
      <c r="V2836" s="1">
        <v>13936600</v>
      </c>
      <c r="W2836" s="1">
        <v>13152100</v>
      </c>
      <c r="X2836" s="1">
        <v>12380800</v>
      </c>
      <c r="Y2836" s="1">
        <v>11593300</v>
      </c>
      <c r="Z2836" s="1">
        <v>10794900</v>
      </c>
      <c r="AA2836" s="1">
        <v>10015800</v>
      </c>
      <c r="AB2836" s="1">
        <v>9256450</v>
      </c>
      <c r="AC2836" s="1">
        <v>8516830</v>
      </c>
      <c r="AD2836" s="1">
        <v>7775630</v>
      </c>
      <c r="AE2836" s="1">
        <v>7037450</v>
      </c>
      <c r="AF2836" s="1">
        <v>6343390</v>
      </c>
      <c r="AG2836" s="1">
        <v>5655400</v>
      </c>
      <c r="AH2836" s="1">
        <v>4993190</v>
      </c>
      <c r="AI2836" s="1">
        <v>4356820</v>
      </c>
      <c r="AJ2836" s="1">
        <v>3746220</v>
      </c>
      <c r="AK2836" s="1">
        <v>3161270</v>
      </c>
      <c r="AL2836" s="1">
        <v>2593260</v>
      </c>
      <c r="AM2836" s="1">
        <v>2060910</v>
      </c>
      <c r="AN2836" s="1">
        <v>1548550</v>
      </c>
      <c r="AO2836" s="1">
        <v>1064720</v>
      </c>
      <c r="AP2836">
        <v>609434</v>
      </c>
    </row>
    <row r="2837" spans="2:42" x14ac:dyDescent="0.2">
      <c r="B2837" t="str">
        <f t="shared" si="106"/>
        <v>rubber and plastic products 22</v>
      </c>
      <c r="C2837" t="str">
        <f t="shared" si="105"/>
        <v>food beverage and tobacco 10T12,NOx</v>
      </c>
      <c r="D2837" t="s">
        <v>3394</v>
      </c>
      <c r="E2837" s="1">
        <v>11954700</v>
      </c>
      <c r="F2837" s="1">
        <v>11834600</v>
      </c>
      <c r="G2837" s="1">
        <v>11597600</v>
      </c>
      <c r="H2837" s="1">
        <v>11377400</v>
      </c>
      <c r="I2837" s="1">
        <v>11076500</v>
      </c>
      <c r="J2837" s="1">
        <v>10749000</v>
      </c>
      <c r="K2837" s="1">
        <v>10373200</v>
      </c>
      <c r="L2837" s="1">
        <v>10048900</v>
      </c>
      <c r="M2837" s="1">
        <v>9702320</v>
      </c>
      <c r="N2837" s="1">
        <v>9402460</v>
      </c>
      <c r="O2837" s="1">
        <v>9080470</v>
      </c>
      <c r="P2837" s="1">
        <v>8758420</v>
      </c>
      <c r="Q2837" s="1">
        <v>8396540</v>
      </c>
      <c r="R2837" s="1">
        <v>8076650</v>
      </c>
      <c r="S2837" s="1">
        <v>7719730</v>
      </c>
      <c r="T2837" s="1">
        <v>7348310</v>
      </c>
      <c r="U2837" s="1">
        <v>6998610</v>
      </c>
      <c r="V2837" s="1">
        <v>6619660</v>
      </c>
      <c r="W2837" s="1">
        <v>6247050</v>
      </c>
      <c r="X2837" s="1">
        <v>5880670</v>
      </c>
      <c r="Y2837" s="1">
        <v>5506630</v>
      </c>
      <c r="Z2837" s="1">
        <v>5127420</v>
      </c>
      <c r="AA2837" s="1">
        <v>4757360</v>
      </c>
      <c r="AB2837" s="1">
        <v>4396670</v>
      </c>
      <c r="AC2837" s="1">
        <v>4045360</v>
      </c>
      <c r="AD2837" s="1">
        <v>3693300</v>
      </c>
      <c r="AE2837" s="1">
        <v>3342680</v>
      </c>
      <c r="AF2837" s="1">
        <v>3013010</v>
      </c>
      <c r="AG2837" s="1">
        <v>2686230</v>
      </c>
      <c r="AH2837" s="1">
        <v>2371690</v>
      </c>
      <c r="AI2837" s="1">
        <v>2069420</v>
      </c>
      <c r="AJ2837" s="1">
        <v>1779400</v>
      </c>
      <c r="AK2837" s="1">
        <v>1501550</v>
      </c>
      <c r="AL2837" s="1">
        <v>1231760</v>
      </c>
      <c r="AM2837">
        <v>978900</v>
      </c>
      <c r="AN2837">
        <v>735537</v>
      </c>
      <c r="AO2837">
        <v>505727</v>
      </c>
      <c r="AP2837">
        <v>289472</v>
      </c>
    </row>
    <row r="2838" spans="2:42" x14ac:dyDescent="0.2">
      <c r="B2838" t="str">
        <f t="shared" si="106"/>
        <v>rubber and plastic products 22</v>
      </c>
      <c r="C2838" t="str">
        <f t="shared" si="105"/>
        <v>food beverage and tobacco 10T12,PM10</v>
      </c>
      <c r="D2838" t="s">
        <v>3395</v>
      </c>
      <c r="E2838" s="1">
        <v>2390950</v>
      </c>
      <c r="F2838" s="1">
        <v>2366930</v>
      </c>
      <c r="G2838" s="1">
        <v>2319520</v>
      </c>
      <c r="H2838" s="1">
        <v>2275470</v>
      </c>
      <c r="I2838" s="1">
        <v>2215300</v>
      </c>
      <c r="J2838" s="1">
        <v>2149810</v>
      </c>
      <c r="K2838" s="1">
        <v>2074640</v>
      </c>
      <c r="L2838" s="1">
        <v>2009770</v>
      </c>
      <c r="M2838" s="1">
        <v>1940460</v>
      </c>
      <c r="N2838" s="1">
        <v>1880490</v>
      </c>
      <c r="O2838" s="1">
        <v>1816090</v>
      </c>
      <c r="P2838" s="1">
        <v>1751680</v>
      </c>
      <c r="Q2838" s="1">
        <v>1679310</v>
      </c>
      <c r="R2838" s="1">
        <v>1615330</v>
      </c>
      <c r="S2838" s="1">
        <v>1543950</v>
      </c>
      <c r="T2838" s="1">
        <v>1469660</v>
      </c>
      <c r="U2838" s="1">
        <v>1399720</v>
      </c>
      <c r="V2838" s="1">
        <v>1323930</v>
      </c>
      <c r="W2838" s="1">
        <v>1249410</v>
      </c>
      <c r="X2838" s="1">
        <v>1176130</v>
      </c>
      <c r="Y2838" s="1">
        <v>1101330</v>
      </c>
      <c r="Z2838" s="1">
        <v>1025480</v>
      </c>
      <c r="AA2838">
        <v>951471</v>
      </c>
      <c r="AB2838">
        <v>879334</v>
      </c>
      <c r="AC2838">
        <v>809072</v>
      </c>
      <c r="AD2838">
        <v>738660</v>
      </c>
      <c r="AE2838">
        <v>668535</v>
      </c>
      <c r="AF2838">
        <v>602602</v>
      </c>
      <c r="AG2838">
        <v>537245</v>
      </c>
      <c r="AH2838">
        <v>474337</v>
      </c>
      <c r="AI2838">
        <v>413884</v>
      </c>
      <c r="AJ2838">
        <v>355879</v>
      </c>
      <c r="AK2838">
        <v>300310</v>
      </c>
      <c r="AL2838">
        <v>246351</v>
      </c>
      <c r="AM2838">
        <v>195780</v>
      </c>
      <c r="AN2838">
        <v>147107</v>
      </c>
      <c r="AO2838">
        <v>101145</v>
      </c>
      <c r="AP2838">
        <v>57894.3</v>
      </c>
    </row>
    <row r="2839" spans="2:42" x14ac:dyDescent="0.2">
      <c r="B2839" t="str">
        <f t="shared" si="106"/>
        <v>rubber and plastic products 22</v>
      </c>
      <c r="C2839" t="str">
        <f t="shared" si="105"/>
        <v>food beverage and tobacco 10T12,PM25</v>
      </c>
      <c r="D2839" t="s">
        <v>3396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</row>
    <row r="2840" spans="2:42" x14ac:dyDescent="0.2">
      <c r="B2840" t="str">
        <f t="shared" si="106"/>
        <v>glass and glass products 231</v>
      </c>
      <c r="C2840" t="str">
        <f t="shared" si="105"/>
        <v>food beverage and tobacco 10T12,SOx</v>
      </c>
      <c r="D2840" t="s">
        <v>3397</v>
      </c>
      <c r="E2840" s="1">
        <v>138696000000</v>
      </c>
      <c r="F2840" s="1">
        <v>141600000000</v>
      </c>
      <c r="G2840" s="1">
        <v>143187000000</v>
      </c>
      <c r="H2840" s="1">
        <v>145720000000</v>
      </c>
      <c r="I2840" s="1">
        <v>147385000000</v>
      </c>
      <c r="J2840" s="1">
        <v>148225000000</v>
      </c>
      <c r="K2840" s="1">
        <v>148692000000</v>
      </c>
      <c r="L2840" s="1">
        <v>149180000000</v>
      </c>
      <c r="M2840" s="1">
        <v>148715000000</v>
      </c>
      <c r="N2840" s="1">
        <v>148642000000</v>
      </c>
      <c r="O2840" s="1">
        <v>147844000000</v>
      </c>
      <c r="P2840" s="1">
        <v>146693000000</v>
      </c>
      <c r="Q2840" s="1">
        <v>144553000000</v>
      </c>
      <c r="R2840" s="1">
        <v>142431000000</v>
      </c>
      <c r="S2840" s="1">
        <v>139406000000</v>
      </c>
      <c r="T2840" s="1">
        <v>136119000000</v>
      </c>
      <c r="U2840" s="1">
        <v>132310000000</v>
      </c>
      <c r="V2840" s="1">
        <v>128019000000</v>
      </c>
      <c r="W2840" s="1">
        <v>123288000000</v>
      </c>
      <c r="X2840" s="1">
        <v>118157000000</v>
      </c>
      <c r="Y2840" s="1">
        <v>112668000000</v>
      </c>
      <c r="Z2840" s="1">
        <v>106862000000</v>
      </c>
      <c r="AA2840" s="1">
        <v>100965000000</v>
      </c>
      <c r="AB2840" s="1">
        <v>94627900000</v>
      </c>
      <c r="AC2840" s="1">
        <v>88253700000</v>
      </c>
      <c r="AD2840" s="1">
        <v>81693000000</v>
      </c>
      <c r="AE2840" s="1">
        <v>75120400000</v>
      </c>
      <c r="AF2840" s="1">
        <v>68412900000</v>
      </c>
      <c r="AG2840" s="1">
        <v>61605000000</v>
      </c>
      <c r="AH2840" s="1">
        <v>54836100000</v>
      </c>
      <c r="AI2840" s="1">
        <v>48018400000</v>
      </c>
      <c r="AJ2840" s="1">
        <v>41263000000</v>
      </c>
      <c r="AK2840" s="1">
        <v>34506000000</v>
      </c>
      <c r="AL2840" s="1">
        <v>27885500000</v>
      </c>
      <c r="AM2840" s="1">
        <v>21286100000</v>
      </c>
      <c r="AN2840" s="1">
        <v>14743400000</v>
      </c>
      <c r="AO2840" s="1">
        <v>8307820000</v>
      </c>
      <c r="AP2840" s="1">
        <v>1978650000</v>
      </c>
    </row>
    <row r="2841" spans="2:42" x14ac:dyDescent="0.2">
      <c r="B2841" t="str">
        <f t="shared" si="106"/>
        <v>glass and glass products 231</v>
      </c>
      <c r="C2841" t="str">
        <f t="shared" si="105"/>
        <v>food beverage and tobacco 10T12,BC</v>
      </c>
      <c r="D2841" t="s">
        <v>3398</v>
      </c>
      <c r="E2841" s="1">
        <v>32925100</v>
      </c>
      <c r="F2841" s="1">
        <v>33614500</v>
      </c>
      <c r="G2841" s="1">
        <v>33991100</v>
      </c>
      <c r="H2841" s="1">
        <v>34592500</v>
      </c>
      <c r="I2841" s="1">
        <v>34987700</v>
      </c>
      <c r="J2841" s="1">
        <v>35187100</v>
      </c>
      <c r="K2841" s="1">
        <v>35297900</v>
      </c>
      <c r="L2841" s="1">
        <v>35413800</v>
      </c>
      <c r="M2841" s="1">
        <v>35303500</v>
      </c>
      <c r="N2841" s="1">
        <v>35286200</v>
      </c>
      <c r="O2841" s="1">
        <v>35096700</v>
      </c>
      <c r="P2841" s="1">
        <v>34823400</v>
      </c>
      <c r="Q2841" s="1">
        <v>34315600</v>
      </c>
      <c r="R2841" s="1">
        <v>33811600</v>
      </c>
      <c r="S2841" s="1">
        <v>33093500</v>
      </c>
      <c r="T2841" s="1">
        <v>32313400</v>
      </c>
      <c r="U2841" s="1">
        <v>31409200</v>
      </c>
      <c r="V2841" s="1">
        <v>30390400</v>
      </c>
      <c r="W2841" s="1">
        <v>29267300</v>
      </c>
      <c r="X2841" s="1">
        <v>28049200</v>
      </c>
      <c r="Y2841" s="1">
        <v>26746300</v>
      </c>
      <c r="Z2841" s="1">
        <v>25368100</v>
      </c>
      <c r="AA2841" s="1">
        <v>23968000</v>
      </c>
      <c r="AB2841" s="1">
        <v>22463700</v>
      </c>
      <c r="AC2841" s="1">
        <v>20950600</v>
      </c>
      <c r="AD2841" s="1">
        <v>19393100</v>
      </c>
      <c r="AE2841" s="1">
        <v>17832800</v>
      </c>
      <c r="AF2841" s="1">
        <v>16240600</v>
      </c>
      <c r="AG2841" s="1">
        <v>14624400</v>
      </c>
      <c r="AH2841" s="1">
        <v>13017600</v>
      </c>
      <c r="AI2841" s="1">
        <v>11399100</v>
      </c>
      <c r="AJ2841" s="1">
        <v>9795440</v>
      </c>
      <c r="AK2841" s="1">
        <v>8191390</v>
      </c>
      <c r="AL2841" s="1">
        <v>6619740</v>
      </c>
      <c r="AM2841" s="1">
        <v>5053110</v>
      </c>
      <c r="AN2841" s="1">
        <v>3499950</v>
      </c>
      <c r="AO2841" s="1">
        <v>1972190</v>
      </c>
      <c r="AP2841">
        <v>469712</v>
      </c>
    </row>
    <row r="2842" spans="2:42" x14ac:dyDescent="0.2">
      <c r="B2842" t="str">
        <f t="shared" si="106"/>
        <v>glass and glass products 231</v>
      </c>
      <c r="C2842" t="str">
        <f t="shared" si="105"/>
        <v>food beverage and tobacco 10T12,OC</v>
      </c>
      <c r="D2842" t="s">
        <v>3399</v>
      </c>
      <c r="E2842" s="1">
        <v>372731000</v>
      </c>
      <c r="F2842" s="1">
        <v>380535000</v>
      </c>
      <c r="G2842" s="1">
        <v>384798000</v>
      </c>
      <c r="H2842" s="1">
        <v>391606000</v>
      </c>
      <c r="I2842" s="1">
        <v>396080000</v>
      </c>
      <c r="J2842" s="1">
        <v>398337000</v>
      </c>
      <c r="K2842" s="1">
        <v>399592000</v>
      </c>
      <c r="L2842" s="1">
        <v>400904000</v>
      </c>
      <c r="M2842" s="1">
        <v>399655000</v>
      </c>
      <c r="N2842" s="1">
        <v>399460000</v>
      </c>
      <c r="O2842" s="1">
        <v>397314000</v>
      </c>
      <c r="P2842" s="1">
        <v>394221000</v>
      </c>
      <c r="Q2842" s="1">
        <v>388471000</v>
      </c>
      <c r="R2842" s="1">
        <v>382766000</v>
      </c>
      <c r="S2842" s="1">
        <v>374637000</v>
      </c>
      <c r="T2842" s="1">
        <v>365806000</v>
      </c>
      <c r="U2842" s="1">
        <v>355569000</v>
      </c>
      <c r="V2842" s="1">
        <v>344036000</v>
      </c>
      <c r="W2842" s="1">
        <v>331322000</v>
      </c>
      <c r="X2842" s="1">
        <v>317533000</v>
      </c>
      <c r="Y2842" s="1">
        <v>302783000</v>
      </c>
      <c r="Z2842" s="1">
        <v>287181000</v>
      </c>
      <c r="AA2842" s="1">
        <v>271331000</v>
      </c>
      <c r="AB2842" s="1">
        <v>254302000</v>
      </c>
      <c r="AC2842" s="1">
        <v>237172000</v>
      </c>
      <c r="AD2842" s="1">
        <v>219541000</v>
      </c>
      <c r="AE2842" s="1">
        <v>201878000</v>
      </c>
      <c r="AF2842" s="1">
        <v>183852000</v>
      </c>
      <c r="AG2842" s="1">
        <v>165557000</v>
      </c>
      <c r="AH2842" s="1">
        <v>147366000</v>
      </c>
      <c r="AI2842" s="1">
        <v>129044000</v>
      </c>
      <c r="AJ2842" s="1">
        <v>110890000</v>
      </c>
      <c r="AK2842" s="1">
        <v>92731200</v>
      </c>
      <c r="AL2842" s="1">
        <v>74939100</v>
      </c>
      <c r="AM2842" s="1">
        <v>57204100</v>
      </c>
      <c r="AN2842" s="1">
        <v>39621400</v>
      </c>
      <c r="AO2842" s="1">
        <v>22326300</v>
      </c>
      <c r="AP2842" s="1">
        <v>5317400</v>
      </c>
    </row>
    <row r="2843" spans="2:42" x14ac:dyDescent="0.2">
      <c r="B2843" t="str">
        <f t="shared" si="106"/>
        <v>glass and glass products 231</v>
      </c>
      <c r="C2843" t="str">
        <f t="shared" si="105"/>
        <v>food beverage and tobacco 10T12,CH4</v>
      </c>
      <c r="D2843" t="s">
        <v>3400</v>
      </c>
      <c r="E2843" s="1">
        <v>222241000</v>
      </c>
      <c r="F2843" s="1">
        <v>226894000</v>
      </c>
      <c r="G2843" s="1">
        <v>229436000</v>
      </c>
      <c r="H2843" s="1">
        <v>233496000</v>
      </c>
      <c r="I2843" s="1">
        <v>236163000</v>
      </c>
      <c r="J2843" s="1">
        <v>237509000</v>
      </c>
      <c r="K2843" s="1">
        <v>238257000</v>
      </c>
      <c r="L2843" s="1">
        <v>239040000</v>
      </c>
      <c r="M2843" s="1">
        <v>238295000</v>
      </c>
      <c r="N2843" s="1">
        <v>238178000</v>
      </c>
      <c r="O2843" s="1">
        <v>236899000</v>
      </c>
      <c r="P2843" s="1">
        <v>235055000</v>
      </c>
      <c r="Q2843" s="1">
        <v>231626000</v>
      </c>
      <c r="R2843" s="1">
        <v>228225000</v>
      </c>
      <c r="S2843" s="1">
        <v>223378000</v>
      </c>
      <c r="T2843" s="1">
        <v>218112000</v>
      </c>
      <c r="U2843" s="1">
        <v>212009000</v>
      </c>
      <c r="V2843" s="1">
        <v>205132000</v>
      </c>
      <c r="W2843" s="1">
        <v>197551000</v>
      </c>
      <c r="X2843" s="1">
        <v>189329000</v>
      </c>
      <c r="Y2843" s="1">
        <v>180535000</v>
      </c>
      <c r="Z2843" s="1">
        <v>171232000</v>
      </c>
      <c r="AA2843" s="1">
        <v>161781000</v>
      </c>
      <c r="AB2843" s="1">
        <v>151628000</v>
      </c>
      <c r="AC2843" s="1">
        <v>141414000</v>
      </c>
      <c r="AD2843" s="1">
        <v>130902000</v>
      </c>
      <c r="AE2843" s="1">
        <v>120370000</v>
      </c>
      <c r="AF2843" s="1">
        <v>109622000</v>
      </c>
      <c r="AG2843" s="1">
        <v>98713400</v>
      </c>
      <c r="AH2843" s="1">
        <v>87867200</v>
      </c>
      <c r="AI2843" s="1">
        <v>76942700</v>
      </c>
      <c r="AJ2843" s="1">
        <v>66118200</v>
      </c>
      <c r="AK2843" s="1">
        <v>55291100</v>
      </c>
      <c r="AL2843" s="1">
        <v>44682500</v>
      </c>
      <c r="AM2843" s="1">
        <v>34108000</v>
      </c>
      <c r="AN2843" s="1">
        <v>23624300</v>
      </c>
      <c r="AO2843" s="1">
        <v>13312100</v>
      </c>
      <c r="AP2843" s="1">
        <v>3170510</v>
      </c>
    </row>
    <row r="2844" spans="2:42" x14ac:dyDescent="0.2">
      <c r="B2844" t="str">
        <f t="shared" si="106"/>
        <v>glass and glass products 231</v>
      </c>
      <c r="C2844" t="str">
        <f t="shared" si="105"/>
        <v>food beverage and tobacco 10T12,N2O</v>
      </c>
      <c r="D2844" t="s">
        <v>3401</v>
      </c>
      <c r="E2844" s="1">
        <v>45368500</v>
      </c>
      <c r="F2844" s="1">
        <v>46318400</v>
      </c>
      <c r="G2844" s="1">
        <v>46837400</v>
      </c>
      <c r="H2844" s="1">
        <v>47666000</v>
      </c>
      <c r="I2844" s="1">
        <v>48210600</v>
      </c>
      <c r="J2844" s="1">
        <v>48485300</v>
      </c>
      <c r="K2844" s="1">
        <v>48638100</v>
      </c>
      <c r="L2844" s="1">
        <v>48797800</v>
      </c>
      <c r="M2844" s="1">
        <v>48645700</v>
      </c>
      <c r="N2844" s="1">
        <v>48621900</v>
      </c>
      <c r="O2844" s="1">
        <v>48360800</v>
      </c>
      <c r="P2844" s="1">
        <v>47984300</v>
      </c>
      <c r="Q2844" s="1">
        <v>47284400</v>
      </c>
      <c r="R2844" s="1">
        <v>46590000</v>
      </c>
      <c r="S2844" s="1">
        <v>45600500</v>
      </c>
      <c r="T2844" s="1">
        <v>44525600</v>
      </c>
      <c r="U2844" s="1">
        <v>43279600</v>
      </c>
      <c r="V2844" s="1">
        <v>41875800</v>
      </c>
      <c r="W2844" s="1">
        <v>40328200</v>
      </c>
      <c r="X2844" s="1">
        <v>38649900</v>
      </c>
      <c r="Y2844" s="1">
        <v>36854600</v>
      </c>
      <c r="Z2844" s="1">
        <v>34955400</v>
      </c>
      <c r="AA2844" s="1">
        <v>33026200</v>
      </c>
      <c r="AB2844" s="1">
        <v>30953500</v>
      </c>
      <c r="AC2844" s="1">
        <v>28868400</v>
      </c>
      <c r="AD2844" s="1">
        <v>26722400</v>
      </c>
      <c r="AE2844" s="1">
        <v>24572400</v>
      </c>
      <c r="AF2844" s="1">
        <v>22378400</v>
      </c>
      <c r="AG2844" s="1">
        <v>20151400</v>
      </c>
      <c r="AH2844" s="1">
        <v>17937300</v>
      </c>
      <c r="AI2844" s="1">
        <v>15707200</v>
      </c>
      <c r="AJ2844" s="1">
        <v>13497400</v>
      </c>
      <c r="AK2844" s="1">
        <v>11287200</v>
      </c>
      <c r="AL2844" s="1">
        <v>9121530</v>
      </c>
      <c r="AM2844" s="1">
        <v>6962840</v>
      </c>
      <c r="AN2844" s="1">
        <v>4822690</v>
      </c>
      <c r="AO2844" s="1">
        <v>2717550</v>
      </c>
      <c r="AP2844">
        <v>647230</v>
      </c>
    </row>
    <row r="2845" spans="2:42" x14ac:dyDescent="0.2">
      <c r="B2845" t="str">
        <f t="shared" si="106"/>
        <v>glass and glass products 231</v>
      </c>
      <c r="C2845" t="str">
        <f t="shared" si="105"/>
        <v>food beverage and tobacco 10T12,F gases</v>
      </c>
      <c r="D2845" t="s">
        <v>3402</v>
      </c>
      <c r="E2845" s="1">
        <v>38819600</v>
      </c>
      <c r="F2845" s="1">
        <v>39632400</v>
      </c>
      <c r="G2845" s="1">
        <v>40076400</v>
      </c>
      <c r="H2845" s="1">
        <v>40785400</v>
      </c>
      <c r="I2845" s="1">
        <v>41251400</v>
      </c>
      <c r="J2845" s="1">
        <v>41486500</v>
      </c>
      <c r="K2845" s="1">
        <v>41617200</v>
      </c>
      <c r="L2845" s="1">
        <v>41753800</v>
      </c>
      <c r="M2845" s="1">
        <v>41623700</v>
      </c>
      <c r="N2845" s="1">
        <v>41603400</v>
      </c>
      <c r="O2845" s="1">
        <v>41379900</v>
      </c>
      <c r="P2845" s="1">
        <v>41057800</v>
      </c>
      <c r="Q2845" s="1">
        <v>40459000</v>
      </c>
      <c r="R2845" s="1">
        <v>39864800</v>
      </c>
      <c r="S2845" s="1">
        <v>39018100</v>
      </c>
      <c r="T2845" s="1">
        <v>38098400</v>
      </c>
      <c r="U2845" s="1">
        <v>37032200</v>
      </c>
      <c r="V2845" s="1">
        <v>35831100</v>
      </c>
      <c r="W2845" s="1">
        <v>34506900</v>
      </c>
      <c r="X2845" s="1">
        <v>33070800</v>
      </c>
      <c r="Y2845" s="1">
        <v>31534600</v>
      </c>
      <c r="Z2845" s="1">
        <v>29909600</v>
      </c>
      <c r="AA2845" s="1">
        <v>28258900</v>
      </c>
      <c r="AB2845" s="1">
        <v>26485300</v>
      </c>
      <c r="AC2845" s="1">
        <v>24701300</v>
      </c>
      <c r="AD2845" s="1">
        <v>22865000</v>
      </c>
      <c r="AE2845" s="1">
        <v>21025400</v>
      </c>
      <c r="AF2845" s="1">
        <v>19148100</v>
      </c>
      <c r="AG2845" s="1">
        <v>17242600</v>
      </c>
      <c r="AH2845" s="1">
        <v>15348000</v>
      </c>
      <c r="AI2845" s="1">
        <v>13439800</v>
      </c>
      <c r="AJ2845" s="1">
        <v>11549100</v>
      </c>
      <c r="AK2845" s="1">
        <v>9657870</v>
      </c>
      <c r="AL2845" s="1">
        <v>7804850</v>
      </c>
      <c r="AM2845" s="1">
        <v>5957760</v>
      </c>
      <c r="AN2845" s="1">
        <v>4126530</v>
      </c>
      <c r="AO2845" s="1">
        <v>2325270</v>
      </c>
      <c r="AP2845">
        <v>553803</v>
      </c>
    </row>
    <row r="2846" spans="2:42" x14ac:dyDescent="0.2">
      <c r="B2846" t="str">
        <f t="shared" si="106"/>
        <v>glass and glass products 231</v>
      </c>
      <c r="C2846" t="str">
        <f t="shared" si="105"/>
        <v>textiles apparel and leather 13T15,CO2</v>
      </c>
      <c r="D2846" t="s">
        <v>3403</v>
      </c>
      <c r="E2846" s="1">
        <v>165519000</v>
      </c>
      <c r="F2846" s="1">
        <v>168985000</v>
      </c>
      <c r="G2846" s="1">
        <v>170878000</v>
      </c>
      <c r="H2846" s="1">
        <v>173901000</v>
      </c>
      <c r="I2846" s="1">
        <v>175888000</v>
      </c>
      <c r="J2846" s="1">
        <v>176890000</v>
      </c>
      <c r="K2846" s="1">
        <v>177448000</v>
      </c>
      <c r="L2846" s="1">
        <v>178030000</v>
      </c>
      <c r="M2846" s="1">
        <v>177476000</v>
      </c>
      <c r="N2846" s="1">
        <v>177389000</v>
      </c>
      <c r="O2846" s="1">
        <v>176436000</v>
      </c>
      <c r="P2846" s="1">
        <v>175062000</v>
      </c>
      <c r="Q2846" s="1">
        <v>172509000</v>
      </c>
      <c r="R2846" s="1">
        <v>169976000</v>
      </c>
      <c r="S2846" s="1">
        <v>166366000</v>
      </c>
      <c r="T2846" s="1">
        <v>162444000</v>
      </c>
      <c r="U2846" s="1">
        <v>157898000</v>
      </c>
      <c r="V2846" s="1">
        <v>152777000</v>
      </c>
      <c r="W2846" s="1">
        <v>147131000</v>
      </c>
      <c r="X2846" s="1">
        <v>141007000</v>
      </c>
      <c r="Y2846" s="1">
        <v>134458000</v>
      </c>
      <c r="Z2846" s="1">
        <v>127529000</v>
      </c>
      <c r="AA2846" s="1">
        <v>120490000</v>
      </c>
      <c r="AB2846" s="1">
        <v>112928000</v>
      </c>
      <c r="AC2846" s="1">
        <v>105321000</v>
      </c>
      <c r="AD2846" s="1">
        <v>97491900</v>
      </c>
      <c r="AE2846" s="1">
        <v>89648200</v>
      </c>
      <c r="AF2846" s="1">
        <v>81643600</v>
      </c>
      <c r="AG2846" s="1">
        <v>73519100</v>
      </c>
      <c r="AH2846" s="1">
        <v>65441100</v>
      </c>
      <c r="AI2846" s="1">
        <v>57304900</v>
      </c>
      <c r="AJ2846" s="1">
        <v>49243100</v>
      </c>
      <c r="AK2846" s="1">
        <v>41179300</v>
      </c>
      <c r="AL2846" s="1">
        <v>33278400</v>
      </c>
      <c r="AM2846" s="1">
        <v>25402700</v>
      </c>
      <c r="AN2846" s="1">
        <v>17594700</v>
      </c>
      <c r="AO2846" s="1">
        <v>9914500</v>
      </c>
      <c r="AP2846" s="1">
        <v>2361310</v>
      </c>
    </row>
    <row r="2847" spans="2:42" x14ac:dyDescent="0.2">
      <c r="B2847" t="str">
        <f t="shared" si="106"/>
        <v>glass and glass products 231</v>
      </c>
      <c r="C2847" t="str">
        <f t="shared" si="105"/>
        <v>textiles apparel and leather 13T15,VOC</v>
      </c>
      <c r="D2847" t="s">
        <v>3404</v>
      </c>
      <c r="E2847" s="1">
        <v>2940470</v>
      </c>
      <c r="F2847" s="1">
        <v>3002030</v>
      </c>
      <c r="G2847" s="1">
        <v>3035670</v>
      </c>
      <c r="H2847" s="1">
        <v>3089380</v>
      </c>
      <c r="I2847" s="1">
        <v>3124670</v>
      </c>
      <c r="J2847" s="1">
        <v>3142480</v>
      </c>
      <c r="K2847" s="1">
        <v>3152380</v>
      </c>
      <c r="L2847" s="1">
        <v>3162730</v>
      </c>
      <c r="M2847" s="1">
        <v>3152870</v>
      </c>
      <c r="N2847" s="1">
        <v>3151330</v>
      </c>
      <c r="O2847" s="1">
        <v>3134410</v>
      </c>
      <c r="P2847" s="1">
        <v>3110000</v>
      </c>
      <c r="Q2847" s="1">
        <v>3064650</v>
      </c>
      <c r="R2847" s="1">
        <v>3019640</v>
      </c>
      <c r="S2847" s="1">
        <v>2955510</v>
      </c>
      <c r="T2847" s="1">
        <v>2885840</v>
      </c>
      <c r="U2847" s="1">
        <v>2805080</v>
      </c>
      <c r="V2847" s="1">
        <v>2714100</v>
      </c>
      <c r="W2847" s="1">
        <v>2613790</v>
      </c>
      <c r="X2847" s="1">
        <v>2505010</v>
      </c>
      <c r="Y2847" s="1">
        <v>2388650</v>
      </c>
      <c r="Z2847" s="1">
        <v>2265560</v>
      </c>
      <c r="AA2847" s="1">
        <v>2140530</v>
      </c>
      <c r="AB2847" s="1">
        <v>2006190</v>
      </c>
      <c r="AC2847" s="1">
        <v>1871050</v>
      </c>
      <c r="AD2847" s="1">
        <v>1731960</v>
      </c>
      <c r="AE2847" s="1">
        <v>1592610</v>
      </c>
      <c r="AF2847" s="1">
        <v>1450410</v>
      </c>
      <c r="AG2847" s="1">
        <v>1306080</v>
      </c>
      <c r="AH2847" s="1">
        <v>1162570</v>
      </c>
      <c r="AI2847" s="1">
        <v>1018030</v>
      </c>
      <c r="AJ2847">
        <v>874808</v>
      </c>
      <c r="AK2847">
        <v>731555</v>
      </c>
      <c r="AL2847">
        <v>591194</v>
      </c>
      <c r="AM2847">
        <v>451282</v>
      </c>
      <c r="AN2847">
        <v>312573</v>
      </c>
      <c r="AO2847">
        <v>176132</v>
      </c>
      <c r="AP2847">
        <v>41948.9</v>
      </c>
    </row>
    <row r="2848" spans="2:42" x14ac:dyDescent="0.2">
      <c r="B2848" t="str">
        <f t="shared" si="106"/>
        <v>glass and glass products 231</v>
      </c>
      <c r="C2848" t="str">
        <f t="shared" si="105"/>
        <v>textiles apparel and leather 13T15,CO</v>
      </c>
      <c r="D2848" t="s">
        <v>3405</v>
      </c>
      <c r="E2848" s="1">
        <v>14253300</v>
      </c>
      <c r="F2848" s="1">
        <v>14551700</v>
      </c>
      <c r="G2848" s="1">
        <v>14714700</v>
      </c>
      <c r="H2848" s="1">
        <v>14975100</v>
      </c>
      <c r="I2848" s="1">
        <v>15146200</v>
      </c>
      <c r="J2848" s="1">
        <v>15232500</v>
      </c>
      <c r="K2848" s="1">
        <v>15280400</v>
      </c>
      <c r="L2848" s="1">
        <v>15330600</v>
      </c>
      <c r="M2848" s="1">
        <v>15282800</v>
      </c>
      <c r="N2848" s="1">
        <v>15275400</v>
      </c>
      <c r="O2848" s="1">
        <v>15193300</v>
      </c>
      <c r="P2848" s="1">
        <v>15075000</v>
      </c>
      <c r="Q2848" s="1">
        <v>14855200</v>
      </c>
      <c r="R2848" s="1">
        <v>14637000</v>
      </c>
      <c r="S2848" s="1">
        <v>14326200</v>
      </c>
      <c r="T2848" s="1">
        <v>13988400</v>
      </c>
      <c r="U2848" s="1">
        <v>13597000</v>
      </c>
      <c r="V2848" s="1">
        <v>13156000</v>
      </c>
      <c r="W2848" s="1">
        <v>12669800</v>
      </c>
      <c r="X2848" s="1">
        <v>12142500</v>
      </c>
      <c r="Y2848" s="1">
        <v>11578500</v>
      </c>
      <c r="Z2848" s="1">
        <v>10981800</v>
      </c>
      <c r="AA2848" s="1">
        <v>10375700</v>
      </c>
      <c r="AB2848" s="1">
        <v>9724540</v>
      </c>
      <c r="AC2848" s="1">
        <v>9069490</v>
      </c>
      <c r="AD2848" s="1">
        <v>8395260</v>
      </c>
      <c r="AE2848" s="1">
        <v>7719820</v>
      </c>
      <c r="AF2848" s="1">
        <v>7030530</v>
      </c>
      <c r="AG2848" s="1">
        <v>6330910</v>
      </c>
      <c r="AH2848" s="1">
        <v>5635290</v>
      </c>
      <c r="AI2848" s="1">
        <v>4934660</v>
      </c>
      <c r="AJ2848" s="1">
        <v>4240440</v>
      </c>
      <c r="AK2848" s="1">
        <v>3546050</v>
      </c>
      <c r="AL2848" s="1">
        <v>2865680</v>
      </c>
      <c r="AM2848" s="1">
        <v>2187490</v>
      </c>
      <c r="AN2848" s="1">
        <v>1515130</v>
      </c>
      <c r="AO2848">
        <v>853761</v>
      </c>
      <c r="AP2848">
        <v>203338</v>
      </c>
    </row>
    <row r="2849" spans="2:42" x14ac:dyDescent="0.2">
      <c r="B2849" t="str">
        <f t="shared" si="106"/>
        <v>glass and glass products 231</v>
      </c>
      <c r="C2849" t="str">
        <f t="shared" si="105"/>
        <v>textiles apparel and leather 13T15,NOx</v>
      </c>
      <c r="D2849" t="s">
        <v>3406</v>
      </c>
      <c r="E2849" s="1">
        <v>6770070</v>
      </c>
      <c r="F2849" s="1">
        <v>6911820</v>
      </c>
      <c r="G2849" s="1">
        <v>6989260</v>
      </c>
      <c r="H2849" s="1">
        <v>7112910</v>
      </c>
      <c r="I2849" s="1">
        <v>7194180</v>
      </c>
      <c r="J2849" s="1">
        <v>7235170</v>
      </c>
      <c r="K2849" s="1">
        <v>7257970</v>
      </c>
      <c r="L2849" s="1">
        <v>7281800</v>
      </c>
      <c r="M2849" s="1">
        <v>7259110</v>
      </c>
      <c r="N2849" s="1">
        <v>7255560</v>
      </c>
      <c r="O2849" s="1">
        <v>7216590</v>
      </c>
      <c r="P2849" s="1">
        <v>7160400</v>
      </c>
      <c r="Q2849" s="1">
        <v>7055980</v>
      </c>
      <c r="R2849" s="1">
        <v>6952350</v>
      </c>
      <c r="S2849" s="1">
        <v>6804700</v>
      </c>
      <c r="T2849" s="1">
        <v>6644290</v>
      </c>
      <c r="U2849" s="1">
        <v>6458360</v>
      </c>
      <c r="V2849" s="1">
        <v>6248880</v>
      </c>
      <c r="W2849" s="1">
        <v>6017940</v>
      </c>
      <c r="X2849" s="1">
        <v>5767490</v>
      </c>
      <c r="Y2849" s="1">
        <v>5499590</v>
      </c>
      <c r="Z2849" s="1">
        <v>5216190</v>
      </c>
      <c r="AA2849" s="1">
        <v>4928300</v>
      </c>
      <c r="AB2849" s="1">
        <v>4619000</v>
      </c>
      <c r="AC2849" s="1">
        <v>4307860</v>
      </c>
      <c r="AD2849" s="1">
        <v>3987620</v>
      </c>
      <c r="AE2849" s="1">
        <v>3666790</v>
      </c>
      <c r="AF2849" s="1">
        <v>3339390</v>
      </c>
      <c r="AG2849" s="1">
        <v>3007080</v>
      </c>
      <c r="AH2849" s="1">
        <v>2676670</v>
      </c>
      <c r="AI2849" s="1">
        <v>2343890</v>
      </c>
      <c r="AJ2849" s="1">
        <v>2014140</v>
      </c>
      <c r="AK2849" s="1">
        <v>1684320</v>
      </c>
      <c r="AL2849" s="1">
        <v>1361150</v>
      </c>
      <c r="AM2849" s="1">
        <v>1039020</v>
      </c>
      <c r="AN2849">
        <v>719661</v>
      </c>
      <c r="AO2849">
        <v>405523</v>
      </c>
      <c r="AP2849">
        <v>96582.3</v>
      </c>
    </row>
    <row r="2850" spans="2:42" x14ac:dyDescent="0.2">
      <c r="B2850" t="str">
        <f t="shared" si="106"/>
        <v>glass and glass products 231</v>
      </c>
      <c r="C2850" t="str">
        <f t="shared" si="105"/>
        <v>textiles apparel and leather 13T15,PM10</v>
      </c>
      <c r="D2850" t="s">
        <v>3407</v>
      </c>
      <c r="E2850" s="1">
        <v>1354010</v>
      </c>
      <c r="F2850" s="1">
        <v>1382360</v>
      </c>
      <c r="G2850" s="1">
        <v>1397850</v>
      </c>
      <c r="H2850" s="1">
        <v>1422580</v>
      </c>
      <c r="I2850" s="1">
        <v>1438840</v>
      </c>
      <c r="J2850" s="1">
        <v>1447030</v>
      </c>
      <c r="K2850" s="1">
        <v>1451590</v>
      </c>
      <c r="L2850" s="1">
        <v>1456360</v>
      </c>
      <c r="M2850" s="1">
        <v>1451820</v>
      </c>
      <c r="N2850" s="1">
        <v>1451110</v>
      </c>
      <c r="O2850" s="1">
        <v>1443320</v>
      </c>
      <c r="P2850" s="1">
        <v>1432080</v>
      </c>
      <c r="Q2850" s="1">
        <v>1411200</v>
      </c>
      <c r="R2850" s="1">
        <v>1390470</v>
      </c>
      <c r="S2850" s="1">
        <v>1360940</v>
      </c>
      <c r="T2850" s="1">
        <v>1328860</v>
      </c>
      <c r="U2850" s="1">
        <v>1291670</v>
      </c>
      <c r="V2850" s="1">
        <v>1249780</v>
      </c>
      <c r="W2850" s="1">
        <v>1203590</v>
      </c>
      <c r="X2850" s="1">
        <v>1153500</v>
      </c>
      <c r="Y2850" s="1">
        <v>1099920</v>
      </c>
      <c r="Z2850" s="1">
        <v>1043240</v>
      </c>
      <c r="AA2850">
        <v>985661</v>
      </c>
      <c r="AB2850">
        <v>923800</v>
      </c>
      <c r="AC2850">
        <v>861572</v>
      </c>
      <c r="AD2850">
        <v>797524</v>
      </c>
      <c r="AE2850">
        <v>733359</v>
      </c>
      <c r="AF2850">
        <v>667878</v>
      </c>
      <c r="AG2850">
        <v>601416</v>
      </c>
      <c r="AH2850">
        <v>535335</v>
      </c>
      <c r="AI2850">
        <v>468777</v>
      </c>
      <c r="AJ2850">
        <v>402828</v>
      </c>
      <c r="AK2850">
        <v>336863</v>
      </c>
      <c r="AL2850">
        <v>272230</v>
      </c>
      <c r="AM2850">
        <v>207805</v>
      </c>
      <c r="AN2850">
        <v>143932</v>
      </c>
      <c r="AO2850">
        <v>81104.600000000006</v>
      </c>
      <c r="AP2850">
        <v>19316.5</v>
      </c>
    </row>
    <row r="2851" spans="2:42" x14ac:dyDescent="0.2">
      <c r="B2851" t="str">
        <f t="shared" si="106"/>
        <v>glass and glass products 231</v>
      </c>
      <c r="C2851" t="str">
        <f t="shared" si="105"/>
        <v>textiles apparel and leather 13T15,PM25</v>
      </c>
      <c r="D2851" t="s">
        <v>3408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</row>
    <row r="2852" spans="2:42" x14ac:dyDescent="0.2">
      <c r="B2852" t="str">
        <f t="shared" si="106"/>
        <v>cement and other nonmetallic minerals 239</v>
      </c>
      <c r="C2852" t="str">
        <f t="shared" si="105"/>
        <v>textiles apparel and leather 13T15,SOx</v>
      </c>
      <c r="D2852" t="s">
        <v>3409</v>
      </c>
      <c r="E2852" s="1">
        <v>9007480000000</v>
      </c>
      <c r="F2852" s="1">
        <v>8432110000000</v>
      </c>
      <c r="G2852" s="1">
        <v>8061110000000</v>
      </c>
      <c r="H2852" s="1">
        <v>7850090000000</v>
      </c>
      <c r="I2852" s="1">
        <v>7625200000000</v>
      </c>
      <c r="J2852" s="1">
        <v>7373760000000</v>
      </c>
      <c r="K2852" s="1">
        <v>7310520000000</v>
      </c>
      <c r="L2852" s="1">
        <v>7227090000000</v>
      </c>
      <c r="M2852" s="1">
        <v>7085400000000</v>
      </c>
      <c r="N2852" s="1">
        <v>6919880000000</v>
      </c>
      <c r="O2852" s="1">
        <v>6699680000000</v>
      </c>
      <c r="P2852" s="1">
        <v>6506740000000</v>
      </c>
      <c r="Q2852" s="1">
        <v>6312620000000</v>
      </c>
      <c r="R2852" s="1">
        <v>6139590000000</v>
      </c>
      <c r="S2852" s="1">
        <v>5791500000000</v>
      </c>
      <c r="T2852" s="1">
        <v>5496810000000</v>
      </c>
      <c r="U2852" s="1">
        <v>5175660000000</v>
      </c>
      <c r="V2852" s="1">
        <v>4865600000000</v>
      </c>
      <c r="W2852" s="1">
        <v>4569670000000</v>
      </c>
      <c r="X2852" s="1">
        <v>4283570000000</v>
      </c>
      <c r="Y2852" s="1">
        <v>4010810000000</v>
      </c>
      <c r="Z2852" s="1">
        <v>3778290000000</v>
      </c>
      <c r="AA2852" s="1">
        <v>3526040000000</v>
      </c>
      <c r="AB2852" s="1">
        <v>3301520000000</v>
      </c>
      <c r="AC2852" s="1">
        <v>3098270000000</v>
      </c>
      <c r="AD2852" s="1">
        <v>2898810000000</v>
      </c>
      <c r="AE2852" s="1">
        <v>2711750000000</v>
      </c>
      <c r="AF2852" s="1">
        <v>2532530000000</v>
      </c>
      <c r="AG2852" s="1">
        <v>2365250000000</v>
      </c>
      <c r="AH2852" s="1">
        <v>2201380000000</v>
      </c>
      <c r="AI2852" s="1">
        <v>2047560000000</v>
      </c>
      <c r="AJ2852" s="1">
        <v>1900350000000</v>
      </c>
      <c r="AK2852" s="1">
        <v>1760080000000</v>
      </c>
      <c r="AL2852" s="1">
        <v>1639800000000</v>
      </c>
      <c r="AM2852" s="1">
        <v>1527270000000</v>
      </c>
      <c r="AN2852" s="1">
        <v>1418830000000</v>
      </c>
      <c r="AO2852" s="1">
        <v>1315030000000</v>
      </c>
      <c r="AP2852" s="1">
        <v>1215200000000</v>
      </c>
    </row>
    <row r="2853" spans="2:42" x14ac:dyDescent="0.2">
      <c r="B2853" t="str">
        <f t="shared" si="106"/>
        <v>cement and other nonmetallic minerals 239</v>
      </c>
      <c r="C2853" t="str">
        <f t="shared" si="105"/>
        <v>textiles apparel and leather 13T15,BC</v>
      </c>
      <c r="D2853" t="s">
        <v>3410</v>
      </c>
      <c r="E2853" s="1">
        <v>2146360000</v>
      </c>
      <c r="F2853" s="1">
        <v>2011820000</v>
      </c>
      <c r="G2853" s="1">
        <v>1925720000</v>
      </c>
      <c r="H2853" s="1">
        <v>1877780000</v>
      </c>
      <c r="I2853" s="1">
        <v>1830370000</v>
      </c>
      <c r="J2853" s="1">
        <v>1792660000</v>
      </c>
      <c r="K2853" s="1">
        <v>1800280000</v>
      </c>
      <c r="L2853" s="1">
        <v>1803010000</v>
      </c>
      <c r="M2853" s="1">
        <v>1791030000</v>
      </c>
      <c r="N2853" s="1">
        <v>1772450000</v>
      </c>
      <c r="O2853" s="1">
        <v>1739250000</v>
      </c>
      <c r="P2853" s="1">
        <v>1712300000</v>
      </c>
      <c r="Q2853" s="1">
        <v>1683160000</v>
      </c>
      <c r="R2853" s="1">
        <v>1635790000</v>
      </c>
      <c r="S2853" s="1">
        <v>1542860000</v>
      </c>
      <c r="T2853" s="1">
        <v>1464050000</v>
      </c>
      <c r="U2853" s="1">
        <v>1378330000</v>
      </c>
      <c r="V2853" s="1">
        <v>1295420000</v>
      </c>
      <c r="W2853" s="1">
        <v>1216280000</v>
      </c>
      <c r="X2853" s="1">
        <v>1139900000</v>
      </c>
      <c r="Y2853" s="1">
        <v>1067040000</v>
      </c>
      <c r="Z2853" s="1">
        <v>1004980000</v>
      </c>
      <c r="AA2853" s="1">
        <v>937599000</v>
      </c>
      <c r="AB2853" s="1">
        <v>877644000</v>
      </c>
      <c r="AC2853" s="1">
        <v>823414000</v>
      </c>
      <c r="AD2853" s="1">
        <v>770214000</v>
      </c>
      <c r="AE2853" s="1">
        <v>720276000</v>
      </c>
      <c r="AF2853" s="1">
        <v>672491000</v>
      </c>
      <c r="AG2853" s="1">
        <v>627646000</v>
      </c>
      <c r="AH2853" s="1">
        <v>583926000</v>
      </c>
      <c r="AI2853" s="1">
        <v>542862000</v>
      </c>
      <c r="AJ2853" s="1">
        <v>503608000</v>
      </c>
      <c r="AK2853" s="1">
        <v>466188000</v>
      </c>
      <c r="AL2853" s="1">
        <v>434116000</v>
      </c>
      <c r="AM2853" s="1">
        <v>404117000</v>
      </c>
      <c r="AN2853" s="1">
        <v>375200000</v>
      </c>
      <c r="AO2853" s="1">
        <v>347555000</v>
      </c>
      <c r="AP2853" s="1">
        <v>320984000</v>
      </c>
    </row>
    <row r="2854" spans="2:42" x14ac:dyDescent="0.2">
      <c r="B2854" t="str">
        <f t="shared" si="106"/>
        <v>cement and other nonmetallic minerals 239</v>
      </c>
      <c r="C2854" t="str">
        <f t="shared" si="105"/>
        <v>textiles apparel and leather 13T15,OC</v>
      </c>
      <c r="D2854" t="s">
        <v>3411</v>
      </c>
      <c r="E2854" s="1">
        <v>24298000000</v>
      </c>
      <c r="F2854" s="1">
        <v>22774900000</v>
      </c>
      <c r="G2854" s="1">
        <v>21800300000</v>
      </c>
      <c r="H2854" s="1">
        <v>21257500000</v>
      </c>
      <c r="I2854" s="1">
        <v>20720800000</v>
      </c>
      <c r="J2854" s="1">
        <v>20293900000</v>
      </c>
      <c r="K2854" s="1">
        <v>20380200000</v>
      </c>
      <c r="L2854" s="1">
        <v>20411100000</v>
      </c>
      <c r="M2854" s="1">
        <v>20275500000</v>
      </c>
      <c r="N2854" s="1">
        <v>20065200000</v>
      </c>
      <c r="O2854" s="1">
        <v>19689300000</v>
      </c>
      <c r="P2854" s="1">
        <v>19384200000</v>
      </c>
      <c r="Q2854" s="1">
        <v>19054400000</v>
      </c>
      <c r="R2854" s="1">
        <v>18518000000</v>
      </c>
      <c r="S2854" s="1">
        <v>17466000000</v>
      </c>
      <c r="T2854" s="1">
        <v>16573900000</v>
      </c>
      <c r="U2854" s="1">
        <v>15603400000</v>
      </c>
      <c r="V2854" s="1">
        <v>14664900000</v>
      </c>
      <c r="W2854" s="1">
        <v>13769000000</v>
      </c>
      <c r="X2854" s="1">
        <v>12904400000</v>
      </c>
      <c r="Y2854" s="1">
        <v>12079500000</v>
      </c>
      <c r="Z2854" s="1">
        <v>11376900000</v>
      </c>
      <c r="AA2854" s="1">
        <v>10614100000</v>
      </c>
      <c r="AB2854" s="1">
        <v>9935420000</v>
      </c>
      <c r="AC2854" s="1">
        <v>9321510000</v>
      </c>
      <c r="AD2854" s="1">
        <v>8719260000</v>
      </c>
      <c r="AE2854" s="1">
        <v>8153930000</v>
      </c>
      <c r="AF2854" s="1">
        <v>7612970000</v>
      </c>
      <c r="AG2854" s="1">
        <v>7105300000</v>
      </c>
      <c r="AH2854" s="1">
        <v>6610370000</v>
      </c>
      <c r="AI2854" s="1">
        <v>6145500000</v>
      </c>
      <c r="AJ2854" s="1">
        <v>5701130000</v>
      </c>
      <c r="AK2854" s="1">
        <v>5277510000</v>
      </c>
      <c r="AL2854" s="1">
        <v>4914440000</v>
      </c>
      <c r="AM2854" s="1">
        <v>4574830000</v>
      </c>
      <c r="AN2854" s="1">
        <v>4247470000</v>
      </c>
      <c r="AO2854" s="1">
        <v>3934520000</v>
      </c>
      <c r="AP2854" s="1">
        <v>3633710000</v>
      </c>
    </row>
    <row r="2855" spans="2:42" x14ac:dyDescent="0.2">
      <c r="B2855" t="str">
        <f t="shared" si="106"/>
        <v>cement and other nonmetallic minerals 239</v>
      </c>
      <c r="C2855" t="str">
        <f t="shared" si="105"/>
        <v>textiles apparel and leather 13T15,CH4</v>
      </c>
      <c r="D2855" t="s">
        <v>3412</v>
      </c>
      <c r="E2855" s="1">
        <v>14487700000</v>
      </c>
      <c r="F2855" s="1">
        <v>13579600000</v>
      </c>
      <c r="G2855" s="1">
        <v>12998400000</v>
      </c>
      <c r="H2855" s="1">
        <v>12674800000</v>
      </c>
      <c r="I2855" s="1">
        <v>12354800000</v>
      </c>
      <c r="J2855" s="1">
        <v>12100300000</v>
      </c>
      <c r="K2855" s="1">
        <v>12151700000</v>
      </c>
      <c r="L2855" s="1">
        <v>12170100000</v>
      </c>
      <c r="M2855" s="1">
        <v>12089300000</v>
      </c>
      <c r="N2855" s="1">
        <v>11963900000</v>
      </c>
      <c r="O2855" s="1">
        <v>11739800000</v>
      </c>
      <c r="P2855" s="1">
        <v>11557800000</v>
      </c>
      <c r="Q2855" s="1">
        <v>11361200000</v>
      </c>
      <c r="R2855" s="1">
        <v>11041400000</v>
      </c>
      <c r="S2855" s="1">
        <v>10414100000</v>
      </c>
      <c r="T2855" s="1">
        <v>9882180000</v>
      </c>
      <c r="U2855" s="1">
        <v>9303570000</v>
      </c>
      <c r="V2855" s="1">
        <v>8743970000</v>
      </c>
      <c r="W2855" s="1">
        <v>8209790000</v>
      </c>
      <c r="X2855" s="1">
        <v>7694240000</v>
      </c>
      <c r="Y2855" s="1">
        <v>7202440000</v>
      </c>
      <c r="Z2855" s="1">
        <v>6783500000</v>
      </c>
      <c r="AA2855" s="1">
        <v>6328700000</v>
      </c>
      <c r="AB2855" s="1">
        <v>5924010000</v>
      </c>
      <c r="AC2855" s="1">
        <v>5557960000</v>
      </c>
      <c r="AD2855" s="1">
        <v>5198870000</v>
      </c>
      <c r="AE2855" s="1">
        <v>4861790000</v>
      </c>
      <c r="AF2855" s="1">
        <v>4539240000</v>
      </c>
      <c r="AG2855" s="1">
        <v>4236550000</v>
      </c>
      <c r="AH2855" s="1">
        <v>3941440000</v>
      </c>
      <c r="AI2855" s="1">
        <v>3664260000</v>
      </c>
      <c r="AJ2855" s="1">
        <v>3399300000</v>
      </c>
      <c r="AK2855" s="1">
        <v>3146720000</v>
      </c>
      <c r="AL2855" s="1">
        <v>2930240000</v>
      </c>
      <c r="AM2855" s="1">
        <v>2727750000</v>
      </c>
      <c r="AN2855" s="1">
        <v>2532560000</v>
      </c>
      <c r="AO2855" s="1">
        <v>2345960000</v>
      </c>
      <c r="AP2855" s="1">
        <v>2166610000</v>
      </c>
    </row>
    <row r="2856" spans="2:42" x14ac:dyDescent="0.2">
      <c r="B2856" t="str">
        <f t="shared" si="106"/>
        <v>cement and other nonmetallic minerals 239</v>
      </c>
      <c r="C2856" t="str">
        <f t="shared" si="105"/>
        <v>textiles apparel and leather 13T15,N2O</v>
      </c>
      <c r="D2856" t="s">
        <v>3413</v>
      </c>
      <c r="E2856" s="1">
        <v>2957530000</v>
      </c>
      <c r="F2856" s="1">
        <v>2772140000</v>
      </c>
      <c r="G2856" s="1">
        <v>2653510000</v>
      </c>
      <c r="H2856" s="1">
        <v>2587450000</v>
      </c>
      <c r="I2856" s="1">
        <v>2522120000</v>
      </c>
      <c r="J2856" s="1">
        <v>2470160000</v>
      </c>
      <c r="K2856" s="1">
        <v>2480670000</v>
      </c>
      <c r="L2856" s="1">
        <v>2484420000</v>
      </c>
      <c r="M2856" s="1">
        <v>2467910000</v>
      </c>
      <c r="N2856" s="1">
        <v>2442320000</v>
      </c>
      <c r="O2856" s="1">
        <v>2396560000</v>
      </c>
      <c r="P2856" s="1">
        <v>2359430000</v>
      </c>
      <c r="Q2856" s="1">
        <v>2319280000</v>
      </c>
      <c r="R2856" s="1">
        <v>2254000000</v>
      </c>
      <c r="S2856" s="1">
        <v>2125950000</v>
      </c>
      <c r="T2856" s="1">
        <v>2017360000</v>
      </c>
      <c r="U2856" s="1">
        <v>1899240000</v>
      </c>
      <c r="V2856" s="1">
        <v>1785000000</v>
      </c>
      <c r="W2856" s="1">
        <v>1675950000</v>
      </c>
      <c r="X2856" s="1">
        <v>1570710000</v>
      </c>
      <c r="Y2856" s="1">
        <v>1470310000</v>
      </c>
      <c r="Z2856" s="1">
        <v>1384790000</v>
      </c>
      <c r="AA2856" s="1">
        <v>1291950000</v>
      </c>
      <c r="AB2856" s="1">
        <v>1209330000</v>
      </c>
      <c r="AC2856" s="1">
        <v>1134610000</v>
      </c>
      <c r="AD2856" s="1">
        <v>1061300000</v>
      </c>
      <c r="AE2856" s="1">
        <v>992490000</v>
      </c>
      <c r="AF2856" s="1">
        <v>926645000</v>
      </c>
      <c r="AG2856" s="1">
        <v>864852000</v>
      </c>
      <c r="AH2856" s="1">
        <v>804609000</v>
      </c>
      <c r="AI2856" s="1">
        <v>748026000</v>
      </c>
      <c r="AJ2856" s="1">
        <v>693937000</v>
      </c>
      <c r="AK2856" s="1">
        <v>642375000</v>
      </c>
      <c r="AL2856" s="1">
        <v>598182000</v>
      </c>
      <c r="AM2856" s="1">
        <v>556845000</v>
      </c>
      <c r="AN2856" s="1">
        <v>516999000</v>
      </c>
      <c r="AO2856" s="1">
        <v>478907000</v>
      </c>
      <c r="AP2856" s="1">
        <v>442293000</v>
      </c>
    </row>
    <row r="2857" spans="2:42" x14ac:dyDescent="0.2">
      <c r="B2857" t="str">
        <f t="shared" si="106"/>
        <v>cement and other nonmetallic minerals 239</v>
      </c>
      <c r="C2857" t="str">
        <f t="shared" si="105"/>
        <v>textiles apparel and leather 13T15,F gases</v>
      </c>
      <c r="D2857" t="s">
        <v>3414</v>
      </c>
      <c r="E2857" s="1">
        <v>2530620000</v>
      </c>
      <c r="F2857" s="1">
        <v>2371980000</v>
      </c>
      <c r="G2857" s="1">
        <v>2270480000</v>
      </c>
      <c r="H2857" s="1">
        <v>2213950000</v>
      </c>
      <c r="I2857" s="1">
        <v>2158050000</v>
      </c>
      <c r="J2857" s="1">
        <v>2113590000</v>
      </c>
      <c r="K2857" s="1">
        <v>2122580000</v>
      </c>
      <c r="L2857" s="1">
        <v>2125790000</v>
      </c>
      <c r="M2857" s="1">
        <v>2111670000</v>
      </c>
      <c r="N2857" s="1">
        <v>2089770000</v>
      </c>
      <c r="O2857" s="1">
        <v>2050620000</v>
      </c>
      <c r="P2857" s="1">
        <v>2018850000</v>
      </c>
      <c r="Q2857" s="1">
        <v>1984500000</v>
      </c>
      <c r="R2857" s="1">
        <v>1928640000</v>
      </c>
      <c r="S2857" s="1">
        <v>1819070000</v>
      </c>
      <c r="T2857" s="1">
        <v>1726150000</v>
      </c>
      <c r="U2857" s="1">
        <v>1625090000</v>
      </c>
      <c r="V2857" s="1">
        <v>1527340000</v>
      </c>
      <c r="W2857" s="1">
        <v>1434030000</v>
      </c>
      <c r="X2857" s="1">
        <v>1343980000</v>
      </c>
      <c r="Y2857" s="1">
        <v>1258070000</v>
      </c>
      <c r="Z2857" s="1">
        <v>1184900000</v>
      </c>
      <c r="AA2857" s="1">
        <v>1105450000</v>
      </c>
      <c r="AB2857" s="1">
        <v>1034770000</v>
      </c>
      <c r="AC2857" s="1">
        <v>970827000</v>
      </c>
      <c r="AD2857" s="1">
        <v>908103000</v>
      </c>
      <c r="AE2857" s="1">
        <v>849225000</v>
      </c>
      <c r="AF2857" s="1">
        <v>792884000</v>
      </c>
      <c r="AG2857" s="1">
        <v>740011000</v>
      </c>
      <c r="AH2857" s="1">
        <v>688464000</v>
      </c>
      <c r="AI2857" s="1">
        <v>640049000</v>
      </c>
      <c r="AJ2857" s="1">
        <v>593768000</v>
      </c>
      <c r="AK2857" s="1">
        <v>549648000</v>
      </c>
      <c r="AL2857" s="1">
        <v>511835000</v>
      </c>
      <c r="AM2857" s="1">
        <v>476465000</v>
      </c>
      <c r="AN2857" s="1">
        <v>442371000</v>
      </c>
      <c r="AO2857" s="1">
        <v>409777000</v>
      </c>
      <c r="AP2857" s="1">
        <v>378448000</v>
      </c>
    </row>
    <row r="2858" spans="2:42" x14ac:dyDescent="0.2">
      <c r="B2858" t="str">
        <f t="shared" si="106"/>
        <v>cement and other nonmetallic minerals 239</v>
      </c>
      <c r="C2858" t="str">
        <f t="shared" si="105"/>
        <v>wood products 16,CO2</v>
      </c>
      <c r="D2858" t="s">
        <v>3415</v>
      </c>
      <c r="E2858" s="1">
        <v>10790100000</v>
      </c>
      <c r="F2858" s="1">
        <v>10113700000</v>
      </c>
      <c r="G2858" s="1">
        <v>9680880000</v>
      </c>
      <c r="H2858" s="1">
        <v>9439870000</v>
      </c>
      <c r="I2858" s="1">
        <v>9201520000</v>
      </c>
      <c r="J2858" s="1">
        <v>9011950000</v>
      </c>
      <c r="K2858" s="1">
        <v>9050290000</v>
      </c>
      <c r="L2858" s="1">
        <v>9063980000</v>
      </c>
      <c r="M2858" s="1">
        <v>9003760000</v>
      </c>
      <c r="N2858" s="1">
        <v>8910380000</v>
      </c>
      <c r="O2858" s="1">
        <v>8743450000</v>
      </c>
      <c r="P2858" s="1">
        <v>8607970000</v>
      </c>
      <c r="Q2858" s="1">
        <v>8461510000</v>
      </c>
      <c r="R2858" s="1">
        <v>8223340000</v>
      </c>
      <c r="S2858" s="1">
        <v>7756160000</v>
      </c>
      <c r="T2858" s="1">
        <v>7359980000</v>
      </c>
      <c r="U2858" s="1">
        <v>6929050000</v>
      </c>
      <c r="V2858" s="1">
        <v>6512270000</v>
      </c>
      <c r="W2858" s="1">
        <v>6114430000</v>
      </c>
      <c r="X2858" s="1">
        <v>5730460000</v>
      </c>
      <c r="Y2858" s="1">
        <v>5364180000</v>
      </c>
      <c r="Z2858" s="1">
        <v>5052170000</v>
      </c>
      <c r="AA2858" s="1">
        <v>4713440000</v>
      </c>
      <c r="AB2858" s="1">
        <v>4412040000</v>
      </c>
      <c r="AC2858" s="1">
        <v>4139420000</v>
      </c>
      <c r="AD2858" s="1">
        <v>3871980000</v>
      </c>
      <c r="AE2858" s="1">
        <v>3620930000</v>
      </c>
      <c r="AF2858" s="1">
        <v>3380710000</v>
      </c>
      <c r="AG2858" s="1">
        <v>3155260000</v>
      </c>
      <c r="AH2858" s="1">
        <v>2935480000</v>
      </c>
      <c r="AI2858" s="1">
        <v>2729040000</v>
      </c>
      <c r="AJ2858" s="1">
        <v>2531710000</v>
      </c>
      <c r="AK2858" s="1">
        <v>2343590000</v>
      </c>
      <c r="AL2858" s="1">
        <v>2182360000</v>
      </c>
      <c r="AM2858" s="1">
        <v>2031550000</v>
      </c>
      <c r="AN2858" s="1">
        <v>1886180000</v>
      </c>
      <c r="AO2858" s="1">
        <v>1747210000</v>
      </c>
      <c r="AP2858" s="1">
        <v>1613630000</v>
      </c>
    </row>
    <row r="2859" spans="2:42" x14ac:dyDescent="0.2">
      <c r="B2859" t="str">
        <f t="shared" si="106"/>
        <v>cement and other nonmetallic minerals 239</v>
      </c>
      <c r="C2859" t="str">
        <f t="shared" si="105"/>
        <v>wood products 16,VOC</v>
      </c>
      <c r="D2859" t="s">
        <v>3416</v>
      </c>
      <c r="E2859" s="1">
        <v>191687000</v>
      </c>
      <c r="F2859" s="1">
        <v>179671000</v>
      </c>
      <c r="G2859" s="1">
        <v>171982000</v>
      </c>
      <c r="H2859" s="1">
        <v>167700000</v>
      </c>
      <c r="I2859" s="1">
        <v>163466000</v>
      </c>
      <c r="J2859" s="1">
        <v>160098000</v>
      </c>
      <c r="K2859" s="1">
        <v>160779000</v>
      </c>
      <c r="L2859" s="1">
        <v>161023000</v>
      </c>
      <c r="M2859" s="1">
        <v>159953000</v>
      </c>
      <c r="N2859" s="1">
        <v>158294000</v>
      </c>
      <c r="O2859" s="1">
        <v>155328000</v>
      </c>
      <c r="P2859" s="1">
        <v>152922000</v>
      </c>
      <c r="Q2859" s="1">
        <v>150320000</v>
      </c>
      <c r="R2859" s="1">
        <v>146089000</v>
      </c>
      <c r="S2859" s="1">
        <v>137789000</v>
      </c>
      <c r="T2859" s="1">
        <v>130751000</v>
      </c>
      <c r="U2859" s="1">
        <v>123095000</v>
      </c>
      <c r="V2859" s="1">
        <v>115691000</v>
      </c>
      <c r="W2859" s="1">
        <v>108624000</v>
      </c>
      <c r="X2859" s="1">
        <v>101802000</v>
      </c>
      <c r="Y2859" s="1">
        <v>95295300</v>
      </c>
      <c r="Z2859" s="1">
        <v>89752400</v>
      </c>
      <c r="AA2859" s="1">
        <v>83734900</v>
      </c>
      <c r="AB2859" s="1">
        <v>78380400</v>
      </c>
      <c r="AC2859" s="1">
        <v>73537300</v>
      </c>
      <c r="AD2859" s="1">
        <v>68786100</v>
      </c>
      <c r="AE2859" s="1">
        <v>64326200</v>
      </c>
      <c r="AF2859" s="1">
        <v>60058600</v>
      </c>
      <c r="AG2859" s="1">
        <v>56053600</v>
      </c>
      <c r="AH2859" s="1">
        <v>52149100</v>
      </c>
      <c r="AI2859" s="1">
        <v>48481800</v>
      </c>
      <c r="AJ2859" s="1">
        <v>44976100</v>
      </c>
      <c r="AK2859" s="1">
        <v>41634200</v>
      </c>
      <c r="AL2859" s="1">
        <v>38770000</v>
      </c>
      <c r="AM2859" s="1">
        <v>36090800</v>
      </c>
      <c r="AN2859" s="1">
        <v>33508300</v>
      </c>
      <c r="AO2859" s="1">
        <v>31039400</v>
      </c>
      <c r="AP2859" s="1">
        <v>28666300</v>
      </c>
    </row>
    <row r="2860" spans="2:42" x14ac:dyDescent="0.2">
      <c r="B2860" t="str">
        <f t="shared" si="106"/>
        <v>cement and other nonmetallic minerals 239</v>
      </c>
      <c r="C2860" t="str">
        <f t="shared" si="105"/>
        <v>wood products 16,CO</v>
      </c>
      <c r="D2860" t="s">
        <v>3417</v>
      </c>
      <c r="E2860" s="1">
        <v>929158000</v>
      </c>
      <c r="F2860" s="1">
        <v>870914000</v>
      </c>
      <c r="G2860" s="1">
        <v>833644000</v>
      </c>
      <c r="H2860" s="1">
        <v>812890000</v>
      </c>
      <c r="I2860" s="1">
        <v>792365000</v>
      </c>
      <c r="J2860" s="1">
        <v>776040000</v>
      </c>
      <c r="K2860" s="1">
        <v>779342000</v>
      </c>
      <c r="L2860" s="1">
        <v>780521000</v>
      </c>
      <c r="M2860" s="1">
        <v>775335000</v>
      </c>
      <c r="N2860" s="1">
        <v>767294000</v>
      </c>
      <c r="O2860" s="1">
        <v>752919000</v>
      </c>
      <c r="P2860" s="1">
        <v>741253000</v>
      </c>
      <c r="Q2860" s="1">
        <v>728641000</v>
      </c>
      <c r="R2860" s="1">
        <v>708132000</v>
      </c>
      <c r="S2860" s="1">
        <v>667902000</v>
      </c>
      <c r="T2860" s="1">
        <v>633786000</v>
      </c>
      <c r="U2860" s="1">
        <v>596677000</v>
      </c>
      <c r="V2860" s="1">
        <v>560788000</v>
      </c>
      <c r="W2860" s="1">
        <v>526528000</v>
      </c>
      <c r="X2860" s="1">
        <v>493464000</v>
      </c>
      <c r="Y2860" s="1">
        <v>461922000</v>
      </c>
      <c r="Z2860" s="1">
        <v>435054000</v>
      </c>
      <c r="AA2860" s="1">
        <v>405886000</v>
      </c>
      <c r="AB2860" s="1">
        <v>379931000</v>
      </c>
      <c r="AC2860" s="1">
        <v>356455000</v>
      </c>
      <c r="AD2860" s="1">
        <v>333425000</v>
      </c>
      <c r="AE2860" s="1">
        <v>311807000</v>
      </c>
      <c r="AF2860" s="1">
        <v>291121000</v>
      </c>
      <c r="AG2860" s="1">
        <v>271707000</v>
      </c>
      <c r="AH2860" s="1">
        <v>252781000</v>
      </c>
      <c r="AI2860" s="1">
        <v>235005000</v>
      </c>
      <c r="AJ2860" s="1">
        <v>218012000</v>
      </c>
      <c r="AK2860" s="1">
        <v>201813000</v>
      </c>
      <c r="AL2860" s="1">
        <v>187929000</v>
      </c>
      <c r="AM2860" s="1">
        <v>174942000</v>
      </c>
      <c r="AN2860" s="1">
        <v>162424000</v>
      </c>
      <c r="AO2860" s="1">
        <v>150456000</v>
      </c>
      <c r="AP2860" s="1">
        <v>138954000</v>
      </c>
    </row>
    <row r="2861" spans="2:42" x14ac:dyDescent="0.2">
      <c r="B2861" t="str">
        <f t="shared" si="106"/>
        <v>cement and other nonmetallic minerals 239</v>
      </c>
      <c r="C2861" t="str">
        <f t="shared" si="105"/>
        <v>wood products 16,NOx</v>
      </c>
      <c r="D2861" t="s">
        <v>3418</v>
      </c>
      <c r="E2861" s="1">
        <v>441335000</v>
      </c>
      <c r="F2861" s="1">
        <v>413670000</v>
      </c>
      <c r="G2861" s="1">
        <v>395968000</v>
      </c>
      <c r="H2861" s="1">
        <v>386110000</v>
      </c>
      <c r="I2861" s="1">
        <v>376361000</v>
      </c>
      <c r="J2861" s="1">
        <v>368607000</v>
      </c>
      <c r="K2861" s="1">
        <v>370175000</v>
      </c>
      <c r="L2861" s="1">
        <v>370735000</v>
      </c>
      <c r="M2861" s="1">
        <v>368272000</v>
      </c>
      <c r="N2861" s="1">
        <v>364453000</v>
      </c>
      <c r="O2861" s="1">
        <v>357625000</v>
      </c>
      <c r="P2861" s="1">
        <v>352083000</v>
      </c>
      <c r="Q2861" s="1">
        <v>346093000</v>
      </c>
      <c r="R2861" s="1">
        <v>336351000</v>
      </c>
      <c r="S2861" s="1">
        <v>317243000</v>
      </c>
      <c r="T2861" s="1">
        <v>301038000</v>
      </c>
      <c r="U2861" s="1">
        <v>283412000</v>
      </c>
      <c r="V2861" s="1">
        <v>266365000</v>
      </c>
      <c r="W2861" s="1">
        <v>250093000</v>
      </c>
      <c r="X2861" s="1">
        <v>234388000</v>
      </c>
      <c r="Y2861" s="1">
        <v>219406000</v>
      </c>
      <c r="Z2861" s="1">
        <v>206644000</v>
      </c>
      <c r="AA2861" s="1">
        <v>192789000</v>
      </c>
      <c r="AB2861" s="1">
        <v>180461000</v>
      </c>
      <c r="AC2861" s="1">
        <v>169311000</v>
      </c>
      <c r="AD2861" s="1">
        <v>158372000</v>
      </c>
      <c r="AE2861" s="1">
        <v>148103000</v>
      </c>
      <c r="AF2861" s="1">
        <v>138278000</v>
      </c>
      <c r="AG2861" s="1">
        <v>129057000</v>
      </c>
      <c r="AH2861" s="1">
        <v>120067000</v>
      </c>
      <c r="AI2861" s="1">
        <v>111623000</v>
      </c>
      <c r="AJ2861" s="1">
        <v>103552000</v>
      </c>
      <c r="AK2861" s="1">
        <v>95857800</v>
      </c>
      <c r="AL2861" s="1">
        <v>89263200</v>
      </c>
      <c r="AM2861" s="1">
        <v>83094700</v>
      </c>
      <c r="AN2861" s="1">
        <v>77148700</v>
      </c>
      <c r="AO2861" s="1">
        <v>71464400</v>
      </c>
      <c r="AP2861" s="1">
        <v>66000700</v>
      </c>
    </row>
    <row r="2862" spans="2:42" x14ac:dyDescent="0.2">
      <c r="B2862" t="str">
        <f t="shared" si="106"/>
        <v>cement and other nonmetallic minerals 239</v>
      </c>
      <c r="C2862" t="str">
        <f t="shared" si="105"/>
        <v>wood products 16,PM10</v>
      </c>
      <c r="D2862" t="s">
        <v>3419</v>
      </c>
      <c r="E2862" s="1">
        <v>88267100</v>
      </c>
      <c r="F2862" s="1">
        <v>82734000</v>
      </c>
      <c r="G2862" s="1">
        <v>79193600</v>
      </c>
      <c r="H2862" s="1">
        <v>77222000</v>
      </c>
      <c r="I2862" s="1">
        <v>75272100</v>
      </c>
      <c r="J2862" s="1">
        <v>73721400</v>
      </c>
      <c r="K2862" s="1">
        <v>74035000</v>
      </c>
      <c r="L2862" s="1">
        <v>74147000</v>
      </c>
      <c r="M2862" s="1">
        <v>73654400</v>
      </c>
      <c r="N2862" s="1">
        <v>72890500</v>
      </c>
      <c r="O2862" s="1">
        <v>71525000</v>
      </c>
      <c r="P2862" s="1">
        <v>70416700</v>
      </c>
      <c r="Q2862" s="1">
        <v>69218600</v>
      </c>
      <c r="R2862" s="1">
        <v>67270300</v>
      </c>
      <c r="S2862" s="1">
        <v>63448500</v>
      </c>
      <c r="T2862" s="1">
        <v>60207600</v>
      </c>
      <c r="U2862" s="1">
        <v>56682400</v>
      </c>
      <c r="V2862" s="1">
        <v>53273000</v>
      </c>
      <c r="W2862" s="1">
        <v>50018500</v>
      </c>
      <c r="X2862" s="1">
        <v>46877500</v>
      </c>
      <c r="Y2862" s="1">
        <v>43881200</v>
      </c>
      <c r="Z2862" s="1">
        <v>41328800</v>
      </c>
      <c r="AA2862" s="1">
        <v>38557900</v>
      </c>
      <c r="AB2862" s="1">
        <v>36092300</v>
      </c>
      <c r="AC2862" s="1">
        <v>33862100</v>
      </c>
      <c r="AD2862" s="1">
        <v>31674300</v>
      </c>
      <c r="AE2862" s="1">
        <v>29620700</v>
      </c>
      <c r="AF2862" s="1">
        <v>27655500</v>
      </c>
      <c r="AG2862" s="1">
        <v>25811300</v>
      </c>
      <c r="AH2862" s="1">
        <v>24013400</v>
      </c>
      <c r="AI2862" s="1">
        <v>22324700</v>
      </c>
      <c r="AJ2862" s="1">
        <v>20710400</v>
      </c>
      <c r="AK2862" s="1">
        <v>19171600</v>
      </c>
      <c r="AL2862" s="1">
        <v>17852600</v>
      </c>
      <c r="AM2862" s="1">
        <v>16618900</v>
      </c>
      <c r="AN2862" s="1">
        <v>15429700</v>
      </c>
      <c r="AO2862" s="1">
        <v>14292900</v>
      </c>
      <c r="AP2862" s="1">
        <v>13200100</v>
      </c>
    </row>
    <row r="2863" spans="2:42" x14ac:dyDescent="0.2">
      <c r="B2863" t="str">
        <f t="shared" si="106"/>
        <v>cement and other nonmetallic minerals 239</v>
      </c>
      <c r="C2863" t="str">
        <f t="shared" si="105"/>
        <v>wood products 16,PM25</v>
      </c>
      <c r="D2863" t="s">
        <v>3420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</row>
    <row r="2864" spans="2:42" x14ac:dyDescent="0.2">
      <c r="B2864" t="str">
        <f t="shared" si="106"/>
        <v>iron and steel 241</v>
      </c>
      <c r="C2864" t="str">
        <f t="shared" si="105"/>
        <v>wood products 16,SOx</v>
      </c>
      <c r="D2864" t="s">
        <v>3421</v>
      </c>
      <c r="E2864" s="1">
        <v>241042000000000</v>
      </c>
      <c r="F2864" s="1">
        <v>204749000000000</v>
      </c>
      <c r="G2864" s="1">
        <v>197090000000000</v>
      </c>
      <c r="H2864" s="1">
        <v>197319000000000</v>
      </c>
      <c r="I2864" s="1">
        <v>193837000000000</v>
      </c>
      <c r="J2864" s="1">
        <v>184838000000000</v>
      </c>
      <c r="K2864" s="1">
        <v>174784000000000</v>
      </c>
      <c r="L2864" s="1">
        <v>166834000000000</v>
      </c>
      <c r="M2864" s="1">
        <v>158967000000000</v>
      </c>
      <c r="N2864" s="1">
        <v>151622000000000</v>
      </c>
      <c r="O2864" s="1">
        <v>144180000000000</v>
      </c>
      <c r="P2864" s="1">
        <v>136771000000000</v>
      </c>
      <c r="Q2864" s="1">
        <v>129851000000000</v>
      </c>
      <c r="R2864" s="1">
        <v>121304000000000</v>
      </c>
      <c r="S2864" s="1">
        <v>113688000000000</v>
      </c>
      <c r="T2864" s="1">
        <v>106382000000000</v>
      </c>
      <c r="U2864" s="1">
        <v>99203900000000</v>
      </c>
      <c r="V2864" s="1">
        <v>91858200000000</v>
      </c>
      <c r="W2864" s="1">
        <v>85361000000000</v>
      </c>
      <c r="X2864" s="1">
        <v>78969900000000</v>
      </c>
      <c r="Y2864" s="1">
        <v>73148400000000</v>
      </c>
      <c r="Z2864" s="1">
        <v>67642100000000</v>
      </c>
      <c r="AA2864" s="1">
        <v>62432000000000</v>
      </c>
      <c r="AB2864" s="1">
        <v>57497700000000</v>
      </c>
      <c r="AC2864" s="1">
        <v>52838400000000</v>
      </c>
      <c r="AD2864" s="1">
        <v>48262700000000</v>
      </c>
      <c r="AE2864" s="1">
        <v>44137500000000</v>
      </c>
      <c r="AF2864" s="1">
        <v>40261400000000</v>
      </c>
      <c r="AG2864" s="1">
        <v>37073700000000</v>
      </c>
      <c r="AH2864" s="1">
        <v>34053600000000</v>
      </c>
      <c r="AI2864" s="1">
        <v>31175200000000</v>
      </c>
      <c r="AJ2864" s="1">
        <v>28463600000000</v>
      </c>
      <c r="AK2864" s="1">
        <v>25913100000000</v>
      </c>
      <c r="AL2864" s="1">
        <v>23723500000000</v>
      </c>
      <c r="AM2864" s="1">
        <v>21736400000000</v>
      </c>
      <c r="AN2864" s="1">
        <v>19738400000000</v>
      </c>
      <c r="AO2864" s="1">
        <v>17926200000000</v>
      </c>
      <c r="AP2864" s="1">
        <v>16126400000000</v>
      </c>
    </row>
    <row r="2865" spans="2:42" x14ac:dyDescent="0.2">
      <c r="B2865" t="str">
        <f t="shared" si="106"/>
        <v>iron and steel 241</v>
      </c>
      <c r="C2865" t="str">
        <f t="shared" si="105"/>
        <v>wood products 16,BC</v>
      </c>
      <c r="D2865" t="s">
        <v>3422</v>
      </c>
      <c r="E2865" s="1">
        <v>57221000000</v>
      </c>
      <c r="F2865" s="1">
        <v>48605400000</v>
      </c>
      <c r="G2865" s="1">
        <v>46787100000</v>
      </c>
      <c r="H2865" s="1">
        <v>46841500000</v>
      </c>
      <c r="I2865" s="1">
        <v>46015100000</v>
      </c>
      <c r="J2865" s="1">
        <v>43878800000</v>
      </c>
      <c r="K2865" s="1">
        <v>41492100000</v>
      </c>
      <c r="L2865" s="1">
        <v>39604700000</v>
      </c>
      <c r="M2865" s="1">
        <v>37737300000</v>
      </c>
      <c r="N2865" s="1">
        <v>35993700000</v>
      </c>
      <c r="O2865" s="1">
        <v>34226800000</v>
      </c>
      <c r="P2865" s="1">
        <v>32468000000</v>
      </c>
      <c r="Q2865" s="1">
        <v>30825400000</v>
      </c>
      <c r="R2865" s="1">
        <v>28796400000</v>
      </c>
      <c r="S2865" s="1">
        <v>26988400000</v>
      </c>
      <c r="T2865" s="1">
        <v>25254000000</v>
      </c>
      <c r="U2865" s="1">
        <v>23550000000</v>
      </c>
      <c r="V2865" s="1">
        <v>21806200000</v>
      </c>
      <c r="W2865" s="1">
        <v>20263900000</v>
      </c>
      <c r="X2865" s="1">
        <v>18746700000</v>
      </c>
      <c r="Y2865" s="1">
        <v>17364700000</v>
      </c>
      <c r="Z2865" s="1">
        <v>16057600000</v>
      </c>
      <c r="AA2865" s="1">
        <v>14820800000</v>
      </c>
      <c r="AB2865" s="1">
        <v>13649400000</v>
      </c>
      <c r="AC2865" s="1">
        <v>12543300000</v>
      </c>
      <c r="AD2865" s="1">
        <v>11457100000</v>
      </c>
      <c r="AE2865" s="1">
        <v>10477800000</v>
      </c>
      <c r="AF2865" s="1">
        <v>9557670000</v>
      </c>
      <c r="AG2865" s="1">
        <v>8800930000</v>
      </c>
      <c r="AH2865" s="1">
        <v>8084000000</v>
      </c>
      <c r="AI2865" s="1">
        <v>7400690000</v>
      </c>
      <c r="AJ2865" s="1">
        <v>6756980000</v>
      </c>
      <c r="AK2865" s="1">
        <v>6151510000</v>
      </c>
      <c r="AL2865" s="1">
        <v>5631720000</v>
      </c>
      <c r="AM2865" s="1">
        <v>5160020000</v>
      </c>
      <c r="AN2865" s="1">
        <v>4685710000</v>
      </c>
      <c r="AO2865" s="1">
        <v>4255500000</v>
      </c>
      <c r="AP2865" s="1">
        <v>3828250000</v>
      </c>
    </row>
    <row r="2866" spans="2:42" x14ac:dyDescent="0.2">
      <c r="B2866" t="str">
        <f t="shared" si="106"/>
        <v>iron and steel 241</v>
      </c>
      <c r="C2866" t="str">
        <f t="shared" si="105"/>
        <v>wood products 16,OC</v>
      </c>
      <c r="D2866" t="s">
        <v>3423</v>
      </c>
      <c r="E2866" s="1">
        <v>647774000000</v>
      </c>
      <c r="F2866" s="1">
        <v>550240000000</v>
      </c>
      <c r="G2866" s="1">
        <v>529657000000</v>
      </c>
      <c r="H2866" s="1">
        <v>530272000000</v>
      </c>
      <c r="I2866" s="1">
        <v>520917000000</v>
      </c>
      <c r="J2866" s="1">
        <v>496732000000</v>
      </c>
      <c r="K2866" s="1">
        <v>469714000000</v>
      </c>
      <c r="L2866" s="1">
        <v>448348000000</v>
      </c>
      <c r="M2866" s="1">
        <v>427207000000</v>
      </c>
      <c r="N2866" s="1">
        <v>407468000000</v>
      </c>
      <c r="O2866" s="1">
        <v>387467000000</v>
      </c>
      <c r="P2866" s="1">
        <v>367556000000</v>
      </c>
      <c r="Q2866" s="1">
        <v>348961000000</v>
      </c>
      <c r="R2866" s="1">
        <v>325992000000</v>
      </c>
      <c r="S2866" s="1">
        <v>305524000000</v>
      </c>
      <c r="T2866" s="1">
        <v>285890000000</v>
      </c>
      <c r="U2866" s="1">
        <v>266600000000</v>
      </c>
      <c r="V2866" s="1">
        <v>246859000000</v>
      </c>
      <c r="W2866" s="1">
        <v>229398000000</v>
      </c>
      <c r="X2866" s="1">
        <v>212223000000</v>
      </c>
      <c r="Y2866" s="1">
        <v>196578000000</v>
      </c>
      <c r="Z2866" s="1">
        <v>181781000000</v>
      </c>
      <c r="AA2866" s="1">
        <v>167779000000</v>
      </c>
      <c r="AB2866" s="1">
        <v>154519000000</v>
      </c>
      <c r="AC2866" s="1">
        <v>141997000000</v>
      </c>
      <c r="AD2866" s="1">
        <v>129701000000</v>
      </c>
      <c r="AE2866" s="1">
        <v>118615000000</v>
      </c>
      <c r="AF2866" s="1">
        <v>108198000000</v>
      </c>
      <c r="AG2866" s="1">
        <v>99631500000</v>
      </c>
      <c r="AH2866" s="1">
        <v>91515400000</v>
      </c>
      <c r="AI2866" s="1">
        <v>83780000000</v>
      </c>
      <c r="AJ2866" s="1">
        <v>76492800000</v>
      </c>
      <c r="AK2866" s="1">
        <v>69638600000</v>
      </c>
      <c r="AL2866" s="1">
        <v>63754200000</v>
      </c>
      <c r="AM2866" s="1">
        <v>58414300000</v>
      </c>
      <c r="AN2866" s="1">
        <v>53044800000</v>
      </c>
      <c r="AO2866" s="1">
        <v>48174600000</v>
      </c>
      <c r="AP2866" s="1">
        <v>43337900000</v>
      </c>
    </row>
    <row r="2867" spans="2:42" x14ac:dyDescent="0.2">
      <c r="B2867" t="str">
        <f t="shared" si="106"/>
        <v>iron and steel 241</v>
      </c>
      <c r="C2867" t="str">
        <f t="shared" si="105"/>
        <v>wood products 16,CH4</v>
      </c>
      <c r="D2867" t="s">
        <v>3424</v>
      </c>
      <c r="E2867" s="1">
        <v>386236000000</v>
      </c>
      <c r="F2867" s="1">
        <v>328081000000</v>
      </c>
      <c r="G2867" s="1">
        <v>315808000000</v>
      </c>
      <c r="H2867" s="1">
        <v>316176000000</v>
      </c>
      <c r="I2867" s="1">
        <v>310597000000</v>
      </c>
      <c r="J2867" s="1">
        <v>296177000000</v>
      </c>
      <c r="K2867" s="1">
        <v>280067000000</v>
      </c>
      <c r="L2867" s="1">
        <v>267328000000</v>
      </c>
      <c r="M2867" s="1">
        <v>254723000000</v>
      </c>
      <c r="N2867" s="1">
        <v>242954000000</v>
      </c>
      <c r="O2867" s="1">
        <v>231028000000</v>
      </c>
      <c r="P2867" s="1">
        <v>219156000000</v>
      </c>
      <c r="Q2867" s="1">
        <v>208068000000</v>
      </c>
      <c r="R2867" s="1">
        <v>194373000000</v>
      </c>
      <c r="S2867" s="1">
        <v>182169000000</v>
      </c>
      <c r="T2867" s="1">
        <v>170462000000</v>
      </c>
      <c r="U2867" s="1">
        <v>158960000000</v>
      </c>
      <c r="V2867" s="1">
        <v>147190000000</v>
      </c>
      <c r="W2867" s="1">
        <v>136779000000</v>
      </c>
      <c r="X2867" s="1">
        <v>126538000000</v>
      </c>
      <c r="Y2867" s="1">
        <v>117210000000</v>
      </c>
      <c r="Z2867" s="1">
        <v>108387000000</v>
      </c>
      <c r="AA2867" s="1">
        <v>100039000000</v>
      </c>
      <c r="AB2867" s="1">
        <v>92132000000</v>
      </c>
      <c r="AC2867" s="1">
        <v>84666100000</v>
      </c>
      <c r="AD2867" s="1">
        <v>77334300000</v>
      </c>
      <c r="AE2867" s="1">
        <v>70724200000</v>
      </c>
      <c r="AF2867" s="1">
        <v>64513300000</v>
      </c>
      <c r="AG2867" s="1">
        <v>59405400000</v>
      </c>
      <c r="AH2867" s="1">
        <v>54566100000</v>
      </c>
      <c r="AI2867" s="1">
        <v>49953900000</v>
      </c>
      <c r="AJ2867" s="1">
        <v>45608900000</v>
      </c>
      <c r="AK2867" s="1">
        <v>41522100000</v>
      </c>
      <c r="AL2867" s="1">
        <v>38013500000</v>
      </c>
      <c r="AM2867" s="1">
        <v>34829600000</v>
      </c>
      <c r="AN2867" s="1">
        <v>31628000000</v>
      </c>
      <c r="AO2867" s="1">
        <v>28724200000</v>
      </c>
      <c r="AP2867" s="1">
        <v>25840300000</v>
      </c>
    </row>
    <row r="2868" spans="2:42" x14ac:dyDescent="0.2">
      <c r="B2868" t="str">
        <f t="shared" si="106"/>
        <v>iron and steel 241</v>
      </c>
      <c r="C2868" t="str">
        <f t="shared" ref="C2868:C2931" si="107">MID(D2790, FIND(",", D2790) + 1, FIND("]", D2790) - FIND(",", D2790) - 1)</f>
        <v>wood products 16,N2O</v>
      </c>
      <c r="D2868" t="s">
        <v>3425</v>
      </c>
      <c r="E2868" s="1">
        <v>78846600000</v>
      </c>
      <c r="F2868" s="1">
        <v>66974800000</v>
      </c>
      <c r="G2868" s="1">
        <v>64469400000</v>
      </c>
      <c r="H2868" s="1">
        <v>64544400000</v>
      </c>
      <c r="I2868" s="1">
        <v>63405600000</v>
      </c>
      <c r="J2868" s="1">
        <v>60461900000</v>
      </c>
      <c r="K2868" s="1">
        <v>57173200000</v>
      </c>
      <c r="L2868" s="1">
        <v>54572500000</v>
      </c>
      <c r="M2868" s="1">
        <v>51999300000</v>
      </c>
      <c r="N2868" s="1">
        <v>49596700000</v>
      </c>
      <c r="O2868" s="1">
        <v>47162200000</v>
      </c>
      <c r="P2868" s="1">
        <v>44738600000</v>
      </c>
      <c r="Q2868" s="1">
        <v>42475200000</v>
      </c>
      <c r="R2868" s="1">
        <v>39679500000</v>
      </c>
      <c r="S2868" s="1">
        <v>37188100000</v>
      </c>
      <c r="T2868" s="1">
        <v>34798300000</v>
      </c>
      <c r="U2868" s="1">
        <v>32450300000</v>
      </c>
      <c r="V2868" s="1">
        <v>30047500000</v>
      </c>
      <c r="W2868" s="1">
        <v>27922200000</v>
      </c>
      <c r="X2868" s="1">
        <v>25831600000</v>
      </c>
      <c r="Y2868" s="1">
        <v>23927400000</v>
      </c>
      <c r="Z2868" s="1">
        <v>22126200000</v>
      </c>
      <c r="AA2868" s="1">
        <v>20422000000</v>
      </c>
      <c r="AB2868" s="1">
        <v>18807900000</v>
      </c>
      <c r="AC2868" s="1">
        <v>17283800000</v>
      </c>
      <c r="AD2868" s="1">
        <v>15787100000</v>
      </c>
      <c r="AE2868" s="1">
        <v>14437700000</v>
      </c>
      <c r="AF2868" s="1">
        <v>13169800000</v>
      </c>
      <c r="AG2868" s="1">
        <v>12127100000</v>
      </c>
      <c r="AH2868" s="1">
        <v>11139200000</v>
      </c>
      <c r="AI2868" s="1">
        <v>10197600000</v>
      </c>
      <c r="AJ2868" s="1">
        <v>9310650000</v>
      </c>
      <c r="AK2868" s="1">
        <v>8476350000</v>
      </c>
      <c r="AL2868" s="1">
        <v>7760120000</v>
      </c>
      <c r="AM2868" s="1">
        <v>7110140000</v>
      </c>
      <c r="AN2868" s="1">
        <v>6456580000</v>
      </c>
      <c r="AO2868" s="1">
        <v>5863780000</v>
      </c>
      <c r="AP2868" s="1">
        <v>5275060000</v>
      </c>
    </row>
    <row r="2869" spans="2:42" x14ac:dyDescent="0.2">
      <c r="B2869" t="str">
        <f t="shared" ref="B2869:B2932" si="108">TRIM(MID(D2869, FIND(",",D2869) + 1, FIND(",", D2869, FIND(",", D2869) + 1) - FIND(",", D2869) - 1))</f>
        <v>iron and steel 241</v>
      </c>
      <c r="C2869" t="str">
        <f t="shared" si="107"/>
        <v>wood products 16,F gases</v>
      </c>
      <c r="D2869" t="s">
        <v>3426</v>
      </c>
      <c r="E2869" s="1">
        <v>67465100000</v>
      </c>
      <c r="F2869" s="1">
        <v>57307100000</v>
      </c>
      <c r="G2869" s="1">
        <v>55163300000</v>
      </c>
      <c r="H2869" s="1">
        <v>55227400000</v>
      </c>
      <c r="I2869" s="1">
        <v>54253000000</v>
      </c>
      <c r="J2869" s="1">
        <v>51734200000</v>
      </c>
      <c r="K2869" s="1">
        <v>48920300000</v>
      </c>
      <c r="L2869" s="1">
        <v>46695000000</v>
      </c>
      <c r="M2869" s="1">
        <v>44493300000</v>
      </c>
      <c r="N2869" s="1">
        <v>42437500000</v>
      </c>
      <c r="O2869" s="1">
        <v>40354400000</v>
      </c>
      <c r="P2869" s="1">
        <v>38280600000</v>
      </c>
      <c r="Q2869" s="1">
        <v>36344000000</v>
      </c>
      <c r="R2869" s="1">
        <v>33951800000</v>
      </c>
      <c r="S2869" s="1">
        <v>31820000000</v>
      </c>
      <c r="T2869" s="1">
        <v>29775200000</v>
      </c>
      <c r="U2869" s="1">
        <v>27766100000</v>
      </c>
      <c r="V2869" s="1">
        <v>25710100000</v>
      </c>
      <c r="W2869" s="1">
        <v>23891700000</v>
      </c>
      <c r="X2869" s="1">
        <v>22102800000</v>
      </c>
      <c r="Y2869" s="1">
        <v>20473500000</v>
      </c>
      <c r="Z2869" s="1">
        <v>18932300000</v>
      </c>
      <c r="AA2869" s="1">
        <v>17474100000</v>
      </c>
      <c r="AB2869" s="1">
        <v>16093000000</v>
      </c>
      <c r="AC2869" s="1">
        <v>14788900000</v>
      </c>
      <c r="AD2869" s="1">
        <v>13508200000</v>
      </c>
      <c r="AE2869" s="1">
        <v>12353600000</v>
      </c>
      <c r="AF2869" s="1">
        <v>11268700000</v>
      </c>
      <c r="AG2869" s="1">
        <v>10376500000</v>
      </c>
      <c r="AH2869" s="1">
        <v>9531250000</v>
      </c>
      <c r="AI2869" s="1">
        <v>8725610000</v>
      </c>
      <c r="AJ2869" s="1">
        <v>7966660000</v>
      </c>
      <c r="AK2869" s="1">
        <v>7252800000</v>
      </c>
      <c r="AL2869" s="1">
        <v>6639950000</v>
      </c>
      <c r="AM2869" s="1">
        <v>6083800000</v>
      </c>
      <c r="AN2869" s="1">
        <v>5524570000</v>
      </c>
      <c r="AO2869" s="1">
        <v>5017350000</v>
      </c>
      <c r="AP2869" s="1">
        <v>4513610000</v>
      </c>
    </row>
    <row r="2870" spans="2:42" x14ac:dyDescent="0.2">
      <c r="B2870" t="str">
        <f t="shared" si="108"/>
        <v>iron and steel 241</v>
      </c>
      <c r="C2870" t="str">
        <f t="shared" si="107"/>
        <v>pulp paper and printing 17T18,CO2</v>
      </c>
      <c r="D2870" t="s">
        <v>3427</v>
      </c>
      <c r="E2870" s="1">
        <v>287658000000</v>
      </c>
      <c r="F2870" s="1">
        <v>244346000000</v>
      </c>
      <c r="G2870" s="1">
        <v>235205000000</v>
      </c>
      <c r="H2870" s="1">
        <v>235479000000</v>
      </c>
      <c r="I2870" s="1">
        <v>231324000000</v>
      </c>
      <c r="J2870" s="1">
        <v>220585000000</v>
      </c>
      <c r="K2870" s="1">
        <v>208587000000</v>
      </c>
      <c r="L2870" s="1">
        <v>199099000000</v>
      </c>
      <c r="M2870" s="1">
        <v>189711000000</v>
      </c>
      <c r="N2870" s="1">
        <v>180945000000</v>
      </c>
      <c r="O2870" s="1">
        <v>172063000000</v>
      </c>
      <c r="P2870" s="1">
        <v>163221000000</v>
      </c>
      <c r="Q2870" s="1">
        <v>154964000000</v>
      </c>
      <c r="R2870" s="1">
        <v>144764000000</v>
      </c>
      <c r="S2870" s="1">
        <v>135675000000</v>
      </c>
      <c r="T2870" s="1">
        <v>126956000000</v>
      </c>
      <c r="U2870" s="1">
        <v>118389000000</v>
      </c>
      <c r="V2870" s="1">
        <v>109623000000</v>
      </c>
      <c r="W2870" s="1">
        <v>101869000000</v>
      </c>
      <c r="X2870" s="1">
        <v>94242200000</v>
      </c>
      <c r="Y2870" s="1">
        <v>87294900000</v>
      </c>
      <c r="Z2870" s="1">
        <v>80723700000</v>
      </c>
      <c r="AA2870" s="1">
        <v>74506000000</v>
      </c>
      <c r="AB2870" s="1">
        <v>68617500000</v>
      </c>
      <c r="AC2870" s="1">
        <v>63057100000</v>
      </c>
      <c r="AD2870" s="1">
        <v>57596500000</v>
      </c>
      <c r="AE2870" s="1">
        <v>52673500000</v>
      </c>
      <c r="AF2870" s="1">
        <v>48047700000</v>
      </c>
      <c r="AG2870" s="1">
        <v>44243500000</v>
      </c>
      <c r="AH2870" s="1">
        <v>40639400000</v>
      </c>
      <c r="AI2870" s="1">
        <v>37204300000</v>
      </c>
      <c r="AJ2870" s="1">
        <v>33968300000</v>
      </c>
      <c r="AK2870" s="1">
        <v>30924500000</v>
      </c>
      <c r="AL2870" s="1">
        <v>28311500000</v>
      </c>
      <c r="AM2870" s="1">
        <v>25940100000</v>
      </c>
      <c r="AN2870" s="1">
        <v>23555700000</v>
      </c>
      <c r="AO2870" s="1">
        <v>21393000000</v>
      </c>
      <c r="AP2870" s="1">
        <v>19245200000</v>
      </c>
    </row>
    <row r="2871" spans="2:42" x14ac:dyDescent="0.2">
      <c r="B2871" t="str">
        <f t="shared" si="108"/>
        <v>iron and steel 241</v>
      </c>
      <c r="C2871" t="str">
        <f t="shared" si="107"/>
        <v>pulp paper and printing 17T18,VOC</v>
      </c>
      <c r="D2871" t="s">
        <v>3428</v>
      </c>
      <c r="E2871" s="1">
        <v>5110280000</v>
      </c>
      <c r="F2871" s="1">
        <v>4340840000</v>
      </c>
      <c r="G2871" s="1">
        <v>4178450000</v>
      </c>
      <c r="H2871" s="1">
        <v>4183310000</v>
      </c>
      <c r="I2871" s="1">
        <v>4109500000</v>
      </c>
      <c r="J2871" s="1">
        <v>3918710000</v>
      </c>
      <c r="K2871" s="1">
        <v>3705570000</v>
      </c>
      <c r="L2871" s="1">
        <v>3537010000</v>
      </c>
      <c r="M2871" s="1">
        <v>3370230000</v>
      </c>
      <c r="N2871" s="1">
        <v>3214510000</v>
      </c>
      <c r="O2871" s="1">
        <v>3056720000</v>
      </c>
      <c r="P2871" s="1">
        <v>2899640000</v>
      </c>
      <c r="Q2871" s="1">
        <v>2752950000</v>
      </c>
      <c r="R2871" s="1">
        <v>2571750000</v>
      </c>
      <c r="S2871" s="1">
        <v>2410270000</v>
      </c>
      <c r="T2871" s="1">
        <v>2255380000</v>
      </c>
      <c r="U2871" s="1">
        <v>2103200000</v>
      </c>
      <c r="V2871" s="1">
        <v>1947470000</v>
      </c>
      <c r="W2871" s="1">
        <v>1809720000</v>
      </c>
      <c r="X2871" s="1">
        <v>1674220000</v>
      </c>
      <c r="Y2871" s="1">
        <v>1550800000</v>
      </c>
      <c r="Z2871" s="1">
        <v>1434070000</v>
      </c>
      <c r="AA2871" s="1">
        <v>1323610000</v>
      </c>
      <c r="AB2871" s="1">
        <v>1219000000</v>
      </c>
      <c r="AC2871" s="1">
        <v>1120220000</v>
      </c>
      <c r="AD2871" s="1">
        <v>1023210000</v>
      </c>
      <c r="AE2871" s="1">
        <v>935750000</v>
      </c>
      <c r="AF2871" s="1">
        <v>853574000</v>
      </c>
      <c r="AG2871" s="1">
        <v>785991000</v>
      </c>
      <c r="AH2871" s="1">
        <v>721963000</v>
      </c>
      <c r="AI2871" s="1">
        <v>660939000</v>
      </c>
      <c r="AJ2871" s="1">
        <v>603451000</v>
      </c>
      <c r="AK2871" s="1">
        <v>549378000</v>
      </c>
      <c r="AL2871" s="1">
        <v>502956000</v>
      </c>
      <c r="AM2871" s="1">
        <v>460830000</v>
      </c>
      <c r="AN2871" s="1">
        <v>418470000</v>
      </c>
      <c r="AO2871" s="1">
        <v>380049000</v>
      </c>
      <c r="AP2871" s="1">
        <v>341892000</v>
      </c>
    </row>
    <row r="2872" spans="2:42" x14ac:dyDescent="0.2">
      <c r="B2872" t="str">
        <f t="shared" si="108"/>
        <v>iron and steel 241</v>
      </c>
      <c r="C2872" t="str">
        <f t="shared" si="107"/>
        <v>pulp paper and printing 17T18,CO</v>
      </c>
      <c r="D2872" t="s">
        <v>3429</v>
      </c>
      <c r="E2872" s="1">
        <v>24770900000</v>
      </c>
      <c r="F2872" s="1">
        <v>21041200000</v>
      </c>
      <c r="G2872" s="1">
        <v>20254100000</v>
      </c>
      <c r="H2872" s="1">
        <v>20277700000</v>
      </c>
      <c r="I2872" s="1">
        <v>19919900000</v>
      </c>
      <c r="J2872" s="1">
        <v>18995100000</v>
      </c>
      <c r="K2872" s="1">
        <v>17961900000</v>
      </c>
      <c r="L2872" s="1">
        <v>17144900000</v>
      </c>
      <c r="M2872" s="1">
        <v>16336400000</v>
      </c>
      <c r="N2872" s="1">
        <v>15581600000</v>
      </c>
      <c r="O2872" s="1">
        <v>14816800000</v>
      </c>
      <c r="P2872" s="1">
        <v>14055400000</v>
      </c>
      <c r="Q2872" s="1">
        <v>13344300000</v>
      </c>
      <c r="R2872" s="1">
        <v>12466000000</v>
      </c>
      <c r="S2872" s="1">
        <v>11683300000</v>
      </c>
      <c r="T2872" s="1">
        <v>10932400000</v>
      </c>
      <c r="U2872" s="1">
        <v>10194800000</v>
      </c>
      <c r="V2872" s="1">
        <v>9439910000</v>
      </c>
      <c r="W2872" s="1">
        <v>8772220000</v>
      </c>
      <c r="X2872" s="1">
        <v>8115420000</v>
      </c>
      <c r="Y2872" s="1">
        <v>7517170000</v>
      </c>
      <c r="Z2872" s="1">
        <v>6951310000</v>
      </c>
      <c r="AA2872" s="1">
        <v>6415890000</v>
      </c>
      <c r="AB2872" s="1">
        <v>5908810000</v>
      </c>
      <c r="AC2872" s="1">
        <v>5430000000</v>
      </c>
      <c r="AD2872" s="1">
        <v>4959770000</v>
      </c>
      <c r="AE2872" s="1">
        <v>4535840000</v>
      </c>
      <c r="AF2872" s="1">
        <v>4137510000</v>
      </c>
      <c r="AG2872" s="1">
        <v>3809920000</v>
      </c>
      <c r="AH2872" s="1">
        <v>3499560000</v>
      </c>
      <c r="AI2872" s="1">
        <v>3203750000</v>
      </c>
      <c r="AJ2872" s="1">
        <v>2925090000</v>
      </c>
      <c r="AK2872" s="1">
        <v>2662980000</v>
      </c>
      <c r="AL2872" s="1">
        <v>2437970000</v>
      </c>
      <c r="AM2872" s="1">
        <v>2233770000</v>
      </c>
      <c r="AN2872" s="1">
        <v>2028440000</v>
      </c>
      <c r="AO2872" s="1">
        <v>1842200000</v>
      </c>
      <c r="AP2872" s="1">
        <v>1657250000</v>
      </c>
    </row>
    <row r="2873" spans="2:42" x14ac:dyDescent="0.2">
      <c r="B2873" t="str">
        <f t="shared" si="108"/>
        <v>iron and steel 241</v>
      </c>
      <c r="C2873" t="str">
        <f t="shared" si="107"/>
        <v>pulp paper and printing 17T18,NOx</v>
      </c>
      <c r="D2873" t="s">
        <v>3430</v>
      </c>
      <c r="E2873" s="1">
        <v>11765800000</v>
      </c>
      <c r="F2873" s="1">
        <v>9994260000</v>
      </c>
      <c r="G2873" s="1">
        <v>9620380000</v>
      </c>
      <c r="H2873" s="1">
        <v>9631570000</v>
      </c>
      <c r="I2873" s="1">
        <v>9461640000</v>
      </c>
      <c r="J2873" s="1">
        <v>9022360000</v>
      </c>
      <c r="K2873" s="1">
        <v>8531620000</v>
      </c>
      <c r="L2873" s="1">
        <v>8143530000</v>
      </c>
      <c r="M2873" s="1">
        <v>7759550000</v>
      </c>
      <c r="N2873" s="1">
        <v>7401030000</v>
      </c>
      <c r="O2873" s="1">
        <v>7037730000</v>
      </c>
      <c r="P2873" s="1">
        <v>6676080000</v>
      </c>
      <c r="Q2873" s="1">
        <v>6338330000</v>
      </c>
      <c r="R2873" s="1">
        <v>5921130000</v>
      </c>
      <c r="S2873" s="1">
        <v>5549360000</v>
      </c>
      <c r="T2873" s="1">
        <v>5192740000</v>
      </c>
      <c r="U2873" s="1">
        <v>4842360000</v>
      </c>
      <c r="V2873" s="1">
        <v>4483810000</v>
      </c>
      <c r="W2873" s="1">
        <v>4166660000</v>
      </c>
      <c r="X2873" s="1">
        <v>3854700000</v>
      </c>
      <c r="Y2873" s="1">
        <v>3570540000</v>
      </c>
      <c r="Z2873" s="1">
        <v>3301760000</v>
      </c>
      <c r="AA2873" s="1">
        <v>3047450000</v>
      </c>
      <c r="AB2873" s="1">
        <v>2806590000</v>
      </c>
      <c r="AC2873" s="1">
        <v>2579160000</v>
      </c>
      <c r="AD2873" s="1">
        <v>2355810000</v>
      </c>
      <c r="AE2873" s="1">
        <v>2154450000</v>
      </c>
      <c r="AF2873" s="1">
        <v>1965250000</v>
      </c>
      <c r="AG2873" s="1">
        <v>1809650000</v>
      </c>
      <c r="AH2873" s="1">
        <v>1662230000</v>
      </c>
      <c r="AI2873" s="1">
        <v>1521730000</v>
      </c>
      <c r="AJ2873" s="1">
        <v>1389370000</v>
      </c>
      <c r="AK2873" s="1">
        <v>1264880000</v>
      </c>
      <c r="AL2873" s="1">
        <v>1158000000</v>
      </c>
      <c r="AM2873" s="1">
        <v>1061000000</v>
      </c>
      <c r="AN2873" s="1">
        <v>963476000</v>
      </c>
      <c r="AO2873" s="1">
        <v>875017000</v>
      </c>
      <c r="AP2873" s="1">
        <v>787166000</v>
      </c>
    </row>
    <row r="2874" spans="2:42" x14ac:dyDescent="0.2">
      <c r="B2874" t="str">
        <f t="shared" si="108"/>
        <v>iron and steel 241</v>
      </c>
      <c r="C2874" t="str">
        <f t="shared" si="107"/>
        <v>pulp paper and printing 17T18,PM10</v>
      </c>
      <c r="D2874" t="s">
        <v>3431</v>
      </c>
      <c r="E2874" s="1">
        <v>2353160000</v>
      </c>
      <c r="F2874" s="1">
        <v>1998850000</v>
      </c>
      <c r="G2874" s="1">
        <v>1924080000</v>
      </c>
      <c r="H2874" s="1">
        <v>1926310000</v>
      </c>
      <c r="I2874" s="1">
        <v>1892330000</v>
      </c>
      <c r="J2874" s="1">
        <v>1804470000</v>
      </c>
      <c r="K2874" s="1">
        <v>1706320000</v>
      </c>
      <c r="L2874" s="1">
        <v>1628710000</v>
      </c>
      <c r="M2874" s="1">
        <v>1551910000</v>
      </c>
      <c r="N2874" s="1">
        <v>1480210000</v>
      </c>
      <c r="O2874" s="1">
        <v>1407550000</v>
      </c>
      <c r="P2874" s="1">
        <v>1335220000</v>
      </c>
      <c r="Q2874" s="1">
        <v>1267670000</v>
      </c>
      <c r="R2874" s="1">
        <v>1184230000</v>
      </c>
      <c r="S2874" s="1">
        <v>1109870000</v>
      </c>
      <c r="T2874" s="1">
        <v>1038550000</v>
      </c>
      <c r="U2874" s="1">
        <v>968473000</v>
      </c>
      <c r="V2874" s="1">
        <v>896761000</v>
      </c>
      <c r="W2874" s="1">
        <v>833333000</v>
      </c>
      <c r="X2874" s="1">
        <v>770939000</v>
      </c>
      <c r="Y2874" s="1">
        <v>714107000</v>
      </c>
      <c r="Z2874" s="1">
        <v>660353000</v>
      </c>
      <c r="AA2874" s="1">
        <v>609490000</v>
      </c>
      <c r="AB2874" s="1">
        <v>561319000</v>
      </c>
      <c r="AC2874" s="1">
        <v>515832000</v>
      </c>
      <c r="AD2874" s="1">
        <v>471163000</v>
      </c>
      <c r="AE2874" s="1">
        <v>430890000</v>
      </c>
      <c r="AF2874" s="1">
        <v>393050000</v>
      </c>
      <c r="AG2874" s="1">
        <v>361930000</v>
      </c>
      <c r="AH2874" s="1">
        <v>332447000</v>
      </c>
      <c r="AI2874" s="1">
        <v>304347000</v>
      </c>
      <c r="AJ2874" s="1">
        <v>277874000</v>
      </c>
      <c r="AK2874" s="1">
        <v>252975000</v>
      </c>
      <c r="AL2874" s="1">
        <v>231599000</v>
      </c>
      <c r="AM2874" s="1">
        <v>212201000</v>
      </c>
      <c r="AN2874" s="1">
        <v>192695000</v>
      </c>
      <c r="AO2874" s="1">
        <v>175003000</v>
      </c>
      <c r="AP2874" s="1">
        <v>157433000</v>
      </c>
    </row>
    <row r="2875" spans="2:42" x14ac:dyDescent="0.2">
      <c r="B2875" t="str">
        <f t="shared" si="108"/>
        <v>iron and steel 241</v>
      </c>
      <c r="C2875" t="str">
        <f t="shared" si="107"/>
        <v>pulp paper and printing 17T18,PM25</v>
      </c>
      <c r="D2875" t="s">
        <v>3432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</row>
    <row r="2876" spans="2:42" x14ac:dyDescent="0.2">
      <c r="B2876" t="str">
        <f t="shared" si="108"/>
        <v>other metals 242</v>
      </c>
      <c r="C2876" t="str">
        <f t="shared" si="107"/>
        <v>pulp paper and printing 17T18,SOx</v>
      </c>
      <c r="D2876" t="s">
        <v>3433</v>
      </c>
      <c r="E2876" s="1">
        <v>9614960000000</v>
      </c>
      <c r="F2876" s="1">
        <v>9424170000000</v>
      </c>
      <c r="G2876" s="1">
        <v>9311980000000</v>
      </c>
      <c r="H2876" s="1">
        <v>9066060000000</v>
      </c>
      <c r="I2876" s="1">
        <v>8831430000000</v>
      </c>
      <c r="J2876" s="1">
        <v>8597340000000</v>
      </c>
      <c r="K2876" s="1">
        <v>8312900000000</v>
      </c>
      <c r="L2876" s="1">
        <v>8079050000000</v>
      </c>
      <c r="M2876" s="1">
        <v>7754050000000</v>
      </c>
      <c r="N2876" s="1">
        <v>7435360000000</v>
      </c>
      <c r="O2876" s="1">
        <v>7083630000000</v>
      </c>
      <c r="P2876" s="1">
        <v>6779330000000</v>
      </c>
      <c r="Q2876" s="1">
        <v>6477530000000</v>
      </c>
      <c r="R2876" s="1">
        <v>6067850000000</v>
      </c>
      <c r="S2876" s="1">
        <v>5706760000000</v>
      </c>
      <c r="T2876" s="1">
        <v>5358830000000</v>
      </c>
      <c r="U2876" s="1">
        <v>4987440000000</v>
      </c>
      <c r="V2876" s="1">
        <v>4660470000000</v>
      </c>
      <c r="W2876" s="1">
        <v>4373410000000</v>
      </c>
      <c r="X2876" s="1">
        <v>4065020000000</v>
      </c>
      <c r="Y2876" s="1">
        <v>3791970000000</v>
      </c>
      <c r="Z2876" s="1">
        <v>3527380000000</v>
      </c>
      <c r="AA2876" s="1">
        <v>3245960000000</v>
      </c>
      <c r="AB2876" s="1">
        <v>3019260000000</v>
      </c>
      <c r="AC2876" s="1">
        <v>2776550000000</v>
      </c>
      <c r="AD2876" s="1">
        <v>2559700000000</v>
      </c>
      <c r="AE2876" s="1">
        <v>2329610000000</v>
      </c>
      <c r="AF2876" s="1">
        <v>2106720000000</v>
      </c>
      <c r="AG2876" s="1">
        <v>1905810000000</v>
      </c>
      <c r="AH2876" s="1">
        <v>1695620000000</v>
      </c>
      <c r="AI2876" s="1">
        <v>1504150000000</v>
      </c>
      <c r="AJ2876" s="1">
        <v>1306330000000</v>
      </c>
      <c r="AK2876" s="1">
        <v>1114980000000</v>
      </c>
      <c r="AL2876" s="1">
        <v>945978000000</v>
      </c>
      <c r="AM2876" s="1">
        <v>771346000000</v>
      </c>
      <c r="AN2876" s="1">
        <v>599804000000</v>
      </c>
      <c r="AO2876" s="1">
        <v>431743000000</v>
      </c>
      <c r="AP2876" s="1">
        <v>267133000000</v>
      </c>
    </row>
    <row r="2877" spans="2:42" x14ac:dyDescent="0.2">
      <c r="B2877" t="str">
        <f t="shared" si="108"/>
        <v>other metals 242</v>
      </c>
      <c r="C2877" t="str">
        <f t="shared" si="107"/>
        <v>pulp paper and printing 17T18,BC</v>
      </c>
      <c r="D2877" t="s">
        <v>3434</v>
      </c>
      <c r="E2877" s="1">
        <v>2282500000</v>
      </c>
      <c r="F2877" s="1">
        <v>2237200000</v>
      </c>
      <c r="G2877" s="1">
        <v>2210570000</v>
      </c>
      <c r="H2877" s="1">
        <v>2152190000</v>
      </c>
      <c r="I2877" s="1">
        <v>2096490000</v>
      </c>
      <c r="J2877" s="1">
        <v>2040920000</v>
      </c>
      <c r="K2877" s="1">
        <v>1973400000</v>
      </c>
      <c r="L2877" s="1">
        <v>1917890000</v>
      </c>
      <c r="M2877" s="1">
        <v>1840730000</v>
      </c>
      <c r="N2877" s="1">
        <v>1765080000</v>
      </c>
      <c r="O2877" s="1">
        <v>1681590000</v>
      </c>
      <c r="P2877" s="1">
        <v>1609350000</v>
      </c>
      <c r="Q2877" s="1">
        <v>1537700000</v>
      </c>
      <c r="R2877" s="1">
        <v>1440450000</v>
      </c>
      <c r="S2877" s="1">
        <v>1354730000</v>
      </c>
      <c r="T2877" s="1">
        <v>1272130000</v>
      </c>
      <c r="U2877" s="1">
        <v>1183970000</v>
      </c>
      <c r="V2877" s="1">
        <v>1106350000</v>
      </c>
      <c r="W2877" s="1">
        <v>1038200000</v>
      </c>
      <c r="X2877" s="1">
        <v>964997000</v>
      </c>
      <c r="Y2877" s="1">
        <v>900176000</v>
      </c>
      <c r="Z2877" s="1">
        <v>837365000</v>
      </c>
      <c r="AA2877" s="1">
        <v>770559000</v>
      </c>
      <c r="AB2877" s="1">
        <v>716742000</v>
      </c>
      <c r="AC2877" s="1">
        <v>659125000</v>
      </c>
      <c r="AD2877" s="1">
        <v>607648000</v>
      </c>
      <c r="AE2877" s="1">
        <v>553027000</v>
      </c>
      <c r="AF2877" s="1">
        <v>500115000</v>
      </c>
      <c r="AG2877" s="1">
        <v>452421000</v>
      </c>
      <c r="AH2877" s="1">
        <v>402524000</v>
      </c>
      <c r="AI2877" s="1">
        <v>357070000</v>
      </c>
      <c r="AJ2877" s="1">
        <v>310111000</v>
      </c>
      <c r="AK2877" s="1">
        <v>264685000</v>
      </c>
      <c r="AL2877" s="1">
        <v>224566000</v>
      </c>
      <c r="AM2877" s="1">
        <v>183110000</v>
      </c>
      <c r="AN2877" s="1">
        <v>142388000</v>
      </c>
      <c r="AO2877" s="1">
        <v>102492000</v>
      </c>
      <c r="AP2877" s="1">
        <v>63414700</v>
      </c>
    </row>
    <row r="2878" spans="2:42" x14ac:dyDescent="0.2">
      <c r="B2878" t="str">
        <f t="shared" si="108"/>
        <v>other metals 242</v>
      </c>
      <c r="C2878" t="str">
        <f t="shared" si="107"/>
        <v>pulp paper and printing 17T18,OC</v>
      </c>
      <c r="D2878" t="s">
        <v>3435</v>
      </c>
      <c r="E2878" s="1">
        <v>25839200000</v>
      </c>
      <c r="F2878" s="1">
        <v>25326400000</v>
      </c>
      <c r="G2878" s="1">
        <v>25024900000</v>
      </c>
      <c r="H2878" s="1">
        <v>24364100000</v>
      </c>
      <c r="I2878" s="1">
        <v>23733500000</v>
      </c>
      <c r="J2878" s="1">
        <v>23104400000</v>
      </c>
      <c r="K2878" s="1">
        <v>22340000000</v>
      </c>
      <c r="L2878" s="1">
        <v>21711600000</v>
      </c>
      <c r="M2878" s="1">
        <v>20838200000</v>
      </c>
      <c r="N2878" s="1">
        <v>19981700000</v>
      </c>
      <c r="O2878" s="1">
        <v>19036500000</v>
      </c>
      <c r="P2878" s="1">
        <v>18218700000</v>
      </c>
      <c r="Q2878" s="1">
        <v>17407700000</v>
      </c>
      <c r="R2878" s="1">
        <v>16306700000</v>
      </c>
      <c r="S2878" s="1">
        <v>15336300000</v>
      </c>
      <c r="T2878" s="1">
        <v>14401300000</v>
      </c>
      <c r="U2878" s="1">
        <v>13403200000</v>
      </c>
      <c r="V2878" s="1">
        <v>12524500000</v>
      </c>
      <c r="W2878" s="1">
        <v>11753100000</v>
      </c>
      <c r="X2878" s="1">
        <v>10924300000</v>
      </c>
      <c r="Y2878" s="1">
        <v>10190500000</v>
      </c>
      <c r="Z2878" s="1">
        <v>9479440000</v>
      </c>
      <c r="AA2878" s="1">
        <v>8723160000</v>
      </c>
      <c r="AB2878" s="1">
        <v>8113920000</v>
      </c>
      <c r="AC2878" s="1">
        <v>7461660000</v>
      </c>
      <c r="AD2878" s="1">
        <v>6878920000</v>
      </c>
      <c r="AE2878" s="1">
        <v>6260580000</v>
      </c>
      <c r="AF2878" s="1">
        <v>5661580000</v>
      </c>
      <c r="AG2878" s="1">
        <v>5121650000</v>
      </c>
      <c r="AH2878" s="1">
        <v>4556800000</v>
      </c>
      <c r="AI2878" s="1">
        <v>4042230000</v>
      </c>
      <c r="AJ2878" s="1">
        <v>3510630000</v>
      </c>
      <c r="AK2878" s="1">
        <v>2996380000</v>
      </c>
      <c r="AL2878" s="1">
        <v>2542210000</v>
      </c>
      <c r="AM2878" s="1">
        <v>2072910000</v>
      </c>
      <c r="AN2878" s="1">
        <v>1611910000</v>
      </c>
      <c r="AO2878" s="1">
        <v>1160260000</v>
      </c>
      <c r="AP2878" s="1">
        <v>717890000</v>
      </c>
    </row>
    <row r="2879" spans="2:42" x14ac:dyDescent="0.2">
      <c r="B2879" t="str">
        <f t="shared" si="108"/>
        <v>other metals 242</v>
      </c>
      <c r="C2879" t="str">
        <f t="shared" si="107"/>
        <v>pulp paper and printing 17T18,CH4</v>
      </c>
      <c r="D2879" t="s">
        <v>3436</v>
      </c>
      <c r="E2879" s="1">
        <v>15406600000</v>
      </c>
      <c r="F2879" s="1">
        <v>15100900000</v>
      </c>
      <c r="G2879" s="1">
        <v>14921100000</v>
      </c>
      <c r="H2879" s="1">
        <v>14527100000</v>
      </c>
      <c r="I2879" s="1">
        <v>14151100000</v>
      </c>
      <c r="J2879" s="1">
        <v>13776000000</v>
      </c>
      <c r="K2879" s="1">
        <v>13320200000</v>
      </c>
      <c r="L2879" s="1">
        <v>12945500000</v>
      </c>
      <c r="M2879" s="1">
        <v>12424800000</v>
      </c>
      <c r="N2879" s="1">
        <v>11914100000</v>
      </c>
      <c r="O2879" s="1">
        <v>11350500000</v>
      </c>
      <c r="P2879" s="1">
        <v>10862900000</v>
      </c>
      <c r="Q2879" s="1">
        <v>10379300000</v>
      </c>
      <c r="R2879" s="1">
        <v>9722870000</v>
      </c>
      <c r="S2879" s="1">
        <v>9144280000</v>
      </c>
      <c r="T2879" s="1">
        <v>8586770000</v>
      </c>
      <c r="U2879" s="1">
        <v>7991680000</v>
      </c>
      <c r="V2879" s="1">
        <v>7467750000</v>
      </c>
      <c r="W2879" s="1">
        <v>7007770000</v>
      </c>
      <c r="X2879" s="1">
        <v>6513630000</v>
      </c>
      <c r="Y2879" s="1">
        <v>6076090000</v>
      </c>
      <c r="Z2879" s="1">
        <v>5652130000</v>
      </c>
      <c r="AA2879" s="1">
        <v>5201190000</v>
      </c>
      <c r="AB2879" s="1">
        <v>4837940000</v>
      </c>
      <c r="AC2879" s="1">
        <v>4449030000</v>
      </c>
      <c r="AD2879" s="1">
        <v>4101560000</v>
      </c>
      <c r="AE2879" s="1">
        <v>3732880000</v>
      </c>
      <c r="AF2879" s="1">
        <v>3375720000</v>
      </c>
      <c r="AG2879" s="1">
        <v>3053790000</v>
      </c>
      <c r="AH2879" s="1">
        <v>2717000000</v>
      </c>
      <c r="AI2879" s="1">
        <v>2410190000</v>
      </c>
      <c r="AJ2879" s="1">
        <v>2093220000</v>
      </c>
      <c r="AK2879" s="1">
        <v>1786600000</v>
      </c>
      <c r="AL2879" s="1">
        <v>1515800000</v>
      </c>
      <c r="AM2879" s="1">
        <v>1235970000</v>
      </c>
      <c r="AN2879" s="1">
        <v>961101000</v>
      </c>
      <c r="AO2879" s="1">
        <v>691808000</v>
      </c>
      <c r="AP2879" s="1">
        <v>428043000</v>
      </c>
    </row>
    <row r="2880" spans="2:42" x14ac:dyDescent="0.2">
      <c r="B2880" t="str">
        <f t="shared" si="108"/>
        <v>other metals 242</v>
      </c>
      <c r="C2880" t="str">
        <f t="shared" si="107"/>
        <v>pulp paper and printing 17T18,N2O</v>
      </c>
      <c r="D2880" t="s">
        <v>3437</v>
      </c>
      <c r="E2880" s="1">
        <v>3145120000</v>
      </c>
      <c r="F2880" s="1">
        <v>3082710000</v>
      </c>
      <c r="G2880" s="1">
        <v>3046010000</v>
      </c>
      <c r="H2880" s="1">
        <v>2965570000</v>
      </c>
      <c r="I2880" s="1">
        <v>2888820000</v>
      </c>
      <c r="J2880" s="1">
        <v>2812250000</v>
      </c>
      <c r="K2880" s="1">
        <v>2719210000</v>
      </c>
      <c r="L2880" s="1">
        <v>2642720000</v>
      </c>
      <c r="M2880" s="1">
        <v>2536400000</v>
      </c>
      <c r="N2880" s="1">
        <v>2432160000</v>
      </c>
      <c r="O2880" s="1">
        <v>2317110000</v>
      </c>
      <c r="P2880" s="1">
        <v>2217570000</v>
      </c>
      <c r="Q2880" s="1">
        <v>2118850000</v>
      </c>
      <c r="R2880" s="1">
        <v>1984840000</v>
      </c>
      <c r="S2880" s="1">
        <v>1866720000</v>
      </c>
      <c r="T2880" s="1">
        <v>1752910000</v>
      </c>
      <c r="U2880" s="1">
        <v>1631430000</v>
      </c>
      <c r="V2880" s="1">
        <v>1524470000</v>
      </c>
      <c r="W2880" s="1">
        <v>1430570000</v>
      </c>
      <c r="X2880" s="1">
        <v>1329700000</v>
      </c>
      <c r="Y2880" s="1">
        <v>1240380000</v>
      </c>
      <c r="Z2880" s="1">
        <v>1153830000</v>
      </c>
      <c r="AA2880" s="1">
        <v>1061780000</v>
      </c>
      <c r="AB2880" s="1">
        <v>987620000</v>
      </c>
      <c r="AC2880" s="1">
        <v>908228000</v>
      </c>
      <c r="AD2880" s="1">
        <v>837297000</v>
      </c>
      <c r="AE2880" s="1">
        <v>762033000</v>
      </c>
      <c r="AF2880" s="1">
        <v>689123000</v>
      </c>
      <c r="AG2880" s="1">
        <v>623404000</v>
      </c>
      <c r="AH2880" s="1">
        <v>554650000</v>
      </c>
      <c r="AI2880" s="1">
        <v>492018000</v>
      </c>
      <c r="AJ2880" s="1">
        <v>427311000</v>
      </c>
      <c r="AK2880" s="1">
        <v>364718000</v>
      </c>
      <c r="AL2880" s="1">
        <v>309436000</v>
      </c>
      <c r="AM2880" s="1">
        <v>252313000</v>
      </c>
      <c r="AN2880" s="1">
        <v>196200000</v>
      </c>
      <c r="AO2880" s="1">
        <v>141226000</v>
      </c>
      <c r="AP2880" s="1">
        <v>87381000</v>
      </c>
    </row>
    <row r="2881" spans="2:42" x14ac:dyDescent="0.2">
      <c r="B2881" t="str">
        <f t="shared" si="108"/>
        <v>other metals 242</v>
      </c>
      <c r="C2881" t="str">
        <f t="shared" si="107"/>
        <v>pulp paper and printing 17T18,F gases</v>
      </c>
      <c r="D2881" t="s">
        <v>3438</v>
      </c>
      <c r="E2881" s="1">
        <v>2691130000</v>
      </c>
      <c r="F2881" s="1">
        <v>2637720000</v>
      </c>
      <c r="G2881" s="1">
        <v>2606320000</v>
      </c>
      <c r="H2881" s="1">
        <v>2537500000</v>
      </c>
      <c r="I2881" s="1">
        <v>2471820000</v>
      </c>
      <c r="J2881" s="1">
        <v>2406300000</v>
      </c>
      <c r="K2881" s="1">
        <v>2326690000</v>
      </c>
      <c r="L2881" s="1">
        <v>2261240000</v>
      </c>
      <c r="M2881" s="1">
        <v>2170280000</v>
      </c>
      <c r="N2881" s="1">
        <v>2081080000</v>
      </c>
      <c r="O2881" s="1">
        <v>1982630000</v>
      </c>
      <c r="P2881" s="1">
        <v>1897460000</v>
      </c>
      <c r="Q2881" s="1">
        <v>1812990000</v>
      </c>
      <c r="R2881" s="1">
        <v>1698330000</v>
      </c>
      <c r="S2881" s="1">
        <v>1597260000</v>
      </c>
      <c r="T2881" s="1">
        <v>1499880000</v>
      </c>
      <c r="U2881" s="1">
        <v>1395930000</v>
      </c>
      <c r="V2881" s="1">
        <v>1304420000</v>
      </c>
      <c r="W2881" s="1">
        <v>1224070000</v>
      </c>
      <c r="X2881" s="1">
        <v>1137760000</v>
      </c>
      <c r="Y2881" s="1">
        <v>1061330000</v>
      </c>
      <c r="Z2881" s="1">
        <v>987276000</v>
      </c>
      <c r="AA2881" s="1">
        <v>908510000</v>
      </c>
      <c r="AB2881" s="1">
        <v>845058000</v>
      </c>
      <c r="AC2881" s="1">
        <v>777126000</v>
      </c>
      <c r="AD2881" s="1">
        <v>716433000</v>
      </c>
      <c r="AE2881" s="1">
        <v>652034000</v>
      </c>
      <c r="AF2881" s="1">
        <v>589649000</v>
      </c>
      <c r="AG2881" s="1">
        <v>533416000</v>
      </c>
      <c r="AH2881" s="1">
        <v>474587000</v>
      </c>
      <c r="AI2881" s="1">
        <v>420995000</v>
      </c>
      <c r="AJ2881" s="1">
        <v>365629000</v>
      </c>
      <c r="AK2881" s="1">
        <v>312071000</v>
      </c>
      <c r="AL2881" s="1">
        <v>264769000</v>
      </c>
      <c r="AM2881" s="1">
        <v>215891000</v>
      </c>
      <c r="AN2881" s="1">
        <v>167879000</v>
      </c>
      <c r="AO2881" s="1">
        <v>120840000</v>
      </c>
      <c r="AP2881" s="1">
        <v>74767600</v>
      </c>
    </row>
    <row r="2882" spans="2:42" x14ac:dyDescent="0.2">
      <c r="B2882" t="str">
        <f t="shared" si="108"/>
        <v>other metals 242</v>
      </c>
      <c r="C2882" t="str">
        <f t="shared" si="107"/>
        <v>refined petroleum and coke 19,CO2</v>
      </c>
      <c r="D2882" t="s">
        <v>3439</v>
      </c>
      <c r="E2882" s="1">
        <v>11474400000</v>
      </c>
      <c r="F2882" s="1">
        <v>11246700000</v>
      </c>
      <c r="G2882" s="1">
        <v>11112900000</v>
      </c>
      <c r="H2882" s="1">
        <v>10819400000</v>
      </c>
      <c r="I2882" s="1">
        <v>10539400000</v>
      </c>
      <c r="J2882" s="1">
        <v>10260000000</v>
      </c>
      <c r="K2882" s="1">
        <v>9920560000</v>
      </c>
      <c r="L2882" s="1">
        <v>9641490000</v>
      </c>
      <c r="M2882" s="1">
        <v>9253640000</v>
      </c>
      <c r="N2882" s="1">
        <v>8873310000</v>
      </c>
      <c r="O2882" s="1">
        <v>8453570000</v>
      </c>
      <c r="P2882" s="1">
        <v>8090410000</v>
      </c>
      <c r="Q2882" s="1">
        <v>7730250000</v>
      </c>
      <c r="R2882" s="1">
        <v>7241330000</v>
      </c>
      <c r="S2882" s="1">
        <v>6810410000</v>
      </c>
      <c r="T2882" s="1">
        <v>6395190000</v>
      </c>
      <c r="U2882" s="1">
        <v>5951990000</v>
      </c>
      <c r="V2882" s="1">
        <v>5561780000</v>
      </c>
      <c r="W2882" s="1">
        <v>5219200000</v>
      </c>
      <c r="X2882" s="1">
        <v>4851180000</v>
      </c>
      <c r="Y2882" s="1">
        <v>4525310000</v>
      </c>
      <c r="Z2882" s="1">
        <v>4209550000</v>
      </c>
      <c r="AA2882" s="1">
        <v>3873710000</v>
      </c>
      <c r="AB2882" s="1">
        <v>3603160000</v>
      </c>
      <c r="AC2882" s="1">
        <v>3313510000</v>
      </c>
      <c r="AD2882" s="1">
        <v>3054730000</v>
      </c>
      <c r="AE2882" s="1">
        <v>2780150000</v>
      </c>
      <c r="AF2882" s="1">
        <v>2514150000</v>
      </c>
      <c r="AG2882" s="1">
        <v>2274380000</v>
      </c>
      <c r="AH2882" s="1">
        <v>2023550000</v>
      </c>
      <c r="AI2882" s="1">
        <v>1795040000</v>
      </c>
      <c r="AJ2882" s="1">
        <v>1558970000</v>
      </c>
      <c r="AK2882" s="1">
        <v>1330610000</v>
      </c>
      <c r="AL2882" s="1">
        <v>1128920000</v>
      </c>
      <c r="AM2882" s="1">
        <v>920519000</v>
      </c>
      <c r="AN2882" s="1">
        <v>715802000</v>
      </c>
      <c r="AO2882" s="1">
        <v>515240000</v>
      </c>
      <c r="AP2882" s="1">
        <v>318795000</v>
      </c>
    </row>
    <row r="2883" spans="2:42" x14ac:dyDescent="0.2">
      <c r="B2883" t="str">
        <f t="shared" si="108"/>
        <v>other metals 242</v>
      </c>
      <c r="C2883" t="str">
        <f t="shared" si="107"/>
        <v>refined petroleum and coke 19,VOC</v>
      </c>
      <c r="D2883" t="s">
        <v>3440</v>
      </c>
      <c r="E2883" s="1">
        <v>203845000</v>
      </c>
      <c r="F2883" s="1">
        <v>199800000</v>
      </c>
      <c r="G2883" s="1">
        <v>197421000</v>
      </c>
      <c r="H2883" s="1">
        <v>192208000</v>
      </c>
      <c r="I2883" s="1">
        <v>187233000</v>
      </c>
      <c r="J2883" s="1">
        <v>182270000</v>
      </c>
      <c r="K2883" s="1">
        <v>176240000</v>
      </c>
      <c r="L2883" s="1">
        <v>171282000</v>
      </c>
      <c r="M2883" s="1">
        <v>164392000</v>
      </c>
      <c r="N2883" s="1">
        <v>157635000</v>
      </c>
      <c r="O2883" s="1">
        <v>150179000</v>
      </c>
      <c r="P2883" s="1">
        <v>143727000</v>
      </c>
      <c r="Q2883" s="1">
        <v>137329000</v>
      </c>
      <c r="R2883" s="1">
        <v>128643000</v>
      </c>
      <c r="S2883" s="1">
        <v>120988000</v>
      </c>
      <c r="T2883" s="1">
        <v>113611000</v>
      </c>
      <c r="U2883" s="1">
        <v>105738000</v>
      </c>
      <c r="V2883" s="1">
        <v>98805700</v>
      </c>
      <c r="W2883" s="1">
        <v>92719700</v>
      </c>
      <c r="X2883" s="1">
        <v>86181700</v>
      </c>
      <c r="Y2883" s="1">
        <v>80392700</v>
      </c>
      <c r="Z2883" s="1">
        <v>74783200</v>
      </c>
      <c r="AA2883" s="1">
        <v>68816900</v>
      </c>
      <c r="AB2883" s="1">
        <v>64010600</v>
      </c>
      <c r="AC2883" s="1">
        <v>58865000</v>
      </c>
      <c r="AD2883" s="1">
        <v>54267700</v>
      </c>
      <c r="AE2883" s="1">
        <v>49389600</v>
      </c>
      <c r="AF2883" s="1">
        <v>44664100</v>
      </c>
      <c r="AG2883" s="1">
        <v>40404700</v>
      </c>
      <c r="AH2883" s="1">
        <v>35948500</v>
      </c>
      <c r="AI2883" s="1">
        <v>31889100</v>
      </c>
      <c r="AJ2883" s="1">
        <v>27695300</v>
      </c>
      <c r="AK2883" s="1">
        <v>23638400</v>
      </c>
      <c r="AL2883" s="1">
        <v>20055500</v>
      </c>
      <c r="AM2883" s="1">
        <v>16353100</v>
      </c>
      <c r="AN2883" s="1">
        <v>12716300</v>
      </c>
      <c r="AO2883" s="1">
        <v>9153300</v>
      </c>
      <c r="AP2883" s="1">
        <v>5663420</v>
      </c>
    </row>
    <row r="2884" spans="2:42" x14ac:dyDescent="0.2">
      <c r="B2884" t="str">
        <f t="shared" si="108"/>
        <v>other metals 242</v>
      </c>
      <c r="C2884" t="str">
        <f t="shared" si="107"/>
        <v>refined petroleum and coke 19,CO</v>
      </c>
      <c r="D2884" t="s">
        <v>3441</v>
      </c>
      <c r="E2884" s="1">
        <v>988092000</v>
      </c>
      <c r="F2884" s="1">
        <v>968484000</v>
      </c>
      <c r="G2884" s="1">
        <v>956955000</v>
      </c>
      <c r="H2884" s="1">
        <v>931683000</v>
      </c>
      <c r="I2884" s="1">
        <v>907571000</v>
      </c>
      <c r="J2884" s="1">
        <v>883514000</v>
      </c>
      <c r="K2884" s="1">
        <v>854284000</v>
      </c>
      <c r="L2884" s="1">
        <v>830252000</v>
      </c>
      <c r="M2884" s="1">
        <v>796853000</v>
      </c>
      <c r="N2884" s="1">
        <v>764102000</v>
      </c>
      <c r="O2884" s="1">
        <v>727957000</v>
      </c>
      <c r="P2884" s="1">
        <v>696685000</v>
      </c>
      <c r="Q2884" s="1">
        <v>665670000</v>
      </c>
      <c r="R2884" s="1">
        <v>623568000</v>
      </c>
      <c r="S2884" s="1">
        <v>586461000</v>
      </c>
      <c r="T2884" s="1">
        <v>550705000</v>
      </c>
      <c r="U2884" s="1">
        <v>512540000</v>
      </c>
      <c r="V2884" s="1">
        <v>478938000</v>
      </c>
      <c r="W2884" s="1">
        <v>449438000</v>
      </c>
      <c r="X2884" s="1">
        <v>417746000</v>
      </c>
      <c r="Y2884" s="1">
        <v>389685000</v>
      </c>
      <c r="Z2884" s="1">
        <v>362495000</v>
      </c>
      <c r="AA2884" s="1">
        <v>333574000</v>
      </c>
      <c r="AB2884" s="1">
        <v>310277000</v>
      </c>
      <c r="AC2884" s="1">
        <v>285335000</v>
      </c>
      <c r="AD2884" s="1">
        <v>263050000</v>
      </c>
      <c r="AE2884" s="1">
        <v>239405000</v>
      </c>
      <c r="AF2884" s="1">
        <v>216499000</v>
      </c>
      <c r="AG2884" s="1">
        <v>195852000</v>
      </c>
      <c r="AH2884" s="1">
        <v>174252000</v>
      </c>
      <c r="AI2884" s="1">
        <v>154575000</v>
      </c>
      <c r="AJ2884" s="1">
        <v>134247000</v>
      </c>
      <c r="AK2884" s="1">
        <v>114582000</v>
      </c>
      <c r="AL2884" s="1">
        <v>97214400</v>
      </c>
      <c r="AM2884" s="1">
        <v>79268100</v>
      </c>
      <c r="AN2884" s="1">
        <v>61639400</v>
      </c>
      <c r="AO2884" s="1">
        <v>44368600</v>
      </c>
      <c r="AP2884" s="1">
        <v>27452200</v>
      </c>
    </row>
    <row r="2885" spans="2:42" x14ac:dyDescent="0.2">
      <c r="B2885" t="str">
        <f t="shared" si="108"/>
        <v>other metals 242</v>
      </c>
      <c r="C2885" t="str">
        <f t="shared" si="107"/>
        <v>refined petroleum and coke 19,NOx</v>
      </c>
      <c r="D2885" t="s">
        <v>3442</v>
      </c>
      <c r="E2885" s="1">
        <v>469328000</v>
      </c>
      <c r="F2885" s="1">
        <v>460015000</v>
      </c>
      <c r="G2885" s="1">
        <v>454539000</v>
      </c>
      <c r="H2885" s="1">
        <v>442535000</v>
      </c>
      <c r="I2885" s="1">
        <v>431082000</v>
      </c>
      <c r="J2885" s="1">
        <v>419655000</v>
      </c>
      <c r="K2885" s="1">
        <v>405771000</v>
      </c>
      <c r="L2885" s="1">
        <v>394357000</v>
      </c>
      <c r="M2885" s="1">
        <v>378492000</v>
      </c>
      <c r="N2885" s="1">
        <v>362937000</v>
      </c>
      <c r="O2885" s="1">
        <v>345768000</v>
      </c>
      <c r="P2885" s="1">
        <v>330914000</v>
      </c>
      <c r="Q2885" s="1">
        <v>316183000</v>
      </c>
      <c r="R2885" s="1">
        <v>296185000</v>
      </c>
      <c r="S2885" s="1">
        <v>278560000</v>
      </c>
      <c r="T2885" s="1">
        <v>261576000</v>
      </c>
      <c r="U2885" s="1">
        <v>243448000</v>
      </c>
      <c r="V2885" s="1">
        <v>227488000</v>
      </c>
      <c r="W2885" s="1">
        <v>213476000</v>
      </c>
      <c r="X2885" s="1">
        <v>198423000</v>
      </c>
      <c r="Y2885" s="1">
        <v>185094000</v>
      </c>
      <c r="Z2885" s="1">
        <v>172179000</v>
      </c>
      <c r="AA2885" s="1">
        <v>158443000</v>
      </c>
      <c r="AB2885" s="1">
        <v>147377000</v>
      </c>
      <c r="AC2885" s="1">
        <v>135529000</v>
      </c>
      <c r="AD2885" s="1">
        <v>124945000</v>
      </c>
      <c r="AE2885" s="1">
        <v>113714000</v>
      </c>
      <c r="AF2885" s="1">
        <v>102834000</v>
      </c>
      <c r="AG2885" s="1">
        <v>93026800</v>
      </c>
      <c r="AH2885" s="1">
        <v>82767100</v>
      </c>
      <c r="AI2885" s="1">
        <v>73420900</v>
      </c>
      <c r="AJ2885" s="1">
        <v>63765100</v>
      </c>
      <c r="AK2885" s="1">
        <v>54424600</v>
      </c>
      <c r="AL2885" s="1">
        <v>46175300</v>
      </c>
      <c r="AM2885" s="1">
        <v>37651100</v>
      </c>
      <c r="AN2885" s="1">
        <v>29277800</v>
      </c>
      <c r="AO2885" s="1">
        <v>21074400</v>
      </c>
      <c r="AP2885" s="1">
        <v>13039300</v>
      </c>
    </row>
    <row r="2886" spans="2:42" x14ac:dyDescent="0.2">
      <c r="B2886" t="str">
        <f t="shared" si="108"/>
        <v>other metals 242</v>
      </c>
      <c r="C2886" t="str">
        <f t="shared" si="107"/>
        <v>refined petroleum and coke 19,PM10</v>
      </c>
      <c r="D2886" t="s">
        <v>3443</v>
      </c>
      <c r="E2886" s="1">
        <v>93865600</v>
      </c>
      <c r="F2886" s="1">
        <v>92002900</v>
      </c>
      <c r="G2886" s="1">
        <v>90907700</v>
      </c>
      <c r="H2886" s="1">
        <v>88507000</v>
      </c>
      <c r="I2886" s="1">
        <v>86216300</v>
      </c>
      <c r="J2886" s="1">
        <v>83931000</v>
      </c>
      <c r="K2886" s="1">
        <v>81154200</v>
      </c>
      <c r="L2886" s="1">
        <v>78871300</v>
      </c>
      <c r="M2886" s="1">
        <v>75698500</v>
      </c>
      <c r="N2886" s="1">
        <v>72587300</v>
      </c>
      <c r="O2886" s="1">
        <v>69153600</v>
      </c>
      <c r="P2886" s="1">
        <v>66182900</v>
      </c>
      <c r="Q2886" s="1">
        <v>63236600</v>
      </c>
      <c r="R2886" s="1">
        <v>59237000</v>
      </c>
      <c r="S2886" s="1">
        <v>55711900</v>
      </c>
      <c r="T2886" s="1">
        <v>52315300</v>
      </c>
      <c r="U2886" s="1">
        <v>48689700</v>
      </c>
      <c r="V2886" s="1">
        <v>45497600</v>
      </c>
      <c r="W2886" s="1">
        <v>42695200</v>
      </c>
      <c r="X2886" s="1">
        <v>39684600</v>
      </c>
      <c r="Y2886" s="1">
        <v>37018900</v>
      </c>
      <c r="Z2886" s="1">
        <v>34435900</v>
      </c>
      <c r="AA2886" s="1">
        <v>31688500</v>
      </c>
      <c r="AB2886" s="1">
        <v>29475300</v>
      </c>
      <c r="AC2886" s="1">
        <v>27105900</v>
      </c>
      <c r="AD2886" s="1">
        <v>24989000</v>
      </c>
      <c r="AE2886" s="1">
        <v>22742700</v>
      </c>
      <c r="AF2886" s="1">
        <v>20566700</v>
      </c>
      <c r="AG2886" s="1">
        <v>18605400</v>
      </c>
      <c r="AH2886" s="1">
        <v>16553400</v>
      </c>
      <c r="AI2886" s="1">
        <v>14684200</v>
      </c>
      <c r="AJ2886" s="1">
        <v>12753000</v>
      </c>
      <c r="AK2886" s="1">
        <v>10884900</v>
      </c>
      <c r="AL2886" s="1">
        <v>9235060</v>
      </c>
      <c r="AM2886" s="1">
        <v>7530220</v>
      </c>
      <c r="AN2886" s="1">
        <v>5855550</v>
      </c>
      <c r="AO2886" s="1">
        <v>4214870</v>
      </c>
      <c r="AP2886" s="1">
        <v>2607870</v>
      </c>
    </row>
    <row r="2887" spans="2:42" x14ac:dyDescent="0.2">
      <c r="B2887" t="str">
        <f t="shared" si="108"/>
        <v>other metals 242</v>
      </c>
      <c r="C2887" t="str">
        <f t="shared" si="107"/>
        <v>refined petroleum and coke 19,PM25</v>
      </c>
      <c r="D2887" t="s">
        <v>3444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</row>
    <row r="2888" spans="2:42" x14ac:dyDescent="0.2">
      <c r="B2888" t="str">
        <f t="shared" si="108"/>
        <v>metal products except machinery and vehicles 25</v>
      </c>
      <c r="C2888" t="str">
        <f t="shared" si="107"/>
        <v>refined petroleum and coke 19,SOx</v>
      </c>
      <c r="D2888" t="s">
        <v>3445</v>
      </c>
      <c r="E2888" s="1">
        <v>2250110000000</v>
      </c>
      <c r="F2888" s="1">
        <v>2264990000000</v>
      </c>
      <c r="G2888" s="1">
        <v>2258770000000</v>
      </c>
      <c r="H2888" s="1">
        <v>2271040000000</v>
      </c>
      <c r="I2888" s="1">
        <v>2263190000000</v>
      </c>
      <c r="J2888" s="1">
        <v>2246630000000</v>
      </c>
      <c r="K2888" s="1">
        <v>2226890000000</v>
      </c>
      <c r="L2888" s="1">
        <v>2208830000000</v>
      </c>
      <c r="M2888" s="1">
        <v>2177970000000</v>
      </c>
      <c r="N2888" s="1">
        <v>2148840000000</v>
      </c>
      <c r="O2888" s="1">
        <v>2112250000000</v>
      </c>
      <c r="P2888" s="1">
        <v>2072750000000</v>
      </c>
      <c r="Q2888" s="1">
        <v>2022280000000</v>
      </c>
      <c r="R2888" s="1">
        <v>1973540000000</v>
      </c>
      <c r="S2888" s="1">
        <v>1910990000000</v>
      </c>
      <c r="T2888" s="1">
        <v>1846810000000</v>
      </c>
      <c r="U2888" s="1">
        <v>1777630000000</v>
      </c>
      <c r="V2888" s="1">
        <v>1703880000000</v>
      </c>
      <c r="W2888" s="1">
        <v>1626090000000</v>
      </c>
      <c r="X2888" s="1">
        <v>1544730000000</v>
      </c>
      <c r="Y2888" s="1">
        <v>1460270000000</v>
      </c>
      <c r="Z2888" s="1">
        <v>1373260000000</v>
      </c>
      <c r="AA2888" s="1">
        <v>1286560000000</v>
      </c>
      <c r="AB2888" s="1">
        <v>1195620000000</v>
      </c>
      <c r="AC2888" s="1">
        <v>1105670000000</v>
      </c>
      <c r="AD2888" s="1">
        <v>1014740000000</v>
      </c>
      <c r="AE2888" s="1">
        <v>925098000000</v>
      </c>
      <c r="AF2888" s="1">
        <v>835127000000</v>
      </c>
      <c r="AG2888" s="1">
        <v>746740000000</v>
      </c>
      <c r="AH2888" s="1">
        <v>658625000000</v>
      </c>
      <c r="AI2888" s="1">
        <v>571284000000</v>
      </c>
      <c r="AJ2888" s="1">
        <v>487205000000</v>
      </c>
      <c r="AK2888" s="1">
        <v>404177000000</v>
      </c>
      <c r="AL2888" s="1">
        <v>323380000000</v>
      </c>
      <c r="AM2888" s="1">
        <v>244265000000</v>
      </c>
      <c r="AN2888" s="1">
        <v>167681000000</v>
      </c>
      <c r="AO2888" s="1">
        <v>93621200000</v>
      </c>
      <c r="AP2888" s="1">
        <v>22087200000</v>
      </c>
    </row>
    <row r="2889" spans="2:42" x14ac:dyDescent="0.2">
      <c r="B2889" t="str">
        <f t="shared" si="108"/>
        <v>metal products except machinery and vehicles 25</v>
      </c>
      <c r="C2889" t="str">
        <f t="shared" si="107"/>
        <v>refined petroleum and coke 19,BC</v>
      </c>
      <c r="D2889" t="s">
        <v>3446</v>
      </c>
      <c r="E2889" s="1">
        <v>534154000</v>
      </c>
      <c r="F2889" s="1">
        <v>537686000</v>
      </c>
      <c r="G2889" s="1">
        <v>536209000</v>
      </c>
      <c r="H2889" s="1">
        <v>539124000</v>
      </c>
      <c r="I2889" s="1">
        <v>537259000</v>
      </c>
      <c r="J2889" s="1">
        <v>533329000</v>
      </c>
      <c r="K2889" s="1">
        <v>528641000</v>
      </c>
      <c r="L2889" s="1">
        <v>524355000</v>
      </c>
      <c r="M2889" s="1">
        <v>517029000</v>
      </c>
      <c r="N2889" s="1">
        <v>510112000</v>
      </c>
      <c r="O2889" s="1">
        <v>501428000</v>
      </c>
      <c r="P2889" s="1">
        <v>492050000</v>
      </c>
      <c r="Q2889" s="1">
        <v>480069000</v>
      </c>
      <c r="R2889" s="1">
        <v>468498000</v>
      </c>
      <c r="S2889" s="1">
        <v>453649000</v>
      </c>
      <c r="T2889" s="1">
        <v>438413000</v>
      </c>
      <c r="U2889" s="1">
        <v>421991000</v>
      </c>
      <c r="V2889" s="1">
        <v>404485000</v>
      </c>
      <c r="W2889" s="1">
        <v>386018000</v>
      </c>
      <c r="X2889" s="1">
        <v>366704000</v>
      </c>
      <c r="Y2889" s="1">
        <v>346654000</v>
      </c>
      <c r="Z2889" s="1">
        <v>325999000</v>
      </c>
      <c r="AA2889" s="1">
        <v>305417000</v>
      </c>
      <c r="AB2889" s="1">
        <v>283828000</v>
      </c>
      <c r="AC2889" s="1">
        <v>262475000</v>
      </c>
      <c r="AD2889" s="1">
        <v>240889000</v>
      </c>
      <c r="AE2889" s="1">
        <v>219609000</v>
      </c>
      <c r="AF2889" s="1">
        <v>198251000</v>
      </c>
      <c r="AG2889" s="1">
        <v>177269000</v>
      </c>
      <c r="AH2889" s="1">
        <v>156351000</v>
      </c>
      <c r="AI2889" s="1">
        <v>135617000</v>
      </c>
      <c r="AJ2889" s="1">
        <v>115658000</v>
      </c>
      <c r="AK2889" s="1">
        <v>95947700</v>
      </c>
      <c r="AL2889" s="1">
        <v>76767200</v>
      </c>
      <c r="AM2889" s="1">
        <v>57986000</v>
      </c>
      <c r="AN2889" s="1">
        <v>39805700</v>
      </c>
      <c r="AO2889" s="1">
        <v>22224800</v>
      </c>
      <c r="AP2889" s="1">
        <v>5243280</v>
      </c>
    </row>
    <row r="2890" spans="2:42" x14ac:dyDescent="0.2">
      <c r="B2890" t="str">
        <f t="shared" si="108"/>
        <v>metal products except machinery and vehicles 25</v>
      </c>
      <c r="C2890" t="str">
        <f t="shared" si="107"/>
        <v>refined petroleum and coke 19,OC</v>
      </c>
      <c r="D2890" t="s">
        <v>3447</v>
      </c>
      <c r="E2890" s="1">
        <v>6046920000</v>
      </c>
      <c r="F2890" s="1">
        <v>6086900000</v>
      </c>
      <c r="G2890" s="1">
        <v>6070180000</v>
      </c>
      <c r="H2890" s="1">
        <v>6103180000</v>
      </c>
      <c r="I2890" s="1">
        <v>6082070000</v>
      </c>
      <c r="J2890" s="1">
        <v>6037580000</v>
      </c>
      <c r="K2890" s="1">
        <v>5984520000</v>
      </c>
      <c r="L2890" s="1">
        <v>5935990000</v>
      </c>
      <c r="M2890" s="1">
        <v>5853050000</v>
      </c>
      <c r="N2890" s="1">
        <v>5774760000</v>
      </c>
      <c r="O2890" s="1">
        <v>5676450000</v>
      </c>
      <c r="P2890" s="1">
        <v>5570280000</v>
      </c>
      <c r="Q2890" s="1">
        <v>5434650000</v>
      </c>
      <c r="R2890" s="1">
        <v>5303660000</v>
      </c>
      <c r="S2890" s="1">
        <v>5135570000</v>
      </c>
      <c r="T2890" s="1">
        <v>4963090000</v>
      </c>
      <c r="U2890" s="1">
        <v>4777180000</v>
      </c>
      <c r="V2890" s="1">
        <v>4579000000</v>
      </c>
      <c r="W2890" s="1">
        <v>4369940000</v>
      </c>
      <c r="X2890" s="1">
        <v>4151290000</v>
      </c>
      <c r="Y2890" s="1">
        <v>3924310000</v>
      </c>
      <c r="Z2890" s="1">
        <v>3690490000</v>
      </c>
      <c r="AA2890" s="1">
        <v>3457490000</v>
      </c>
      <c r="AB2890" s="1">
        <v>3213100000</v>
      </c>
      <c r="AC2890" s="1">
        <v>2971370000</v>
      </c>
      <c r="AD2890" s="1">
        <v>2727000000</v>
      </c>
      <c r="AE2890" s="1">
        <v>2486100000</v>
      </c>
      <c r="AF2890" s="1">
        <v>2244310000</v>
      </c>
      <c r="AG2890" s="1">
        <v>2006780000</v>
      </c>
      <c r="AH2890" s="1">
        <v>1769980000</v>
      </c>
      <c r="AI2890" s="1">
        <v>1535260000</v>
      </c>
      <c r="AJ2890" s="1">
        <v>1309310000</v>
      </c>
      <c r="AK2890" s="1">
        <v>1086180000</v>
      </c>
      <c r="AL2890" s="1">
        <v>869047000</v>
      </c>
      <c r="AM2890" s="1">
        <v>656434000</v>
      </c>
      <c r="AN2890" s="1">
        <v>450623000</v>
      </c>
      <c r="AO2890" s="1">
        <v>251597000</v>
      </c>
      <c r="AP2890" s="1">
        <v>59356900</v>
      </c>
    </row>
    <row r="2891" spans="2:42" x14ac:dyDescent="0.2">
      <c r="B2891" t="str">
        <f t="shared" si="108"/>
        <v>metal products except machinery and vehicles 25</v>
      </c>
      <c r="C2891" t="str">
        <f t="shared" si="107"/>
        <v>refined petroleum and coke 19,CH4</v>
      </c>
      <c r="D2891" t="s">
        <v>3448</v>
      </c>
      <c r="E2891" s="1">
        <v>3605480000</v>
      </c>
      <c r="F2891" s="1">
        <v>3629320000</v>
      </c>
      <c r="G2891" s="1">
        <v>3619350000</v>
      </c>
      <c r="H2891" s="1">
        <v>3639030000</v>
      </c>
      <c r="I2891" s="1">
        <v>3626440000</v>
      </c>
      <c r="J2891" s="1">
        <v>3599910000</v>
      </c>
      <c r="K2891" s="1">
        <v>3568270000</v>
      </c>
      <c r="L2891" s="1">
        <v>3539340000</v>
      </c>
      <c r="M2891" s="1">
        <v>3489890000</v>
      </c>
      <c r="N2891" s="1">
        <v>3443210000</v>
      </c>
      <c r="O2891" s="1">
        <v>3384590000</v>
      </c>
      <c r="P2891" s="1">
        <v>3321290000</v>
      </c>
      <c r="Q2891" s="1">
        <v>3240420000</v>
      </c>
      <c r="R2891" s="1">
        <v>3162310000</v>
      </c>
      <c r="S2891" s="1">
        <v>3062090000</v>
      </c>
      <c r="T2891" s="1">
        <v>2959250000</v>
      </c>
      <c r="U2891" s="1">
        <v>2848400000</v>
      </c>
      <c r="V2891" s="1">
        <v>2730230000</v>
      </c>
      <c r="W2891" s="1">
        <v>2605580000</v>
      </c>
      <c r="X2891" s="1">
        <v>2475210000</v>
      </c>
      <c r="Y2891" s="1">
        <v>2339880000</v>
      </c>
      <c r="Z2891" s="1">
        <v>2200460000</v>
      </c>
      <c r="AA2891" s="1">
        <v>2061530000</v>
      </c>
      <c r="AB2891" s="1">
        <v>1915810000</v>
      </c>
      <c r="AC2891" s="1">
        <v>1771680000</v>
      </c>
      <c r="AD2891" s="1">
        <v>1625970000</v>
      </c>
      <c r="AE2891" s="1">
        <v>1482340000</v>
      </c>
      <c r="AF2891" s="1">
        <v>1338170000</v>
      </c>
      <c r="AG2891" s="1">
        <v>1196550000</v>
      </c>
      <c r="AH2891" s="1">
        <v>1055350000</v>
      </c>
      <c r="AI2891" s="1">
        <v>915402000</v>
      </c>
      <c r="AJ2891" s="1">
        <v>780678000</v>
      </c>
      <c r="AK2891" s="1">
        <v>647637000</v>
      </c>
      <c r="AL2891" s="1">
        <v>518170000</v>
      </c>
      <c r="AM2891" s="1">
        <v>391400000</v>
      </c>
      <c r="AN2891" s="1">
        <v>268684000</v>
      </c>
      <c r="AO2891" s="1">
        <v>150015000</v>
      </c>
      <c r="AP2891" s="1">
        <v>35391600</v>
      </c>
    </row>
    <row r="2892" spans="2:42" x14ac:dyDescent="0.2">
      <c r="B2892" t="str">
        <f t="shared" si="108"/>
        <v>metal products except machinery and vehicles 25</v>
      </c>
      <c r="C2892" t="str">
        <f t="shared" si="107"/>
        <v>refined petroleum and coke 19,N2O</v>
      </c>
      <c r="D2892" t="s">
        <v>3449</v>
      </c>
      <c r="E2892" s="1">
        <v>736026000</v>
      </c>
      <c r="F2892" s="1">
        <v>740893000</v>
      </c>
      <c r="G2892" s="1">
        <v>738858000</v>
      </c>
      <c r="H2892" s="1">
        <v>742875000</v>
      </c>
      <c r="I2892" s="1">
        <v>740305000</v>
      </c>
      <c r="J2892" s="1">
        <v>734890000</v>
      </c>
      <c r="K2892" s="1">
        <v>728431000</v>
      </c>
      <c r="L2892" s="1">
        <v>722524000</v>
      </c>
      <c r="M2892" s="1">
        <v>712429000</v>
      </c>
      <c r="N2892" s="1">
        <v>702899000</v>
      </c>
      <c r="O2892" s="1">
        <v>690933000</v>
      </c>
      <c r="P2892" s="1">
        <v>678011000</v>
      </c>
      <c r="Q2892" s="1">
        <v>661502000</v>
      </c>
      <c r="R2892" s="1">
        <v>645558000</v>
      </c>
      <c r="S2892" s="1">
        <v>625097000</v>
      </c>
      <c r="T2892" s="1">
        <v>604103000</v>
      </c>
      <c r="U2892" s="1">
        <v>581474000</v>
      </c>
      <c r="V2892" s="1">
        <v>557352000</v>
      </c>
      <c r="W2892" s="1">
        <v>531906000</v>
      </c>
      <c r="X2892" s="1">
        <v>505292000</v>
      </c>
      <c r="Y2892" s="1">
        <v>477664000</v>
      </c>
      <c r="Z2892" s="1">
        <v>449204000</v>
      </c>
      <c r="AA2892" s="1">
        <v>420843000</v>
      </c>
      <c r="AB2892" s="1">
        <v>391096000</v>
      </c>
      <c r="AC2892" s="1">
        <v>361673000</v>
      </c>
      <c r="AD2892" s="1">
        <v>331928000</v>
      </c>
      <c r="AE2892" s="1">
        <v>302606000</v>
      </c>
      <c r="AF2892" s="1">
        <v>273176000</v>
      </c>
      <c r="AG2892" s="1">
        <v>244264000</v>
      </c>
      <c r="AH2892" s="1">
        <v>215441000</v>
      </c>
      <c r="AI2892" s="1">
        <v>186871000</v>
      </c>
      <c r="AJ2892" s="1">
        <v>159368000</v>
      </c>
      <c r="AK2892" s="1">
        <v>132209000</v>
      </c>
      <c r="AL2892" s="1">
        <v>105780000</v>
      </c>
      <c r="AM2892" s="1">
        <v>79900700</v>
      </c>
      <c r="AN2892" s="1">
        <v>54849500</v>
      </c>
      <c r="AO2892" s="1">
        <v>30624200</v>
      </c>
      <c r="AP2892" s="1">
        <v>7224880</v>
      </c>
    </row>
    <row r="2893" spans="2:42" x14ac:dyDescent="0.2">
      <c r="B2893" t="str">
        <f t="shared" si="108"/>
        <v>metal products except machinery and vehicles 25</v>
      </c>
      <c r="C2893" t="str">
        <f t="shared" si="107"/>
        <v>refined petroleum and coke 19,F gases</v>
      </c>
      <c r="D2893" t="s">
        <v>3450</v>
      </c>
      <c r="E2893" s="1">
        <v>629781000</v>
      </c>
      <c r="F2893" s="1">
        <v>633946000</v>
      </c>
      <c r="G2893" s="1">
        <v>632204000</v>
      </c>
      <c r="H2893" s="1">
        <v>635641000</v>
      </c>
      <c r="I2893" s="1">
        <v>633443000</v>
      </c>
      <c r="J2893" s="1">
        <v>628809000</v>
      </c>
      <c r="K2893" s="1">
        <v>623282000</v>
      </c>
      <c r="L2893" s="1">
        <v>618228000</v>
      </c>
      <c r="M2893" s="1">
        <v>609591000</v>
      </c>
      <c r="N2893" s="1">
        <v>601436000</v>
      </c>
      <c r="O2893" s="1">
        <v>591198000</v>
      </c>
      <c r="P2893" s="1">
        <v>580140000</v>
      </c>
      <c r="Q2893" s="1">
        <v>566014000</v>
      </c>
      <c r="R2893" s="1">
        <v>552372000</v>
      </c>
      <c r="S2893" s="1">
        <v>534865000</v>
      </c>
      <c r="T2893" s="1">
        <v>516901000</v>
      </c>
      <c r="U2893" s="1">
        <v>497539000</v>
      </c>
      <c r="V2893" s="1">
        <v>476898000</v>
      </c>
      <c r="W2893" s="1">
        <v>455126000</v>
      </c>
      <c r="X2893" s="1">
        <v>432353000</v>
      </c>
      <c r="Y2893" s="1">
        <v>408714000</v>
      </c>
      <c r="Z2893" s="1">
        <v>384361000</v>
      </c>
      <c r="AA2893" s="1">
        <v>360095000</v>
      </c>
      <c r="AB2893" s="1">
        <v>334641000</v>
      </c>
      <c r="AC2893" s="1">
        <v>309465000</v>
      </c>
      <c r="AD2893" s="1">
        <v>284014000</v>
      </c>
      <c r="AE2893" s="1">
        <v>258925000</v>
      </c>
      <c r="AF2893" s="1">
        <v>233743000</v>
      </c>
      <c r="AG2893" s="1">
        <v>209005000</v>
      </c>
      <c r="AH2893" s="1">
        <v>184342000</v>
      </c>
      <c r="AI2893" s="1">
        <v>159896000</v>
      </c>
      <c r="AJ2893" s="1">
        <v>136364000</v>
      </c>
      <c r="AK2893" s="1">
        <v>113125000</v>
      </c>
      <c r="AL2893" s="1">
        <v>90510500</v>
      </c>
      <c r="AM2893" s="1">
        <v>68367100</v>
      </c>
      <c r="AN2893" s="1">
        <v>46932000</v>
      </c>
      <c r="AO2893" s="1">
        <v>26203600</v>
      </c>
      <c r="AP2893" s="1">
        <v>6181970</v>
      </c>
    </row>
    <row r="2894" spans="2:42" x14ac:dyDescent="0.2">
      <c r="B2894" t="str">
        <f t="shared" si="108"/>
        <v>metal products except machinery and vehicles 25</v>
      </c>
      <c r="C2894" t="str">
        <f t="shared" si="107"/>
        <v>chemicals 20,CO2</v>
      </c>
      <c r="D2894" t="s">
        <v>3451</v>
      </c>
      <c r="E2894" s="1">
        <v>2685270000</v>
      </c>
      <c r="F2894" s="1">
        <v>2703020000</v>
      </c>
      <c r="G2894" s="1">
        <v>2695600000</v>
      </c>
      <c r="H2894" s="1">
        <v>2710250000</v>
      </c>
      <c r="I2894" s="1">
        <v>2700880000</v>
      </c>
      <c r="J2894" s="1">
        <v>2681120000</v>
      </c>
      <c r="K2894" s="1">
        <v>2657550000</v>
      </c>
      <c r="L2894" s="1">
        <v>2636010000</v>
      </c>
      <c r="M2894" s="1">
        <v>2599180000</v>
      </c>
      <c r="N2894" s="1">
        <v>2564410000</v>
      </c>
      <c r="O2894" s="1">
        <v>2520750000</v>
      </c>
      <c r="P2894" s="1">
        <v>2473610000</v>
      </c>
      <c r="Q2894" s="1">
        <v>2413380000</v>
      </c>
      <c r="R2894" s="1">
        <v>2355210000</v>
      </c>
      <c r="S2894" s="1">
        <v>2280560000</v>
      </c>
      <c r="T2894" s="1">
        <v>2203970000</v>
      </c>
      <c r="U2894" s="1">
        <v>2121410000</v>
      </c>
      <c r="V2894" s="1">
        <v>2033400000</v>
      </c>
      <c r="W2894" s="1">
        <v>1940570000</v>
      </c>
      <c r="X2894" s="1">
        <v>1843470000</v>
      </c>
      <c r="Y2894" s="1">
        <v>1742680000</v>
      </c>
      <c r="Z2894" s="1">
        <v>1638840000</v>
      </c>
      <c r="AA2894" s="1">
        <v>1535380000</v>
      </c>
      <c r="AB2894" s="1">
        <v>1426850000</v>
      </c>
      <c r="AC2894" s="1">
        <v>1319500000</v>
      </c>
      <c r="AD2894" s="1">
        <v>1210980000</v>
      </c>
      <c r="AE2894" s="1">
        <v>1104010000</v>
      </c>
      <c r="AF2894" s="1">
        <v>996636000</v>
      </c>
      <c r="AG2894" s="1">
        <v>891155000</v>
      </c>
      <c r="AH2894" s="1">
        <v>785999000</v>
      </c>
      <c r="AI2894" s="1">
        <v>681767000</v>
      </c>
      <c r="AJ2894" s="1">
        <v>581428000</v>
      </c>
      <c r="AK2894" s="1">
        <v>482343000</v>
      </c>
      <c r="AL2894" s="1">
        <v>385919000</v>
      </c>
      <c r="AM2894" s="1">
        <v>291504000</v>
      </c>
      <c r="AN2894" s="1">
        <v>200109000</v>
      </c>
      <c r="AO2894" s="1">
        <v>111727000</v>
      </c>
      <c r="AP2894" s="1">
        <v>26358700</v>
      </c>
    </row>
    <row r="2895" spans="2:42" x14ac:dyDescent="0.2">
      <c r="B2895" t="str">
        <f t="shared" si="108"/>
        <v>metal products except machinery and vehicles 25</v>
      </c>
      <c r="C2895" t="str">
        <f t="shared" si="107"/>
        <v>chemicals 20,VOC</v>
      </c>
      <c r="D2895" t="s">
        <v>3452</v>
      </c>
      <c r="E2895" s="1">
        <v>47704000</v>
      </c>
      <c r="F2895" s="1">
        <v>48019500</v>
      </c>
      <c r="G2895" s="1">
        <v>47887600</v>
      </c>
      <c r="H2895" s="1">
        <v>48147900</v>
      </c>
      <c r="I2895" s="1">
        <v>47981400</v>
      </c>
      <c r="J2895" s="1">
        <v>47630400</v>
      </c>
      <c r="K2895" s="1">
        <v>47211800</v>
      </c>
      <c r="L2895" s="1">
        <v>46828900</v>
      </c>
      <c r="M2895" s="1">
        <v>46174700</v>
      </c>
      <c r="N2895" s="1">
        <v>45557000</v>
      </c>
      <c r="O2895" s="1">
        <v>44781400</v>
      </c>
      <c r="P2895" s="1">
        <v>43943900</v>
      </c>
      <c r="Q2895" s="1">
        <v>42873900</v>
      </c>
      <c r="R2895" s="1">
        <v>41840500</v>
      </c>
      <c r="S2895" s="1">
        <v>40514400</v>
      </c>
      <c r="T2895" s="1">
        <v>39153700</v>
      </c>
      <c r="U2895" s="1">
        <v>37687100</v>
      </c>
      <c r="V2895" s="1">
        <v>36123600</v>
      </c>
      <c r="W2895" s="1">
        <v>34474400</v>
      </c>
      <c r="X2895" s="1">
        <v>32749500</v>
      </c>
      <c r="Y2895" s="1">
        <v>30958900</v>
      </c>
      <c r="Z2895" s="1">
        <v>29114200</v>
      </c>
      <c r="AA2895" s="1">
        <v>27276100</v>
      </c>
      <c r="AB2895" s="1">
        <v>25348100</v>
      </c>
      <c r="AC2895" s="1">
        <v>23441100</v>
      </c>
      <c r="AD2895" s="1">
        <v>21513200</v>
      </c>
      <c r="AE2895" s="1">
        <v>19612800</v>
      </c>
      <c r="AF2895" s="1">
        <v>17705300</v>
      </c>
      <c r="AG2895" s="1">
        <v>15831500</v>
      </c>
      <c r="AH2895" s="1">
        <v>13963400</v>
      </c>
      <c r="AI2895" s="1">
        <v>12111700</v>
      </c>
      <c r="AJ2895" s="1">
        <v>10329100</v>
      </c>
      <c r="AK2895" s="1">
        <v>8568870</v>
      </c>
      <c r="AL2895" s="1">
        <v>6855900</v>
      </c>
      <c r="AM2895" s="1">
        <v>5178600</v>
      </c>
      <c r="AN2895" s="1">
        <v>3554960</v>
      </c>
      <c r="AO2895" s="1">
        <v>1984840</v>
      </c>
      <c r="AP2895">
        <v>468266</v>
      </c>
    </row>
    <row r="2896" spans="2:42" x14ac:dyDescent="0.2">
      <c r="B2896" t="str">
        <f t="shared" si="108"/>
        <v>metal products except machinery and vehicles 25</v>
      </c>
      <c r="C2896" t="str">
        <f t="shared" si="107"/>
        <v>chemicals 20,CO</v>
      </c>
      <c r="D2896" t="s">
        <v>3453</v>
      </c>
      <c r="E2896" s="1">
        <v>231235000</v>
      </c>
      <c r="F2896" s="1">
        <v>232764000</v>
      </c>
      <c r="G2896" s="1">
        <v>232124000</v>
      </c>
      <c r="H2896" s="1">
        <v>233386000</v>
      </c>
      <c r="I2896" s="1">
        <v>232579000</v>
      </c>
      <c r="J2896" s="1">
        <v>230878000</v>
      </c>
      <c r="K2896" s="1">
        <v>228848000</v>
      </c>
      <c r="L2896" s="1">
        <v>226993000</v>
      </c>
      <c r="M2896" s="1">
        <v>223821000</v>
      </c>
      <c r="N2896" s="1">
        <v>220827000</v>
      </c>
      <c r="O2896" s="1">
        <v>217068000</v>
      </c>
      <c r="P2896" s="1">
        <v>213008000</v>
      </c>
      <c r="Q2896" s="1">
        <v>207822000</v>
      </c>
      <c r="R2896" s="1">
        <v>202812000</v>
      </c>
      <c r="S2896" s="1">
        <v>196384000</v>
      </c>
      <c r="T2896" s="1">
        <v>189789000</v>
      </c>
      <c r="U2896" s="1">
        <v>182680000</v>
      </c>
      <c r="V2896" s="1">
        <v>175101000</v>
      </c>
      <c r="W2896" s="1">
        <v>167107000</v>
      </c>
      <c r="X2896" s="1">
        <v>158746000</v>
      </c>
      <c r="Y2896" s="1">
        <v>150066000</v>
      </c>
      <c r="Z2896" s="1">
        <v>141125000</v>
      </c>
      <c r="AA2896" s="1">
        <v>132215000</v>
      </c>
      <c r="AB2896" s="1">
        <v>122869000</v>
      </c>
      <c r="AC2896" s="1">
        <v>113625000</v>
      </c>
      <c r="AD2896" s="1">
        <v>104281000</v>
      </c>
      <c r="AE2896" s="1">
        <v>95068600</v>
      </c>
      <c r="AF2896" s="1">
        <v>85822700</v>
      </c>
      <c r="AG2896" s="1">
        <v>76739500</v>
      </c>
      <c r="AH2896" s="1">
        <v>67684300</v>
      </c>
      <c r="AI2896" s="1">
        <v>58708600</v>
      </c>
      <c r="AJ2896" s="1">
        <v>50068100</v>
      </c>
      <c r="AK2896" s="1">
        <v>41535700</v>
      </c>
      <c r="AL2896" s="1">
        <v>33232400</v>
      </c>
      <c r="AM2896" s="1">
        <v>25102100</v>
      </c>
      <c r="AN2896" s="1">
        <v>17231900</v>
      </c>
      <c r="AO2896" s="1">
        <v>9621080</v>
      </c>
      <c r="AP2896" s="1">
        <v>2269810</v>
      </c>
    </row>
    <row r="2897" spans="2:42" x14ac:dyDescent="0.2">
      <c r="B2897" t="str">
        <f t="shared" si="108"/>
        <v>metal products except machinery and vehicles 25</v>
      </c>
      <c r="C2897" t="str">
        <f t="shared" si="107"/>
        <v>chemicals 20,NOx</v>
      </c>
      <c r="D2897" t="s">
        <v>3454</v>
      </c>
      <c r="E2897" s="1">
        <v>109833000</v>
      </c>
      <c r="F2897" s="1">
        <v>110559000</v>
      </c>
      <c r="G2897" s="1">
        <v>110255000</v>
      </c>
      <c r="H2897" s="1">
        <v>110855000</v>
      </c>
      <c r="I2897" s="1">
        <v>110471000</v>
      </c>
      <c r="J2897" s="1">
        <v>109663000</v>
      </c>
      <c r="K2897" s="1">
        <v>108699000</v>
      </c>
      <c r="L2897" s="1">
        <v>107818000</v>
      </c>
      <c r="M2897" s="1">
        <v>106312000</v>
      </c>
      <c r="N2897" s="1">
        <v>104889000</v>
      </c>
      <c r="O2897" s="1">
        <v>103104000</v>
      </c>
      <c r="P2897" s="1">
        <v>101175000</v>
      </c>
      <c r="Q2897" s="1">
        <v>98711900</v>
      </c>
      <c r="R2897" s="1">
        <v>96332700</v>
      </c>
      <c r="S2897" s="1">
        <v>93279500</v>
      </c>
      <c r="T2897" s="1">
        <v>90146700</v>
      </c>
      <c r="U2897" s="1">
        <v>86769900</v>
      </c>
      <c r="V2897" s="1">
        <v>83170300</v>
      </c>
      <c r="W2897" s="1">
        <v>79373100</v>
      </c>
      <c r="X2897" s="1">
        <v>75401700</v>
      </c>
      <c r="Y2897" s="1">
        <v>71279000</v>
      </c>
      <c r="Z2897" s="1">
        <v>67032000</v>
      </c>
      <c r="AA2897" s="1">
        <v>62800000</v>
      </c>
      <c r="AB2897" s="1">
        <v>58360900</v>
      </c>
      <c r="AC2897" s="1">
        <v>53970300</v>
      </c>
      <c r="AD2897" s="1">
        <v>49531600</v>
      </c>
      <c r="AE2897" s="1">
        <v>45156100</v>
      </c>
      <c r="AF2897" s="1">
        <v>40764400</v>
      </c>
      <c r="AG2897" s="1">
        <v>36450000</v>
      </c>
      <c r="AH2897" s="1">
        <v>32149000</v>
      </c>
      <c r="AI2897" s="1">
        <v>27885600</v>
      </c>
      <c r="AJ2897" s="1">
        <v>23781600</v>
      </c>
      <c r="AK2897" s="1">
        <v>19728800</v>
      </c>
      <c r="AL2897" s="1">
        <v>15784900</v>
      </c>
      <c r="AM2897" s="1">
        <v>11923100</v>
      </c>
      <c r="AN2897" s="1">
        <v>8184860</v>
      </c>
      <c r="AO2897" s="1">
        <v>4569860</v>
      </c>
      <c r="AP2897" s="1">
        <v>1078130</v>
      </c>
    </row>
    <row r="2898" spans="2:42" x14ac:dyDescent="0.2">
      <c r="B2898" t="str">
        <f t="shared" si="108"/>
        <v>metal products except machinery and vehicles 25</v>
      </c>
      <c r="C2898" t="str">
        <f t="shared" si="107"/>
        <v>chemicals 20,PM10</v>
      </c>
      <c r="D2898" t="s">
        <v>3455</v>
      </c>
      <c r="E2898" s="1">
        <v>21966600</v>
      </c>
      <c r="F2898" s="1">
        <v>22111800</v>
      </c>
      <c r="G2898" s="1">
        <v>22051100</v>
      </c>
      <c r="H2898" s="1">
        <v>22171000</v>
      </c>
      <c r="I2898" s="1">
        <v>22094300</v>
      </c>
      <c r="J2898" s="1">
        <v>21932600</v>
      </c>
      <c r="K2898" s="1">
        <v>21739900</v>
      </c>
      <c r="L2898" s="1">
        <v>21563600</v>
      </c>
      <c r="M2898" s="1">
        <v>21262300</v>
      </c>
      <c r="N2898" s="1">
        <v>20977900</v>
      </c>
      <c r="O2898" s="1">
        <v>20620800</v>
      </c>
      <c r="P2898" s="1">
        <v>20235100</v>
      </c>
      <c r="Q2898" s="1">
        <v>19742400</v>
      </c>
      <c r="R2898" s="1">
        <v>19266500</v>
      </c>
      <c r="S2898" s="1">
        <v>18655900</v>
      </c>
      <c r="T2898" s="1">
        <v>18029300</v>
      </c>
      <c r="U2898" s="1">
        <v>17354000</v>
      </c>
      <c r="V2898" s="1">
        <v>16634100</v>
      </c>
      <c r="W2898" s="1">
        <v>15874600</v>
      </c>
      <c r="X2898" s="1">
        <v>15080300</v>
      </c>
      <c r="Y2898" s="1">
        <v>14255800</v>
      </c>
      <c r="Z2898" s="1">
        <v>13406400</v>
      </c>
      <c r="AA2898" s="1">
        <v>12560000</v>
      </c>
      <c r="AB2898" s="1">
        <v>11672200</v>
      </c>
      <c r="AC2898" s="1">
        <v>10794100</v>
      </c>
      <c r="AD2898" s="1">
        <v>9906320</v>
      </c>
      <c r="AE2898" s="1">
        <v>9031220</v>
      </c>
      <c r="AF2898" s="1">
        <v>8152880</v>
      </c>
      <c r="AG2898" s="1">
        <v>7290010</v>
      </c>
      <c r="AH2898" s="1">
        <v>6429790</v>
      </c>
      <c r="AI2898" s="1">
        <v>5577130</v>
      </c>
      <c r="AJ2898" s="1">
        <v>4756320</v>
      </c>
      <c r="AK2898" s="1">
        <v>3945760</v>
      </c>
      <c r="AL2898" s="1">
        <v>3156980</v>
      </c>
      <c r="AM2898" s="1">
        <v>2384620</v>
      </c>
      <c r="AN2898" s="1">
        <v>1636970</v>
      </c>
      <c r="AO2898">
        <v>913972</v>
      </c>
      <c r="AP2898">
        <v>215625</v>
      </c>
    </row>
    <row r="2899" spans="2:42" x14ac:dyDescent="0.2">
      <c r="B2899" t="str">
        <f t="shared" si="108"/>
        <v>metal products except machinery and vehicles 25</v>
      </c>
      <c r="C2899" t="str">
        <f t="shared" si="107"/>
        <v>chemicals 20,PM25</v>
      </c>
      <c r="D2899" t="s">
        <v>3456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</row>
    <row r="2900" spans="2:42" x14ac:dyDescent="0.2">
      <c r="B2900" t="str">
        <f t="shared" si="108"/>
        <v>computers and electronics 26</v>
      </c>
      <c r="C2900" t="str">
        <f t="shared" si="107"/>
        <v>chemicals 20,SOx</v>
      </c>
      <c r="D2900" t="s">
        <v>3457</v>
      </c>
      <c r="E2900" s="1">
        <v>145348000000</v>
      </c>
      <c r="F2900" s="1">
        <v>150631000000</v>
      </c>
      <c r="G2900" s="1">
        <v>154856000000</v>
      </c>
      <c r="H2900" s="1">
        <v>159694000000</v>
      </c>
      <c r="I2900" s="1">
        <v>162945000000</v>
      </c>
      <c r="J2900" s="1">
        <v>165700000000</v>
      </c>
      <c r="K2900" s="1">
        <v>168471000000</v>
      </c>
      <c r="L2900" s="1">
        <v>170727000000</v>
      </c>
      <c r="M2900" s="1">
        <v>173409000000</v>
      </c>
      <c r="N2900" s="1">
        <v>175968000000</v>
      </c>
      <c r="O2900" s="1">
        <v>178365000000</v>
      </c>
      <c r="P2900" s="1">
        <v>180112000000</v>
      </c>
      <c r="Q2900" s="1">
        <v>181616000000</v>
      </c>
      <c r="R2900" s="1">
        <v>182457000000</v>
      </c>
      <c r="S2900" s="1">
        <v>182618000000</v>
      </c>
      <c r="T2900" s="1">
        <v>182452000000</v>
      </c>
      <c r="U2900" s="1">
        <v>180908000000</v>
      </c>
      <c r="V2900" s="1">
        <v>179038000000</v>
      </c>
      <c r="W2900" s="1">
        <v>176197000000</v>
      </c>
      <c r="X2900" s="1">
        <v>172431000000</v>
      </c>
      <c r="Y2900" s="1">
        <v>167784000000</v>
      </c>
      <c r="Z2900" s="1">
        <v>162318000000</v>
      </c>
      <c r="AA2900" s="1">
        <v>156069000000</v>
      </c>
      <c r="AB2900" s="1">
        <v>148865000000</v>
      </c>
      <c r="AC2900" s="1">
        <v>141019000000</v>
      </c>
      <c r="AD2900" s="1">
        <v>132188000000</v>
      </c>
      <c r="AE2900" s="1">
        <v>122870000000</v>
      </c>
      <c r="AF2900" s="1">
        <v>112796000000</v>
      </c>
      <c r="AG2900" s="1">
        <v>102244000000</v>
      </c>
      <c r="AH2900" s="1">
        <v>91315300000</v>
      </c>
      <c r="AI2900" s="1">
        <v>79994900000</v>
      </c>
      <c r="AJ2900" s="1">
        <v>68520500000</v>
      </c>
      <c r="AK2900" s="1">
        <v>56901200000</v>
      </c>
      <c r="AL2900" s="1">
        <v>45279400000</v>
      </c>
      <c r="AM2900" s="1">
        <v>33796100000</v>
      </c>
      <c r="AN2900" s="1">
        <v>22627500000</v>
      </c>
      <c r="AO2900" s="1">
        <v>11848700000</v>
      </c>
      <c r="AP2900" s="1">
        <v>1602100000</v>
      </c>
    </row>
    <row r="2901" spans="2:42" x14ac:dyDescent="0.2">
      <c r="B2901" t="str">
        <f t="shared" si="108"/>
        <v>computers and electronics 26</v>
      </c>
      <c r="C2901" t="str">
        <f t="shared" si="107"/>
        <v>chemicals 20,BC</v>
      </c>
      <c r="D2901" t="s">
        <v>3458</v>
      </c>
      <c r="E2901" s="1">
        <v>34504100</v>
      </c>
      <c r="F2901" s="1">
        <v>35758400</v>
      </c>
      <c r="G2901" s="1">
        <v>36761400</v>
      </c>
      <c r="H2901" s="1">
        <v>37909800</v>
      </c>
      <c r="I2901" s="1">
        <v>38681700</v>
      </c>
      <c r="J2901" s="1">
        <v>39335600</v>
      </c>
      <c r="K2901" s="1">
        <v>39993300</v>
      </c>
      <c r="L2901" s="1">
        <v>40529000</v>
      </c>
      <c r="M2901" s="1">
        <v>41165700</v>
      </c>
      <c r="N2901" s="1">
        <v>41773100</v>
      </c>
      <c r="O2901" s="1">
        <v>42342100</v>
      </c>
      <c r="P2901" s="1">
        <v>42756700</v>
      </c>
      <c r="Q2901" s="1">
        <v>43113900</v>
      </c>
      <c r="R2901" s="1">
        <v>43313600</v>
      </c>
      <c r="S2901" s="1">
        <v>43351700</v>
      </c>
      <c r="T2901" s="1">
        <v>43312400</v>
      </c>
      <c r="U2901" s="1">
        <v>42945700</v>
      </c>
      <c r="V2901" s="1">
        <v>42501900</v>
      </c>
      <c r="W2901" s="1">
        <v>41827400</v>
      </c>
      <c r="X2901" s="1">
        <v>40933300</v>
      </c>
      <c r="Y2901" s="1">
        <v>39830300</v>
      </c>
      <c r="Z2901" s="1">
        <v>38532600</v>
      </c>
      <c r="AA2901" s="1">
        <v>37049200</v>
      </c>
      <c r="AB2901" s="1">
        <v>35339100</v>
      </c>
      <c r="AC2901" s="1">
        <v>33476400</v>
      </c>
      <c r="AD2901" s="1">
        <v>31380100</v>
      </c>
      <c r="AE2901" s="1">
        <v>29168200</v>
      </c>
      <c r="AF2901" s="1">
        <v>26776600</v>
      </c>
      <c r="AG2901" s="1">
        <v>24271800</v>
      </c>
      <c r="AH2901" s="1">
        <v>21677400</v>
      </c>
      <c r="AI2901" s="1">
        <v>18990000</v>
      </c>
      <c r="AJ2901" s="1">
        <v>16266100</v>
      </c>
      <c r="AK2901" s="1">
        <v>13507800</v>
      </c>
      <c r="AL2901" s="1">
        <v>10748900</v>
      </c>
      <c r="AM2901" s="1">
        <v>8022850</v>
      </c>
      <c r="AN2901" s="1">
        <v>5371560</v>
      </c>
      <c r="AO2901" s="1">
        <v>2812760</v>
      </c>
      <c r="AP2901">
        <v>380324</v>
      </c>
    </row>
    <row r="2902" spans="2:42" x14ac:dyDescent="0.2">
      <c r="B2902" t="str">
        <f t="shared" si="108"/>
        <v>computers and electronics 26</v>
      </c>
      <c r="C2902" t="str">
        <f t="shared" si="107"/>
        <v>chemicals 20,OC</v>
      </c>
      <c r="D2902" t="s">
        <v>3459</v>
      </c>
      <c r="E2902" s="1">
        <v>390606000</v>
      </c>
      <c r="F2902" s="1">
        <v>404805000</v>
      </c>
      <c r="G2902" s="1">
        <v>416159000</v>
      </c>
      <c r="H2902" s="1">
        <v>429161000</v>
      </c>
      <c r="I2902" s="1">
        <v>437898000</v>
      </c>
      <c r="J2902" s="1">
        <v>445301000</v>
      </c>
      <c r="K2902" s="1">
        <v>452746000</v>
      </c>
      <c r="L2902" s="1">
        <v>458811000</v>
      </c>
      <c r="M2902" s="1">
        <v>466019000</v>
      </c>
      <c r="N2902" s="1">
        <v>472895000</v>
      </c>
      <c r="O2902" s="1">
        <v>479337000</v>
      </c>
      <c r="P2902" s="1">
        <v>484030000</v>
      </c>
      <c r="Q2902" s="1">
        <v>488073000</v>
      </c>
      <c r="R2902" s="1">
        <v>490334000</v>
      </c>
      <c r="S2902" s="1">
        <v>490765000</v>
      </c>
      <c r="T2902" s="1">
        <v>490321000</v>
      </c>
      <c r="U2902" s="1">
        <v>486169000</v>
      </c>
      <c r="V2902" s="1">
        <v>481146000</v>
      </c>
      <c r="W2902" s="1">
        <v>473510000</v>
      </c>
      <c r="X2902" s="1">
        <v>463388000</v>
      </c>
      <c r="Y2902" s="1">
        <v>450902000</v>
      </c>
      <c r="Z2902" s="1">
        <v>436211000</v>
      </c>
      <c r="AA2902" s="1">
        <v>419417000</v>
      </c>
      <c r="AB2902" s="1">
        <v>400058000</v>
      </c>
      <c r="AC2902" s="1">
        <v>378972000</v>
      </c>
      <c r="AD2902" s="1">
        <v>355240000</v>
      </c>
      <c r="AE2902" s="1">
        <v>330200000</v>
      </c>
      <c r="AF2902" s="1">
        <v>303126000</v>
      </c>
      <c r="AG2902" s="1">
        <v>274770000</v>
      </c>
      <c r="AH2902" s="1">
        <v>245400000</v>
      </c>
      <c r="AI2902" s="1">
        <v>214977000</v>
      </c>
      <c r="AJ2902" s="1">
        <v>184141000</v>
      </c>
      <c r="AK2902" s="1">
        <v>152916000</v>
      </c>
      <c r="AL2902" s="1">
        <v>121683000</v>
      </c>
      <c r="AM2902" s="1">
        <v>90823200</v>
      </c>
      <c r="AN2902" s="1">
        <v>60809000</v>
      </c>
      <c r="AO2902" s="1">
        <v>31842100</v>
      </c>
      <c r="AP2902" s="1">
        <v>4305480</v>
      </c>
    </row>
    <row r="2903" spans="2:42" x14ac:dyDescent="0.2">
      <c r="B2903" t="str">
        <f t="shared" si="108"/>
        <v>computers and electronics 26</v>
      </c>
      <c r="C2903" t="str">
        <f t="shared" si="107"/>
        <v>chemicals 20,CH4</v>
      </c>
      <c r="D2903" t="s">
        <v>3460</v>
      </c>
      <c r="E2903" s="1">
        <v>232899000</v>
      </c>
      <c r="F2903" s="1">
        <v>241365000</v>
      </c>
      <c r="G2903" s="1">
        <v>248135000</v>
      </c>
      <c r="H2903" s="1">
        <v>255887000</v>
      </c>
      <c r="I2903" s="1">
        <v>261097000</v>
      </c>
      <c r="J2903" s="1">
        <v>265511000</v>
      </c>
      <c r="K2903" s="1">
        <v>269950000</v>
      </c>
      <c r="L2903" s="1">
        <v>273566000</v>
      </c>
      <c r="M2903" s="1">
        <v>277864000</v>
      </c>
      <c r="N2903" s="1">
        <v>281964000</v>
      </c>
      <c r="O2903" s="1">
        <v>285805000</v>
      </c>
      <c r="P2903" s="1">
        <v>288604000</v>
      </c>
      <c r="Q2903" s="1">
        <v>291014000</v>
      </c>
      <c r="R2903" s="1">
        <v>292362000</v>
      </c>
      <c r="S2903" s="1">
        <v>292619000</v>
      </c>
      <c r="T2903" s="1">
        <v>292354000</v>
      </c>
      <c r="U2903" s="1">
        <v>289879000</v>
      </c>
      <c r="V2903" s="1">
        <v>286884000</v>
      </c>
      <c r="W2903" s="1">
        <v>282331000</v>
      </c>
      <c r="X2903" s="1">
        <v>276296000</v>
      </c>
      <c r="Y2903" s="1">
        <v>268851000</v>
      </c>
      <c r="Z2903" s="1">
        <v>260091000</v>
      </c>
      <c r="AA2903" s="1">
        <v>250078000</v>
      </c>
      <c r="AB2903" s="1">
        <v>238535000</v>
      </c>
      <c r="AC2903" s="1">
        <v>225962000</v>
      </c>
      <c r="AD2903" s="1">
        <v>211812000</v>
      </c>
      <c r="AE2903" s="1">
        <v>196882000</v>
      </c>
      <c r="AF2903" s="1">
        <v>180739000</v>
      </c>
      <c r="AG2903" s="1">
        <v>163832000</v>
      </c>
      <c r="AH2903" s="1">
        <v>146320000</v>
      </c>
      <c r="AI2903" s="1">
        <v>128181000</v>
      </c>
      <c r="AJ2903" s="1">
        <v>109795000</v>
      </c>
      <c r="AK2903" s="1">
        <v>91176200</v>
      </c>
      <c r="AL2903" s="1">
        <v>72553900</v>
      </c>
      <c r="AM2903" s="1">
        <v>54153400</v>
      </c>
      <c r="AN2903" s="1">
        <v>36257500</v>
      </c>
      <c r="AO2903" s="1">
        <v>18985900</v>
      </c>
      <c r="AP2903" s="1">
        <v>2567150</v>
      </c>
    </row>
    <row r="2904" spans="2:42" x14ac:dyDescent="0.2">
      <c r="B2904" t="str">
        <f t="shared" si="108"/>
        <v>computers and electronics 26</v>
      </c>
      <c r="C2904" t="str">
        <f t="shared" si="107"/>
        <v>chemicals 20,N2O</v>
      </c>
      <c r="D2904" t="s">
        <v>3461</v>
      </c>
      <c r="E2904" s="1">
        <v>47544300</v>
      </c>
      <c r="F2904" s="1">
        <v>49272500</v>
      </c>
      <c r="G2904" s="1">
        <v>50654600</v>
      </c>
      <c r="H2904" s="1">
        <v>52237100</v>
      </c>
      <c r="I2904" s="1">
        <v>53300600</v>
      </c>
      <c r="J2904" s="1">
        <v>54201700</v>
      </c>
      <c r="K2904" s="1">
        <v>55107900</v>
      </c>
      <c r="L2904" s="1">
        <v>55846100</v>
      </c>
      <c r="M2904" s="1">
        <v>56723400</v>
      </c>
      <c r="N2904" s="1">
        <v>57560400</v>
      </c>
      <c r="O2904" s="1">
        <v>58344500</v>
      </c>
      <c r="P2904" s="1">
        <v>58915800</v>
      </c>
      <c r="Q2904" s="1">
        <v>59407900</v>
      </c>
      <c r="R2904" s="1">
        <v>59683100</v>
      </c>
      <c r="S2904" s="1">
        <v>59735500</v>
      </c>
      <c r="T2904" s="1">
        <v>59681500</v>
      </c>
      <c r="U2904" s="1">
        <v>59176200</v>
      </c>
      <c r="V2904" s="1">
        <v>58564700</v>
      </c>
      <c r="W2904" s="1">
        <v>57635300</v>
      </c>
      <c r="X2904" s="1">
        <v>56403200</v>
      </c>
      <c r="Y2904" s="1">
        <v>54883400</v>
      </c>
      <c r="Z2904" s="1">
        <v>53095200</v>
      </c>
      <c r="AA2904" s="1">
        <v>51051100</v>
      </c>
      <c r="AB2904" s="1">
        <v>48694800</v>
      </c>
      <c r="AC2904" s="1">
        <v>46128200</v>
      </c>
      <c r="AD2904" s="1">
        <v>43239600</v>
      </c>
      <c r="AE2904" s="1">
        <v>40191700</v>
      </c>
      <c r="AF2904" s="1">
        <v>36896300</v>
      </c>
      <c r="AG2904" s="1">
        <v>33444800</v>
      </c>
      <c r="AH2904" s="1">
        <v>29869900</v>
      </c>
      <c r="AI2904" s="1">
        <v>26166900</v>
      </c>
      <c r="AJ2904" s="1">
        <v>22413600</v>
      </c>
      <c r="AK2904" s="1">
        <v>18612800</v>
      </c>
      <c r="AL2904" s="1">
        <v>14811200</v>
      </c>
      <c r="AM2904" s="1">
        <v>11054900</v>
      </c>
      <c r="AN2904" s="1">
        <v>7401630</v>
      </c>
      <c r="AO2904" s="1">
        <v>3875790</v>
      </c>
      <c r="AP2904">
        <v>524060</v>
      </c>
    </row>
    <row r="2905" spans="2:42" x14ac:dyDescent="0.2">
      <c r="B2905" t="str">
        <f t="shared" si="108"/>
        <v>computers and electronics 26</v>
      </c>
      <c r="C2905" t="str">
        <f t="shared" si="107"/>
        <v>chemicals 20,F gases</v>
      </c>
      <c r="D2905" t="s">
        <v>3462</v>
      </c>
      <c r="E2905" s="1">
        <v>40681300</v>
      </c>
      <c r="F2905" s="1">
        <v>42160100</v>
      </c>
      <c r="G2905" s="1">
        <v>43342600</v>
      </c>
      <c r="H2905" s="1">
        <v>44696700</v>
      </c>
      <c r="I2905" s="1">
        <v>45606700</v>
      </c>
      <c r="J2905" s="1">
        <v>46377700</v>
      </c>
      <c r="K2905" s="1">
        <v>47153100</v>
      </c>
      <c r="L2905" s="1">
        <v>47784700</v>
      </c>
      <c r="M2905" s="1">
        <v>48535400</v>
      </c>
      <c r="N2905" s="1">
        <v>49251600</v>
      </c>
      <c r="O2905" s="1">
        <v>49922500</v>
      </c>
      <c r="P2905" s="1">
        <v>50411300</v>
      </c>
      <c r="Q2905" s="1">
        <v>50832400</v>
      </c>
      <c r="R2905" s="1">
        <v>51067900</v>
      </c>
      <c r="S2905" s="1">
        <v>51112800</v>
      </c>
      <c r="T2905" s="1">
        <v>51066500</v>
      </c>
      <c r="U2905" s="1">
        <v>50634100</v>
      </c>
      <c r="V2905" s="1">
        <v>50110900</v>
      </c>
      <c r="W2905" s="1">
        <v>49315700</v>
      </c>
      <c r="X2905" s="1">
        <v>48261500</v>
      </c>
      <c r="Y2905" s="1">
        <v>46961000</v>
      </c>
      <c r="Z2905" s="1">
        <v>45431000</v>
      </c>
      <c r="AA2905" s="1">
        <v>43681900</v>
      </c>
      <c r="AB2905" s="1">
        <v>41665700</v>
      </c>
      <c r="AC2905" s="1">
        <v>39469600</v>
      </c>
      <c r="AD2905" s="1">
        <v>36998000</v>
      </c>
      <c r="AE2905" s="1">
        <v>34390100</v>
      </c>
      <c r="AF2905" s="1">
        <v>31570300</v>
      </c>
      <c r="AG2905" s="1">
        <v>28617100</v>
      </c>
      <c r="AH2905" s="1">
        <v>25558200</v>
      </c>
      <c r="AI2905" s="1">
        <v>22389700</v>
      </c>
      <c r="AJ2905" s="1">
        <v>19178200</v>
      </c>
      <c r="AK2905" s="1">
        <v>15926000</v>
      </c>
      <c r="AL2905" s="1">
        <v>12673200</v>
      </c>
      <c r="AM2905" s="1">
        <v>9459160</v>
      </c>
      <c r="AN2905" s="1">
        <v>6333210</v>
      </c>
      <c r="AO2905" s="1">
        <v>3316320</v>
      </c>
      <c r="AP2905">
        <v>448412</v>
      </c>
    </row>
    <row r="2906" spans="2:42" x14ac:dyDescent="0.2">
      <c r="B2906" t="str">
        <f t="shared" si="108"/>
        <v>computers and electronics 26</v>
      </c>
      <c r="C2906" t="str">
        <f t="shared" si="107"/>
        <v>rubber and plastic products 22,CO2</v>
      </c>
      <c r="D2906" t="s">
        <v>3463</v>
      </c>
      <c r="E2906" s="1">
        <v>173457000</v>
      </c>
      <c r="F2906" s="1">
        <v>179762000</v>
      </c>
      <c r="G2906" s="1">
        <v>184805000</v>
      </c>
      <c r="H2906" s="1">
        <v>190578000</v>
      </c>
      <c r="I2906" s="1">
        <v>194458000</v>
      </c>
      <c r="J2906" s="1">
        <v>197746000</v>
      </c>
      <c r="K2906" s="1">
        <v>201052000</v>
      </c>
      <c r="L2906" s="1">
        <v>203745000</v>
      </c>
      <c r="M2906" s="1">
        <v>206946000</v>
      </c>
      <c r="N2906" s="1">
        <v>209999000</v>
      </c>
      <c r="O2906" s="1">
        <v>212860000</v>
      </c>
      <c r="P2906" s="1">
        <v>214944000</v>
      </c>
      <c r="Q2906" s="1">
        <v>216740000</v>
      </c>
      <c r="R2906" s="1">
        <v>217744000</v>
      </c>
      <c r="S2906" s="1">
        <v>217935000</v>
      </c>
      <c r="T2906" s="1">
        <v>217738000</v>
      </c>
      <c r="U2906" s="1">
        <v>215894000</v>
      </c>
      <c r="V2906" s="1">
        <v>213663000</v>
      </c>
      <c r="W2906" s="1">
        <v>210272000</v>
      </c>
      <c r="X2906" s="1">
        <v>205778000</v>
      </c>
      <c r="Y2906" s="1">
        <v>200233000</v>
      </c>
      <c r="Z2906" s="1">
        <v>193709000</v>
      </c>
      <c r="AA2906" s="1">
        <v>186251000</v>
      </c>
      <c r="AB2906" s="1">
        <v>177655000</v>
      </c>
      <c r="AC2906" s="1">
        <v>168291000</v>
      </c>
      <c r="AD2906" s="1">
        <v>157752000</v>
      </c>
      <c r="AE2906" s="1">
        <v>146633000</v>
      </c>
      <c r="AF2906" s="1">
        <v>134610000</v>
      </c>
      <c r="AG2906" s="1">
        <v>122018000</v>
      </c>
      <c r="AH2906" s="1">
        <v>108975000</v>
      </c>
      <c r="AI2906" s="1">
        <v>95465400</v>
      </c>
      <c r="AJ2906" s="1">
        <v>81772000</v>
      </c>
      <c r="AK2906" s="1">
        <v>67905600</v>
      </c>
      <c r="AL2906" s="1">
        <v>54036200</v>
      </c>
      <c r="AM2906" s="1">
        <v>40332000</v>
      </c>
      <c r="AN2906" s="1">
        <v>27003600</v>
      </c>
      <c r="AO2906" s="1">
        <v>14140200</v>
      </c>
      <c r="AP2906" s="1">
        <v>1911940</v>
      </c>
    </row>
    <row r="2907" spans="2:42" x14ac:dyDescent="0.2">
      <c r="B2907" t="str">
        <f t="shared" si="108"/>
        <v>computers and electronics 26</v>
      </c>
      <c r="C2907" t="str">
        <f t="shared" si="107"/>
        <v>rubber and plastic products 22,VOC</v>
      </c>
      <c r="D2907" t="s">
        <v>3464</v>
      </c>
      <c r="E2907" s="1">
        <v>3081490</v>
      </c>
      <c r="F2907" s="1">
        <v>3193500</v>
      </c>
      <c r="G2907" s="1">
        <v>3283070</v>
      </c>
      <c r="H2907" s="1">
        <v>3385640</v>
      </c>
      <c r="I2907" s="1">
        <v>3454570</v>
      </c>
      <c r="J2907" s="1">
        <v>3512980</v>
      </c>
      <c r="K2907" s="1">
        <v>3571710</v>
      </c>
      <c r="L2907" s="1">
        <v>3619550</v>
      </c>
      <c r="M2907" s="1">
        <v>3676410</v>
      </c>
      <c r="N2907" s="1">
        <v>3730660</v>
      </c>
      <c r="O2907" s="1">
        <v>3781480</v>
      </c>
      <c r="P2907" s="1">
        <v>3818510</v>
      </c>
      <c r="Q2907" s="1">
        <v>3850400</v>
      </c>
      <c r="R2907" s="1">
        <v>3868240</v>
      </c>
      <c r="S2907" s="1">
        <v>3871640</v>
      </c>
      <c r="T2907" s="1">
        <v>3868140</v>
      </c>
      <c r="U2907" s="1">
        <v>3835380</v>
      </c>
      <c r="V2907" s="1">
        <v>3795750</v>
      </c>
      <c r="W2907" s="1">
        <v>3735510</v>
      </c>
      <c r="X2907" s="1">
        <v>3655660</v>
      </c>
      <c r="Y2907" s="1">
        <v>3557160</v>
      </c>
      <c r="Z2907" s="1">
        <v>3441260</v>
      </c>
      <c r="AA2907" s="1">
        <v>3308780</v>
      </c>
      <c r="AB2907" s="1">
        <v>3156050</v>
      </c>
      <c r="AC2907" s="1">
        <v>2989700</v>
      </c>
      <c r="AD2907" s="1">
        <v>2802480</v>
      </c>
      <c r="AE2907" s="1">
        <v>2604950</v>
      </c>
      <c r="AF2907" s="1">
        <v>2391360</v>
      </c>
      <c r="AG2907" s="1">
        <v>2167660</v>
      </c>
      <c r="AH2907" s="1">
        <v>1935960</v>
      </c>
      <c r="AI2907" s="1">
        <v>1695950</v>
      </c>
      <c r="AJ2907" s="1">
        <v>1452690</v>
      </c>
      <c r="AK2907" s="1">
        <v>1206350</v>
      </c>
      <c r="AL2907">
        <v>959959</v>
      </c>
      <c r="AM2907">
        <v>716503</v>
      </c>
      <c r="AN2907">
        <v>479722</v>
      </c>
      <c r="AO2907">
        <v>251202</v>
      </c>
      <c r="AP2907">
        <v>33965.9</v>
      </c>
    </row>
    <row r="2908" spans="2:42" x14ac:dyDescent="0.2">
      <c r="B2908" t="str">
        <f t="shared" si="108"/>
        <v>computers and electronics 26</v>
      </c>
      <c r="C2908" t="str">
        <f t="shared" si="107"/>
        <v>rubber and plastic products 22,CO</v>
      </c>
      <c r="D2908" t="s">
        <v>3465</v>
      </c>
      <c r="E2908" s="1">
        <v>14936800</v>
      </c>
      <c r="F2908" s="1">
        <v>15479800</v>
      </c>
      <c r="G2908" s="1">
        <v>15914000</v>
      </c>
      <c r="H2908" s="1">
        <v>16411100</v>
      </c>
      <c r="I2908" s="1">
        <v>16745300</v>
      </c>
      <c r="J2908" s="1">
        <v>17028400</v>
      </c>
      <c r="K2908" s="1">
        <v>17313100</v>
      </c>
      <c r="L2908" s="1">
        <v>17545000</v>
      </c>
      <c r="M2908" s="1">
        <v>17820600</v>
      </c>
      <c r="N2908" s="1">
        <v>18083500</v>
      </c>
      <c r="O2908" s="1">
        <v>18329900</v>
      </c>
      <c r="P2908" s="1">
        <v>18509400</v>
      </c>
      <c r="Q2908" s="1">
        <v>18664000</v>
      </c>
      <c r="R2908" s="1">
        <v>18750400</v>
      </c>
      <c r="S2908" s="1">
        <v>18766900</v>
      </c>
      <c r="T2908" s="1">
        <v>18749900</v>
      </c>
      <c r="U2908" s="1">
        <v>18591200</v>
      </c>
      <c r="V2908" s="1">
        <v>18399100</v>
      </c>
      <c r="W2908" s="1">
        <v>18107100</v>
      </c>
      <c r="X2908" s="1">
        <v>17720000</v>
      </c>
      <c r="Y2908" s="1">
        <v>17242500</v>
      </c>
      <c r="Z2908" s="1">
        <v>16680700</v>
      </c>
      <c r="AA2908" s="1">
        <v>16038600</v>
      </c>
      <c r="AB2908" s="1">
        <v>15298300</v>
      </c>
      <c r="AC2908" s="1">
        <v>14491900</v>
      </c>
      <c r="AD2908" s="1">
        <v>13584400</v>
      </c>
      <c r="AE2908" s="1">
        <v>12626900</v>
      </c>
      <c r="AF2908" s="1">
        <v>11591600</v>
      </c>
      <c r="AG2908" s="1">
        <v>10507200</v>
      </c>
      <c r="AH2908" s="1">
        <v>9384110</v>
      </c>
      <c r="AI2908" s="1">
        <v>8220750</v>
      </c>
      <c r="AJ2908" s="1">
        <v>7041580</v>
      </c>
      <c r="AK2908" s="1">
        <v>5847510</v>
      </c>
      <c r="AL2908" s="1">
        <v>4653180</v>
      </c>
      <c r="AM2908" s="1">
        <v>3473090</v>
      </c>
      <c r="AN2908" s="1">
        <v>2325340</v>
      </c>
      <c r="AO2908" s="1">
        <v>1217640</v>
      </c>
      <c r="AP2908">
        <v>164642</v>
      </c>
    </row>
    <row r="2909" spans="2:42" x14ac:dyDescent="0.2">
      <c r="B2909" t="str">
        <f t="shared" si="108"/>
        <v>computers and electronics 26</v>
      </c>
      <c r="C2909" t="str">
        <f t="shared" si="107"/>
        <v>rubber and plastic products 22,NOx</v>
      </c>
      <c r="D2909" t="s">
        <v>3466</v>
      </c>
      <c r="E2909" s="1">
        <v>7094750</v>
      </c>
      <c r="F2909" s="1">
        <v>7352650</v>
      </c>
      <c r="G2909" s="1">
        <v>7558880</v>
      </c>
      <c r="H2909" s="1">
        <v>7795030</v>
      </c>
      <c r="I2909" s="1">
        <v>7953730</v>
      </c>
      <c r="J2909" s="1">
        <v>8088200</v>
      </c>
      <c r="K2909" s="1">
        <v>8223430</v>
      </c>
      <c r="L2909" s="1">
        <v>8333580</v>
      </c>
      <c r="M2909" s="1">
        <v>8464500</v>
      </c>
      <c r="N2909" s="1">
        <v>8589400</v>
      </c>
      <c r="O2909" s="1">
        <v>8706400</v>
      </c>
      <c r="P2909" s="1">
        <v>8791660</v>
      </c>
      <c r="Q2909" s="1">
        <v>8865090</v>
      </c>
      <c r="R2909" s="1">
        <v>8906160</v>
      </c>
      <c r="S2909" s="1">
        <v>8913980</v>
      </c>
      <c r="T2909" s="1">
        <v>8905910</v>
      </c>
      <c r="U2909" s="1">
        <v>8830500</v>
      </c>
      <c r="V2909" s="1">
        <v>8739260</v>
      </c>
      <c r="W2909" s="1">
        <v>8600570</v>
      </c>
      <c r="X2909" s="1">
        <v>8416720</v>
      </c>
      <c r="Y2909" s="1">
        <v>8189920</v>
      </c>
      <c r="Z2909" s="1">
        <v>7923080</v>
      </c>
      <c r="AA2909" s="1">
        <v>7618060</v>
      </c>
      <c r="AB2909" s="1">
        <v>7266430</v>
      </c>
      <c r="AC2909" s="1">
        <v>6883430</v>
      </c>
      <c r="AD2909" s="1">
        <v>6452380</v>
      </c>
      <c r="AE2909" s="1">
        <v>5997570</v>
      </c>
      <c r="AF2909" s="1">
        <v>5505810</v>
      </c>
      <c r="AG2909" s="1">
        <v>4990770</v>
      </c>
      <c r="AH2909" s="1">
        <v>4457300</v>
      </c>
      <c r="AI2909" s="1">
        <v>3904730</v>
      </c>
      <c r="AJ2909" s="1">
        <v>3344640</v>
      </c>
      <c r="AK2909" s="1">
        <v>2777480</v>
      </c>
      <c r="AL2909" s="1">
        <v>2210190</v>
      </c>
      <c r="AM2909" s="1">
        <v>1649660</v>
      </c>
      <c r="AN2909" s="1">
        <v>1104500</v>
      </c>
      <c r="AO2909">
        <v>578361</v>
      </c>
      <c r="AP2909">
        <v>78202.3</v>
      </c>
    </row>
    <row r="2910" spans="2:42" x14ac:dyDescent="0.2">
      <c r="B2910" t="str">
        <f t="shared" si="108"/>
        <v>computers and electronics 26</v>
      </c>
      <c r="C2910" t="str">
        <f t="shared" si="107"/>
        <v>rubber and plastic products 22,PM10</v>
      </c>
      <c r="D2910" t="s">
        <v>3467</v>
      </c>
      <c r="E2910" s="1">
        <v>1418950</v>
      </c>
      <c r="F2910" s="1">
        <v>1470530</v>
      </c>
      <c r="G2910" s="1">
        <v>1511780</v>
      </c>
      <c r="H2910" s="1">
        <v>1559010</v>
      </c>
      <c r="I2910" s="1">
        <v>1590750</v>
      </c>
      <c r="J2910" s="1">
        <v>1617640</v>
      </c>
      <c r="K2910" s="1">
        <v>1644690</v>
      </c>
      <c r="L2910" s="1">
        <v>1666720</v>
      </c>
      <c r="M2910" s="1">
        <v>1692900</v>
      </c>
      <c r="N2910" s="1">
        <v>1717880</v>
      </c>
      <c r="O2910" s="1">
        <v>1741280</v>
      </c>
      <c r="P2910" s="1">
        <v>1758330</v>
      </c>
      <c r="Q2910" s="1">
        <v>1773020</v>
      </c>
      <c r="R2910" s="1">
        <v>1781230</v>
      </c>
      <c r="S2910" s="1">
        <v>1782800</v>
      </c>
      <c r="T2910" s="1">
        <v>1781180</v>
      </c>
      <c r="U2910" s="1">
        <v>1766100</v>
      </c>
      <c r="V2910" s="1">
        <v>1747850</v>
      </c>
      <c r="W2910" s="1">
        <v>1720110</v>
      </c>
      <c r="X2910" s="1">
        <v>1683340</v>
      </c>
      <c r="Y2910" s="1">
        <v>1637980</v>
      </c>
      <c r="Z2910" s="1">
        <v>1584620</v>
      </c>
      <c r="AA2910" s="1">
        <v>1523610</v>
      </c>
      <c r="AB2910" s="1">
        <v>1453290</v>
      </c>
      <c r="AC2910" s="1">
        <v>1376690</v>
      </c>
      <c r="AD2910" s="1">
        <v>1290480</v>
      </c>
      <c r="AE2910" s="1">
        <v>1199510</v>
      </c>
      <c r="AF2910" s="1">
        <v>1101160</v>
      </c>
      <c r="AG2910">
        <v>998154</v>
      </c>
      <c r="AH2910">
        <v>891461</v>
      </c>
      <c r="AI2910">
        <v>780946</v>
      </c>
      <c r="AJ2910">
        <v>668928</v>
      </c>
      <c r="AK2910">
        <v>555495</v>
      </c>
      <c r="AL2910">
        <v>442038</v>
      </c>
      <c r="AM2910">
        <v>329932</v>
      </c>
      <c r="AN2910">
        <v>220900</v>
      </c>
      <c r="AO2910">
        <v>115672</v>
      </c>
      <c r="AP2910">
        <v>15640.5</v>
      </c>
    </row>
    <row r="2911" spans="2:42" x14ac:dyDescent="0.2">
      <c r="B2911" t="str">
        <f t="shared" si="108"/>
        <v>computers and electronics 26</v>
      </c>
      <c r="C2911" t="str">
        <f t="shared" si="107"/>
        <v>rubber and plastic products 22,PM25</v>
      </c>
      <c r="D2911" t="s">
        <v>3468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</row>
    <row r="2912" spans="2:42" x14ac:dyDescent="0.2">
      <c r="B2912" t="str">
        <f t="shared" si="108"/>
        <v>appliances and electrical equipment 27</v>
      </c>
      <c r="C2912" t="str">
        <f t="shared" si="107"/>
        <v>rubber and plastic products 22,SOx</v>
      </c>
      <c r="D2912" t="s">
        <v>3469</v>
      </c>
      <c r="E2912" s="1">
        <v>150186000000</v>
      </c>
      <c r="F2912" s="1">
        <v>155206000000</v>
      </c>
      <c r="G2912" s="1">
        <v>159212000000</v>
      </c>
      <c r="H2912" s="1">
        <v>164308000000</v>
      </c>
      <c r="I2912" s="1">
        <v>167724000000</v>
      </c>
      <c r="J2912" s="1">
        <v>170565000000</v>
      </c>
      <c r="K2912" s="1">
        <v>172847000000</v>
      </c>
      <c r="L2912" s="1">
        <v>175045000000</v>
      </c>
      <c r="M2912" s="1">
        <v>176663000000</v>
      </c>
      <c r="N2912" s="1">
        <v>178575000000</v>
      </c>
      <c r="O2912" s="1">
        <v>179442000000</v>
      </c>
      <c r="P2912" s="1">
        <v>179710000000</v>
      </c>
      <c r="Q2912" s="1">
        <v>179006000000</v>
      </c>
      <c r="R2912" s="1">
        <v>177758000000</v>
      </c>
      <c r="S2912" s="1">
        <v>175623000000</v>
      </c>
      <c r="T2912" s="1">
        <v>172645000000</v>
      </c>
      <c r="U2912" s="1">
        <v>168897000000</v>
      </c>
      <c r="V2912" s="1">
        <v>164424000000</v>
      </c>
      <c r="W2912" s="1">
        <v>159285000000</v>
      </c>
      <c r="X2912" s="1">
        <v>153268000000</v>
      </c>
      <c r="Y2912" s="1">
        <v>146713000000</v>
      </c>
      <c r="Z2912" s="1">
        <v>139453000000</v>
      </c>
      <c r="AA2912" s="1">
        <v>131797000000</v>
      </c>
      <c r="AB2912" s="1">
        <v>123788000000</v>
      </c>
      <c r="AC2912" s="1">
        <v>115298000000</v>
      </c>
      <c r="AD2912" s="1">
        <v>106589000000</v>
      </c>
      <c r="AE2912" s="1">
        <v>97550200000</v>
      </c>
      <c r="AF2912" s="1">
        <v>88414400000</v>
      </c>
      <c r="AG2912" s="1">
        <v>79225000000</v>
      </c>
      <c r="AH2912" s="1">
        <v>69916000000</v>
      </c>
      <c r="AI2912" s="1">
        <v>60669100000</v>
      </c>
      <c r="AJ2912" s="1">
        <v>51534800000</v>
      </c>
      <c r="AK2912" s="1">
        <v>42472400000</v>
      </c>
      <c r="AL2912" s="1">
        <v>33686400000</v>
      </c>
      <c r="AM2912" s="1">
        <v>25084000000</v>
      </c>
      <c r="AN2912" s="1">
        <v>16806000000</v>
      </c>
      <c r="AO2912" s="1">
        <v>8817480000</v>
      </c>
      <c r="AP2912" s="1">
        <v>1198390000</v>
      </c>
    </row>
    <row r="2913" spans="2:42" x14ac:dyDescent="0.2">
      <c r="B2913" t="str">
        <f t="shared" si="108"/>
        <v>appliances and electrical equipment 27</v>
      </c>
      <c r="C2913" t="str">
        <f t="shared" si="107"/>
        <v>rubber and plastic products 22,BC</v>
      </c>
      <c r="D2913" t="s">
        <v>3470</v>
      </c>
      <c r="E2913" s="1">
        <v>35652600</v>
      </c>
      <c r="F2913" s="1">
        <v>36844500</v>
      </c>
      <c r="G2913" s="1">
        <v>37795500</v>
      </c>
      <c r="H2913" s="1">
        <v>39005200</v>
      </c>
      <c r="I2913" s="1">
        <v>39816100</v>
      </c>
      <c r="J2913" s="1">
        <v>40490600</v>
      </c>
      <c r="K2913" s="1">
        <v>41032200</v>
      </c>
      <c r="L2913" s="1">
        <v>41554000</v>
      </c>
      <c r="M2913" s="1">
        <v>41938000</v>
      </c>
      <c r="N2913" s="1">
        <v>42392100</v>
      </c>
      <c r="O2913" s="1">
        <v>42597700</v>
      </c>
      <c r="P2913" s="1">
        <v>42661300</v>
      </c>
      <c r="Q2913" s="1">
        <v>42494200</v>
      </c>
      <c r="R2913" s="1">
        <v>42198100</v>
      </c>
      <c r="S2913" s="1">
        <v>41691100</v>
      </c>
      <c r="T2913" s="1">
        <v>40984200</v>
      </c>
      <c r="U2913" s="1">
        <v>40094400</v>
      </c>
      <c r="V2913" s="1">
        <v>39032500</v>
      </c>
      <c r="W2913" s="1">
        <v>37812700</v>
      </c>
      <c r="X2913" s="1">
        <v>36384300</v>
      </c>
      <c r="Y2913" s="1">
        <v>34828200</v>
      </c>
      <c r="Z2913" s="1">
        <v>33104800</v>
      </c>
      <c r="AA2913" s="1">
        <v>31287300</v>
      </c>
      <c r="AB2913" s="1">
        <v>29386100</v>
      </c>
      <c r="AC2913" s="1">
        <v>27370700</v>
      </c>
      <c r="AD2913" s="1">
        <v>25303100</v>
      </c>
      <c r="AE2913" s="1">
        <v>23157500</v>
      </c>
      <c r="AF2913" s="1">
        <v>20988700</v>
      </c>
      <c r="AG2913" s="1">
        <v>18807200</v>
      </c>
      <c r="AH2913" s="1">
        <v>16597400</v>
      </c>
      <c r="AI2913" s="1">
        <v>14402200</v>
      </c>
      <c r="AJ2913" s="1">
        <v>12233900</v>
      </c>
      <c r="AK2913" s="1">
        <v>10082500</v>
      </c>
      <c r="AL2913" s="1">
        <v>7996820</v>
      </c>
      <c r="AM2913" s="1">
        <v>5954710</v>
      </c>
      <c r="AN2913" s="1">
        <v>3989580</v>
      </c>
      <c r="AO2913" s="1">
        <v>2093180</v>
      </c>
      <c r="AP2913">
        <v>284486</v>
      </c>
    </row>
    <row r="2914" spans="2:42" x14ac:dyDescent="0.2">
      <c r="B2914" t="str">
        <f t="shared" si="108"/>
        <v>appliances and electrical equipment 27</v>
      </c>
      <c r="C2914" t="str">
        <f t="shared" si="107"/>
        <v>rubber and plastic products 22,OC</v>
      </c>
      <c r="D2914" t="s">
        <v>3471</v>
      </c>
      <c r="E2914" s="1">
        <v>403608000</v>
      </c>
      <c r="F2914" s="1">
        <v>417100000</v>
      </c>
      <c r="G2914" s="1">
        <v>427866000</v>
      </c>
      <c r="H2914" s="1">
        <v>441560000</v>
      </c>
      <c r="I2914" s="1">
        <v>450740000</v>
      </c>
      <c r="J2914" s="1">
        <v>458376000</v>
      </c>
      <c r="K2914" s="1">
        <v>464507000</v>
      </c>
      <c r="L2914" s="1">
        <v>470415000</v>
      </c>
      <c r="M2914" s="1">
        <v>474761000</v>
      </c>
      <c r="N2914" s="1">
        <v>479902000</v>
      </c>
      <c r="O2914" s="1">
        <v>482230000</v>
      </c>
      <c r="P2914" s="1">
        <v>482950000</v>
      </c>
      <c r="Q2914" s="1">
        <v>481058000</v>
      </c>
      <c r="R2914" s="1">
        <v>477706000</v>
      </c>
      <c r="S2914" s="1">
        <v>471967000</v>
      </c>
      <c r="T2914" s="1">
        <v>463964000</v>
      </c>
      <c r="U2914" s="1">
        <v>453891000</v>
      </c>
      <c r="V2914" s="1">
        <v>441870000</v>
      </c>
      <c r="W2914" s="1">
        <v>428061000</v>
      </c>
      <c r="X2914" s="1">
        <v>411890000</v>
      </c>
      <c r="Y2914" s="1">
        <v>394275000</v>
      </c>
      <c r="Z2914" s="1">
        <v>374765000</v>
      </c>
      <c r="AA2914" s="1">
        <v>354190000</v>
      </c>
      <c r="AB2914" s="1">
        <v>332667000</v>
      </c>
      <c r="AC2914" s="1">
        <v>309851000</v>
      </c>
      <c r="AD2914" s="1">
        <v>286445000</v>
      </c>
      <c r="AE2914" s="1">
        <v>262156000</v>
      </c>
      <c r="AF2914" s="1">
        <v>237604000</v>
      </c>
      <c r="AG2914" s="1">
        <v>212908000</v>
      </c>
      <c r="AH2914" s="1">
        <v>187891000</v>
      </c>
      <c r="AI2914" s="1">
        <v>163041000</v>
      </c>
      <c r="AJ2914" s="1">
        <v>138494000</v>
      </c>
      <c r="AK2914" s="1">
        <v>114140000</v>
      </c>
      <c r="AL2914" s="1">
        <v>90528500</v>
      </c>
      <c r="AM2914" s="1">
        <v>67410600</v>
      </c>
      <c r="AN2914" s="1">
        <v>45164300</v>
      </c>
      <c r="AO2914" s="1">
        <v>23696000</v>
      </c>
      <c r="AP2914" s="1">
        <v>3220540</v>
      </c>
    </row>
    <row r="2915" spans="2:42" x14ac:dyDescent="0.2">
      <c r="B2915" t="str">
        <f t="shared" si="108"/>
        <v>appliances and electrical equipment 27</v>
      </c>
      <c r="C2915" t="str">
        <f t="shared" si="107"/>
        <v>rubber and plastic products 22,CH4</v>
      </c>
      <c r="D2915" t="s">
        <v>3472</v>
      </c>
      <c r="E2915" s="1">
        <v>240652000</v>
      </c>
      <c r="F2915" s="1">
        <v>248697000</v>
      </c>
      <c r="G2915" s="1">
        <v>255115000</v>
      </c>
      <c r="H2915" s="1">
        <v>263281000</v>
      </c>
      <c r="I2915" s="1">
        <v>268754000</v>
      </c>
      <c r="J2915" s="1">
        <v>273307000</v>
      </c>
      <c r="K2915" s="1">
        <v>276963000</v>
      </c>
      <c r="L2915" s="1">
        <v>280485000</v>
      </c>
      <c r="M2915" s="1">
        <v>283077000</v>
      </c>
      <c r="N2915" s="1">
        <v>286142000</v>
      </c>
      <c r="O2915" s="1">
        <v>287530000</v>
      </c>
      <c r="P2915" s="1">
        <v>287960000</v>
      </c>
      <c r="Q2915" s="1">
        <v>286832000</v>
      </c>
      <c r="R2915" s="1">
        <v>284833000</v>
      </c>
      <c r="S2915" s="1">
        <v>281411000</v>
      </c>
      <c r="T2915" s="1">
        <v>276639000</v>
      </c>
      <c r="U2915" s="1">
        <v>270633000</v>
      </c>
      <c r="V2915" s="1">
        <v>263466000</v>
      </c>
      <c r="W2915" s="1">
        <v>255232000</v>
      </c>
      <c r="X2915" s="1">
        <v>245590000</v>
      </c>
      <c r="Y2915" s="1">
        <v>235087000</v>
      </c>
      <c r="Z2915" s="1">
        <v>223454000</v>
      </c>
      <c r="AA2915" s="1">
        <v>211186000</v>
      </c>
      <c r="AB2915" s="1">
        <v>198353000</v>
      </c>
      <c r="AC2915" s="1">
        <v>184749000</v>
      </c>
      <c r="AD2915" s="1">
        <v>170793000</v>
      </c>
      <c r="AE2915" s="1">
        <v>156311000</v>
      </c>
      <c r="AF2915" s="1">
        <v>141672000</v>
      </c>
      <c r="AG2915" s="1">
        <v>126947000</v>
      </c>
      <c r="AH2915" s="1">
        <v>112031000</v>
      </c>
      <c r="AI2915" s="1">
        <v>97213600</v>
      </c>
      <c r="AJ2915" s="1">
        <v>82577300</v>
      </c>
      <c r="AK2915" s="1">
        <v>68056000</v>
      </c>
      <c r="AL2915" s="1">
        <v>53977700</v>
      </c>
      <c r="AM2915" s="1">
        <v>40193700</v>
      </c>
      <c r="AN2915" s="1">
        <v>26929200</v>
      </c>
      <c r="AO2915" s="1">
        <v>14128800</v>
      </c>
      <c r="AP2915" s="1">
        <v>1920250</v>
      </c>
    </row>
    <row r="2916" spans="2:42" x14ac:dyDescent="0.2">
      <c r="B2916" t="str">
        <f t="shared" si="108"/>
        <v>appliances and electrical equipment 27</v>
      </c>
      <c r="C2916" t="str">
        <f t="shared" si="107"/>
        <v>rubber and plastic products 22,N2O</v>
      </c>
      <c r="D2916" t="s">
        <v>3473</v>
      </c>
      <c r="E2916" s="1">
        <v>49126800</v>
      </c>
      <c r="F2916" s="1">
        <v>50769100</v>
      </c>
      <c r="G2916" s="1">
        <v>52079500</v>
      </c>
      <c r="H2916" s="1">
        <v>53746400</v>
      </c>
      <c r="I2916" s="1">
        <v>54863700</v>
      </c>
      <c r="J2916" s="1">
        <v>55793200</v>
      </c>
      <c r="K2916" s="1">
        <v>56539500</v>
      </c>
      <c r="L2916" s="1">
        <v>57258500</v>
      </c>
      <c r="M2916" s="1">
        <v>57787600</v>
      </c>
      <c r="N2916" s="1">
        <v>58413300</v>
      </c>
      <c r="O2916" s="1">
        <v>58696700</v>
      </c>
      <c r="P2916" s="1">
        <v>58784300</v>
      </c>
      <c r="Q2916" s="1">
        <v>58554100</v>
      </c>
      <c r="R2916" s="1">
        <v>58146100</v>
      </c>
      <c r="S2916" s="1">
        <v>57447400</v>
      </c>
      <c r="T2916" s="1">
        <v>56473300</v>
      </c>
      <c r="U2916" s="1">
        <v>55247300</v>
      </c>
      <c r="V2916" s="1">
        <v>53784100</v>
      </c>
      <c r="W2916" s="1">
        <v>52103200</v>
      </c>
      <c r="X2916" s="1">
        <v>50135000</v>
      </c>
      <c r="Y2916" s="1">
        <v>47990900</v>
      </c>
      <c r="Z2916" s="1">
        <v>45616100</v>
      </c>
      <c r="AA2916" s="1">
        <v>43111800</v>
      </c>
      <c r="AB2916" s="1">
        <v>40492000</v>
      </c>
      <c r="AC2916" s="1">
        <v>37714900</v>
      </c>
      <c r="AD2916" s="1">
        <v>34865900</v>
      </c>
      <c r="AE2916" s="1">
        <v>31909400</v>
      </c>
      <c r="AF2916" s="1">
        <v>28921000</v>
      </c>
      <c r="AG2916" s="1">
        <v>25915100</v>
      </c>
      <c r="AH2916" s="1">
        <v>22870000</v>
      </c>
      <c r="AI2916" s="1">
        <v>19845300</v>
      </c>
      <c r="AJ2916" s="1">
        <v>16857400</v>
      </c>
      <c r="AK2916" s="1">
        <v>13893000</v>
      </c>
      <c r="AL2916" s="1">
        <v>11019100</v>
      </c>
      <c r="AM2916" s="1">
        <v>8205170</v>
      </c>
      <c r="AN2916" s="1">
        <v>5497360</v>
      </c>
      <c r="AO2916" s="1">
        <v>2884260</v>
      </c>
      <c r="AP2916">
        <v>392002</v>
      </c>
    </row>
    <row r="2917" spans="2:42" x14ac:dyDescent="0.2">
      <c r="B2917" t="str">
        <f t="shared" si="108"/>
        <v>appliances and electrical equipment 27</v>
      </c>
      <c r="C2917" t="str">
        <f t="shared" si="107"/>
        <v>rubber and plastic products 22,F gases</v>
      </c>
      <c r="D2917" t="s">
        <v>3474</v>
      </c>
      <c r="E2917" s="1">
        <v>42035400</v>
      </c>
      <c r="F2917" s="1">
        <v>43440600</v>
      </c>
      <c r="G2917" s="1">
        <v>44561800</v>
      </c>
      <c r="H2917" s="1">
        <v>45988100</v>
      </c>
      <c r="I2917" s="1">
        <v>46944200</v>
      </c>
      <c r="J2917" s="1">
        <v>47739500</v>
      </c>
      <c r="K2917" s="1">
        <v>48378000</v>
      </c>
      <c r="L2917" s="1">
        <v>48993300</v>
      </c>
      <c r="M2917" s="1">
        <v>49446000</v>
      </c>
      <c r="N2917" s="1">
        <v>49981400</v>
      </c>
      <c r="O2917" s="1">
        <v>50223900</v>
      </c>
      <c r="P2917" s="1">
        <v>50298800</v>
      </c>
      <c r="Q2917" s="1">
        <v>50101800</v>
      </c>
      <c r="R2917" s="1">
        <v>49752700</v>
      </c>
      <c r="S2917" s="1">
        <v>49154900</v>
      </c>
      <c r="T2917" s="1">
        <v>48321400</v>
      </c>
      <c r="U2917" s="1">
        <v>47272400</v>
      </c>
      <c r="V2917" s="1">
        <v>46020400</v>
      </c>
      <c r="W2917" s="1">
        <v>44582100</v>
      </c>
      <c r="X2917" s="1">
        <v>42898000</v>
      </c>
      <c r="Y2917" s="1">
        <v>41063400</v>
      </c>
      <c r="Z2917" s="1">
        <v>39031400</v>
      </c>
      <c r="AA2917" s="1">
        <v>36888600</v>
      </c>
      <c r="AB2917" s="1">
        <v>34647000</v>
      </c>
      <c r="AC2917" s="1">
        <v>32270800</v>
      </c>
      <c r="AD2917" s="1">
        <v>29833000</v>
      </c>
      <c r="AE2917" s="1">
        <v>27303300</v>
      </c>
      <c r="AF2917" s="1">
        <v>24746200</v>
      </c>
      <c r="AG2917" s="1">
        <v>22174200</v>
      </c>
      <c r="AH2917" s="1">
        <v>19568700</v>
      </c>
      <c r="AI2917" s="1">
        <v>16980600</v>
      </c>
      <c r="AJ2917" s="1">
        <v>14424100</v>
      </c>
      <c r="AK2917" s="1">
        <v>11887600</v>
      </c>
      <c r="AL2917" s="1">
        <v>9428470</v>
      </c>
      <c r="AM2917" s="1">
        <v>7020760</v>
      </c>
      <c r="AN2917" s="1">
        <v>4703820</v>
      </c>
      <c r="AO2917" s="1">
        <v>2467920</v>
      </c>
      <c r="AP2917">
        <v>335416</v>
      </c>
    </row>
    <row r="2918" spans="2:42" x14ac:dyDescent="0.2">
      <c r="B2918" t="str">
        <f t="shared" si="108"/>
        <v>appliances and electrical equipment 27</v>
      </c>
      <c r="C2918" t="str">
        <f t="shared" si="107"/>
        <v>glass and glass products 231,CO2</v>
      </c>
      <c r="D2918" t="s">
        <v>3475</v>
      </c>
      <c r="E2918" s="1">
        <v>179231000</v>
      </c>
      <c r="F2918" s="1">
        <v>185222000</v>
      </c>
      <c r="G2918" s="1">
        <v>190003000</v>
      </c>
      <c r="H2918" s="1">
        <v>196084000</v>
      </c>
      <c r="I2918" s="1">
        <v>200161000</v>
      </c>
      <c r="J2918" s="1">
        <v>203552000</v>
      </c>
      <c r="K2918" s="1">
        <v>206275000</v>
      </c>
      <c r="L2918" s="1">
        <v>208898000</v>
      </c>
      <c r="M2918" s="1">
        <v>210828000</v>
      </c>
      <c r="N2918" s="1">
        <v>213111000</v>
      </c>
      <c r="O2918" s="1">
        <v>214145000</v>
      </c>
      <c r="P2918" s="1">
        <v>214464000</v>
      </c>
      <c r="Q2918" s="1">
        <v>213624000</v>
      </c>
      <c r="R2918" s="1">
        <v>212136000</v>
      </c>
      <c r="S2918" s="1">
        <v>209587000</v>
      </c>
      <c r="T2918" s="1">
        <v>206033000</v>
      </c>
      <c r="U2918" s="1">
        <v>201560000</v>
      </c>
      <c r="V2918" s="1">
        <v>196222000</v>
      </c>
      <c r="W2918" s="1">
        <v>190090000</v>
      </c>
      <c r="X2918" s="1">
        <v>182909000</v>
      </c>
      <c r="Y2918" s="1">
        <v>175086000</v>
      </c>
      <c r="Z2918" s="1">
        <v>166422000</v>
      </c>
      <c r="AA2918" s="1">
        <v>157286000</v>
      </c>
      <c r="AB2918" s="1">
        <v>147728000</v>
      </c>
      <c r="AC2918" s="1">
        <v>137596000</v>
      </c>
      <c r="AD2918" s="1">
        <v>127202000</v>
      </c>
      <c r="AE2918" s="1">
        <v>116416000</v>
      </c>
      <c r="AF2918" s="1">
        <v>105513000</v>
      </c>
      <c r="AG2918" s="1">
        <v>94546600</v>
      </c>
      <c r="AH2918" s="1">
        <v>83437300</v>
      </c>
      <c r="AI2918" s="1">
        <v>72402100</v>
      </c>
      <c r="AJ2918" s="1">
        <v>61501400</v>
      </c>
      <c r="AK2918" s="1">
        <v>50686300</v>
      </c>
      <c r="AL2918" s="1">
        <v>40201200</v>
      </c>
      <c r="AM2918" s="1">
        <v>29935200</v>
      </c>
      <c r="AN2918" s="1">
        <v>20056200</v>
      </c>
      <c r="AO2918" s="1">
        <v>10522700</v>
      </c>
      <c r="AP2918" s="1">
        <v>1430150</v>
      </c>
    </row>
    <row r="2919" spans="2:42" x14ac:dyDescent="0.2">
      <c r="B2919" t="str">
        <f t="shared" si="108"/>
        <v>appliances and electrical equipment 27</v>
      </c>
      <c r="C2919" t="str">
        <f t="shared" si="107"/>
        <v>glass and glass products 231,VOC</v>
      </c>
      <c r="D2919" t="s">
        <v>3476</v>
      </c>
      <c r="E2919" s="1">
        <v>3184050</v>
      </c>
      <c r="F2919" s="1">
        <v>3290500</v>
      </c>
      <c r="G2919" s="1">
        <v>3375430</v>
      </c>
      <c r="H2919" s="1">
        <v>3483460</v>
      </c>
      <c r="I2919" s="1">
        <v>3555880</v>
      </c>
      <c r="J2919" s="1">
        <v>3616120</v>
      </c>
      <c r="K2919" s="1">
        <v>3664490</v>
      </c>
      <c r="L2919" s="1">
        <v>3711090</v>
      </c>
      <c r="M2919" s="1">
        <v>3745380</v>
      </c>
      <c r="N2919" s="1">
        <v>3785940</v>
      </c>
      <c r="O2919" s="1">
        <v>3804310</v>
      </c>
      <c r="P2919" s="1">
        <v>3809990</v>
      </c>
      <c r="Q2919" s="1">
        <v>3795060</v>
      </c>
      <c r="R2919" s="1">
        <v>3768620</v>
      </c>
      <c r="S2919" s="1">
        <v>3723340</v>
      </c>
      <c r="T2919" s="1">
        <v>3660200</v>
      </c>
      <c r="U2919" s="1">
        <v>3580740</v>
      </c>
      <c r="V2919" s="1">
        <v>3485910</v>
      </c>
      <c r="W2919" s="1">
        <v>3376960</v>
      </c>
      <c r="X2919" s="1">
        <v>3249400</v>
      </c>
      <c r="Y2919" s="1">
        <v>3110430</v>
      </c>
      <c r="Z2919" s="1">
        <v>2956510</v>
      </c>
      <c r="AA2919" s="1">
        <v>2794200</v>
      </c>
      <c r="AB2919" s="1">
        <v>2624410</v>
      </c>
      <c r="AC2919" s="1">
        <v>2444410</v>
      </c>
      <c r="AD2919" s="1">
        <v>2259760</v>
      </c>
      <c r="AE2919" s="1">
        <v>2068140</v>
      </c>
      <c r="AF2919" s="1">
        <v>1874450</v>
      </c>
      <c r="AG2919" s="1">
        <v>1679630</v>
      </c>
      <c r="AH2919" s="1">
        <v>1482270</v>
      </c>
      <c r="AI2919" s="1">
        <v>1286230</v>
      </c>
      <c r="AJ2919" s="1">
        <v>1092580</v>
      </c>
      <c r="AK2919">
        <v>900447</v>
      </c>
      <c r="AL2919">
        <v>714178</v>
      </c>
      <c r="AM2919">
        <v>531801</v>
      </c>
      <c r="AN2919">
        <v>356300</v>
      </c>
      <c r="AO2919">
        <v>186937</v>
      </c>
      <c r="AP2919">
        <v>25406.799999999999</v>
      </c>
    </row>
    <row r="2920" spans="2:42" x14ac:dyDescent="0.2">
      <c r="B2920" t="str">
        <f t="shared" si="108"/>
        <v>appliances and electrical equipment 27</v>
      </c>
      <c r="C2920" t="str">
        <f t="shared" si="107"/>
        <v>glass and glass products 231,CO</v>
      </c>
      <c r="D2920" t="s">
        <v>3477</v>
      </c>
      <c r="E2920" s="1">
        <v>15434000</v>
      </c>
      <c r="F2920" s="1">
        <v>15950000</v>
      </c>
      <c r="G2920" s="1">
        <v>16361600</v>
      </c>
      <c r="H2920" s="1">
        <v>16885300</v>
      </c>
      <c r="I2920" s="1">
        <v>17236300</v>
      </c>
      <c r="J2920" s="1">
        <v>17528300</v>
      </c>
      <c r="K2920" s="1">
        <v>17762800</v>
      </c>
      <c r="L2920" s="1">
        <v>17988700</v>
      </c>
      <c r="M2920" s="1">
        <v>18154900</v>
      </c>
      <c r="N2920" s="1">
        <v>18351500</v>
      </c>
      <c r="O2920" s="1">
        <v>18440500</v>
      </c>
      <c r="P2920" s="1">
        <v>18468100</v>
      </c>
      <c r="Q2920" s="1">
        <v>18395700</v>
      </c>
      <c r="R2920" s="1">
        <v>18267500</v>
      </c>
      <c r="S2920" s="1">
        <v>18048000</v>
      </c>
      <c r="T2920" s="1">
        <v>17742000</v>
      </c>
      <c r="U2920" s="1">
        <v>17356800</v>
      </c>
      <c r="V2920" s="1">
        <v>16897200</v>
      </c>
      <c r="W2920" s="1">
        <v>16369100</v>
      </c>
      <c r="X2920" s="1">
        <v>15750700</v>
      </c>
      <c r="Y2920" s="1">
        <v>15077100</v>
      </c>
      <c r="Z2920" s="1">
        <v>14331000</v>
      </c>
      <c r="AA2920" s="1">
        <v>13544300</v>
      </c>
      <c r="AB2920" s="1">
        <v>12721200</v>
      </c>
      <c r="AC2920" s="1">
        <v>11848700</v>
      </c>
      <c r="AD2920" s="1">
        <v>10953700</v>
      </c>
      <c r="AE2920" s="1">
        <v>10024800</v>
      </c>
      <c r="AF2920" s="1">
        <v>9086000</v>
      </c>
      <c r="AG2920" s="1">
        <v>8141640</v>
      </c>
      <c r="AH2920" s="1">
        <v>7184990</v>
      </c>
      <c r="AI2920" s="1">
        <v>6234720</v>
      </c>
      <c r="AJ2920" s="1">
        <v>5296030</v>
      </c>
      <c r="AK2920" s="1">
        <v>4364720</v>
      </c>
      <c r="AL2920" s="1">
        <v>3461820</v>
      </c>
      <c r="AM2920" s="1">
        <v>2577790</v>
      </c>
      <c r="AN2920" s="1">
        <v>1727090</v>
      </c>
      <c r="AO2920">
        <v>906138</v>
      </c>
      <c r="AP2920">
        <v>123154</v>
      </c>
    </row>
    <row r="2921" spans="2:42" x14ac:dyDescent="0.2">
      <c r="B2921" t="str">
        <f t="shared" si="108"/>
        <v>appliances and electrical equipment 27</v>
      </c>
      <c r="C2921" t="str">
        <f t="shared" si="107"/>
        <v>glass and glass products 231,NOx</v>
      </c>
      <c r="D2921" t="s">
        <v>3478</v>
      </c>
      <c r="E2921" s="1">
        <v>7330900</v>
      </c>
      <c r="F2921" s="1">
        <v>7575970</v>
      </c>
      <c r="G2921" s="1">
        <v>7771510</v>
      </c>
      <c r="H2921" s="1">
        <v>8020250</v>
      </c>
      <c r="I2921" s="1">
        <v>8186990</v>
      </c>
      <c r="J2921" s="1">
        <v>8325680</v>
      </c>
      <c r="K2921" s="1">
        <v>8437050</v>
      </c>
      <c r="L2921" s="1">
        <v>8544350</v>
      </c>
      <c r="M2921" s="1">
        <v>8623300</v>
      </c>
      <c r="N2921" s="1">
        <v>8716670</v>
      </c>
      <c r="O2921" s="1">
        <v>8758960</v>
      </c>
      <c r="P2921" s="1">
        <v>8772030</v>
      </c>
      <c r="Q2921" s="1">
        <v>8737670</v>
      </c>
      <c r="R2921" s="1">
        <v>8676790</v>
      </c>
      <c r="S2921" s="1">
        <v>8572540</v>
      </c>
      <c r="T2921" s="1">
        <v>8427180</v>
      </c>
      <c r="U2921" s="1">
        <v>8244220</v>
      </c>
      <c r="V2921" s="1">
        <v>8025880</v>
      </c>
      <c r="W2921" s="1">
        <v>7775050</v>
      </c>
      <c r="X2921" s="1">
        <v>7481350</v>
      </c>
      <c r="Y2921" s="1">
        <v>7161390</v>
      </c>
      <c r="Z2921" s="1">
        <v>6807010</v>
      </c>
      <c r="AA2921" s="1">
        <v>6433310</v>
      </c>
      <c r="AB2921" s="1">
        <v>6042380</v>
      </c>
      <c r="AC2921" s="1">
        <v>5627970</v>
      </c>
      <c r="AD2921" s="1">
        <v>5202830</v>
      </c>
      <c r="AE2921" s="1">
        <v>4761640</v>
      </c>
      <c r="AF2921" s="1">
        <v>4315700</v>
      </c>
      <c r="AG2921" s="1">
        <v>3867150</v>
      </c>
      <c r="AH2921" s="1">
        <v>3412760</v>
      </c>
      <c r="AI2921" s="1">
        <v>2961390</v>
      </c>
      <c r="AJ2921" s="1">
        <v>2515530</v>
      </c>
      <c r="AK2921" s="1">
        <v>2073170</v>
      </c>
      <c r="AL2921" s="1">
        <v>1644310</v>
      </c>
      <c r="AM2921" s="1">
        <v>1224410</v>
      </c>
      <c r="AN2921">
        <v>820338</v>
      </c>
      <c r="AO2921">
        <v>430401</v>
      </c>
      <c r="AP2921">
        <v>58496.1</v>
      </c>
    </row>
    <row r="2922" spans="2:42" x14ac:dyDescent="0.2">
      <c r="B2922" t="str">
        <f t="shared" si="108"/>
        <v>appliances and electrical equipment 27</v>
      </c>
      <c r="C2922" t="str">
        <f t="shared" si="107"/>
        <v>glass and glass products 231,PM10</v>
      </c>
      <c r="D2922" t="s">
        <v>3479</v>
      </c>
      <c r="E2922" s="1">
        <v>1466180</v>
      </c>
      <c r="F2922" s="1">
        <v>1515190</v>
      </c>
      <c r="G2922" s="1">
        <v>1554300</v>
      </c>
      <c r="H2922" s="1">
        <v>1604050</v>
      </c>
      <c r="I2922" s="1">
        <v>1637400</v>
      </c>
      <c r="J2922" s="1">
        <v>1665140</v>
      </c>
      <c r="K2922" s="1">
        <v>1687410</v>
      </c>
      <c r="L2922" s="1">
        <v>1708870</v>
      </c>
      <c r="M2922" s="1">
        <v>1724660</v>
      </c>
      <c r="N2922" s="1">
        <v>1743330</v>
      </c>
      <c r="O2922" s="1">
        <v>1751790</v>
      </c>
      <c r="P2922" s="1">
        <v>1754410</v>
      </c>
      <c r="Q2922" s="1">
        <v>1747530</v>
      </c>
      <c r="R2922" s="1">
        <v>1735360</v>
      </c>
      <c r="S2922" s="1">
        <v>1714510</v>
      </c>
      <c r="T2922" s="1">
        <v>1685440</v>
      </c>
      <c r="U2922" s="1">
        <v>1648840</v>
      </c>
      <c r="V2922" s="1">
        <v>1605180</v>
      </c>
      <c r="W2922" s="1">
        <v>1555010</v>
      </c>
      <c r="X2922" s="1">
        <v>1496270</v>
      </c>
      <c r="Y2922" s="1">
        <v>1432280</v>
      </c>
      <c r="Z2922" s="1">
        <v>1361400</v>
      </c>
      <c r="AA2922" s="1">
        <v>1286660</v>
      </c>
      <c r="AB2922" s="1">
        <v>1208480</v>
      </c>
      <c r="AC2922" s="1">
        <v>1125590</v>
      </c>
      <c r="AD2922" s="1">
        <v>1040570</v>
      </c>
      <c r="AE2922">
        <v>952329</v>
      </c>
      <c r="AF2922">
        <v>863141</v>
      </c>
      <c r="AG2922">
        <v>773430</v>
      </c>
      <c r="AH2922">
        <v>682551</v>
      </c>
      <c r="AI2922">
        <v>592278</v>
      </c>
      <c r="AJ2922">
        <v>503106</v>
      </c>
      <c r="AK2922">
        <v>414634</v>
      </c>
      <c r="AL2922">
        <v>328862</v>
      </c>
      <c r="AM2922">
        <v>244882</v>
      </c>
      <c r="AN2922">
        <v>164068</v>
      </c>
      <c r="AO2922">
        <v>86080.2</v>
      </c>
      <c r="AP2922">
        <v>11699.2</v>
      </c>
    </row>
    <row r="2923" spans="2:42" x14ac:dyDescent="0.2">
      <c r="B2923" t="str">
        <f t="shared" si="108"/>
        <v>appliances and electrical equipment 27</v>
      </c>
      <c r="C2923" t="str">
        <f t="shared" si="107"/>
        <v>glass and glass products 231,PM25</v>
      </c>
      <c r="D2923" t="s">
        <v>3480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</row>
    <row r="2924" spans="2:42" x14ac:dyDescent="0.2">
      <c r="B2924" t="str">
        <f t="shared" si="108"/>
        <v>other machinery 28</v>
      </c>
      <c r="C2924" t="str">
        <f t="shared" si="107"/>
        <v>glass and glass products 231,SOx</v>
      </c>
      <c r="D2924" t="s">
        <v>3481</v>
      </c>
      <c r="E2924" s="1">
        <v>61628400000</v>
      </c>
      <c r="F2924" s="1">
        <v>60536900000</v>
      </c>
      <c r="G2924" s="1">
        <v>58847100000</v>
      </c>
      <c r="H2924" s="1">
        <v>58257300000</v>
      </c>
      <c r="I2924" s="1">
        <v>57077100000</v>
      </c>
      <c r="J2924" s="1">
        <v>56376000000</v>
      </c>
      <c r="K2924" s="1">
        <v>55109800000</v>
      </c>
      <c r="L2924" s="1">
        <v>54297600000</v>
      </c>
      <c r="M2924" s="1">
        <v>52953300000</v>
      </c>
      <c r="N2924" s="1">
        <v>51125500000</v>
      </c>
      <c r="O2924" s="1">
        <v>49737000000</v>
      </c>
      <c r="P2924" s="1">
        <v>47895100000</v>
      </c>
      <c r="Q2924" s="1">
        <v>45649600000</v>
      </c>
      <c r="R2924" s="1">
        <v>43826200000</v>
      </c>
      <c r="S2924" s="1">
        <v>41630500000</v>
      </c>
      <c r="T2924" s="1">
        <v>39467300000</v>
      </c>
      <c r="U2924" s="1">
        <v>36997400000</v>
      </c>
      <c r="V2924" s="1">
        <v>34915600000</v>
      </c>
      <c r="W2924" s="1">
        <v>32560500000</v>
      </c>
      <c r="X2924" s="1">
        <v>30270700000</v>
      </c>
      <c r="Y2924" s="1">
        <v>28321000000</v>
      </c>
      <c r="Z2924" s="1">
        <v>26146500000</v>
      </c>
      <c r="AA2924" s="1">
        <v>24133400000</v>
      </c>
      <c r="AB2924" s="1">
        <v>22195500000</v>
      </c>
      <c r="AC2924" s="1">
        <v>20349400000</v>
      </c>
      <c r="AD2924" s="1">
        <v>18565500000</v>
      </c>
      <c r="AE2924" s="1">
        <v>16856900000</v>
      </c>
      <c r="AF2924" s="1">
        <v>15213800000</v>
      </c>
      <c r="AG2924" s="1">
        <v>13641100000</v>
      </c>
      <c r="AH2924" s="1">
        <v>12124300000</v>
      </c>
      <c r="AI2924" s="1">
        <v>10637700000</v>
      </c>
      <c r="AJ2924" s="1">
        <v>9201040000</v>
      </c>
      <c r="AK2924" s="1">
        <v>7773610000</v>
      </c>
      <c r="AL2924" s="1">
        <v>6354230000</v>
      </c>
      <c r="AM2924" s="1">
        <v>4913660000</v>
      </c>
      <c r="AN2924" s="1">
        <v>3436120000</v>
      </c>
      <c r="AO2924" s="1">
        <v>1895450000</v>
      </c>
      <c r="AP2924" s="1">
        <v>274937000</v>
      </c>
    </row>
    <row r="2925" spans="2:42" x14ac:dyDescent="0.2">
      <c r="B2925" t="str">
        <f t="shared" si="108"/>
        <v>other machinery 28</v>
      </c>
      <c r="C2925" t="str">
        <f t="shared" si="107"/>
        <v>glass and glass products 231,BC</v>
      </c>
      <c r="D2925" t="s">
        <v>3482</v>
      </c>
      <c r="E2925" s="1">
        <v>14630000</v>
      </c>
      <c r="F2925" s="1">
        <v>14370900</v>
      </c>
      <c r="G2925" s="1">
        <v>13969700</v>
      </c>
      <c r="H2925" s="1">
        <v>13829700</v>
      </c>
      <c r="I2925" s="1">
        <v>13549600</v>
      </c>
      <c r="J2925" s="1">
        <v>13383100</v>
      </c>
      <c r="K2925" s="1">
        <v>13082500</v>
      </c>
      <c r="L2925" s="1">
        <v>12889700</v>
      </c>
      <c r="M2925" s="1">
        <v>12570600</v>
      </c>
      <c r="N2925" s="1">
        <v>12136700</v>
      </c>
      <c r="O2925" s="1">
        <v>11807100</v>
      </c>
      <c r="P2925" s="1">
        <v>11369800</v>
      </c>
      <c r="Q2925" s="1">
        <v>10836800</v>
      </c>
      <c r="R2925" s="1">
        <v>10403900</v>
      </c>
      <c r="S2925" s="1">
        <v>9882680</v>
      </c>
      <c r="T2925" s="1">
        <v>9369160</v>
      </c>
      <c r="U2925" s="1">
        <v>8782830</v>
      </c>
      <c r="V2925" s="1">
        <v>8288610</v>
      </c>
      <c r="W2925" s="1">
        <v>7729530</v>
      </c>
      <c r="X2925" s="1">
        <v>7185960</v>
      </c>
      <c r="Y2925" s="1">
        <v>6723120</v>
      </c>
      <c r="Z2925" s="1">
        <v>6206920</v>
      </c>
      <c r="AA2925" s="1">
        <v>5729020</v>
      </c>
      <c r="AB2925" s="1">
        <v>5269000</v>
      </c>
      <c r="AC2925" s="1">
        <v>4830740</v>
      </c>
      <c r="AD2925" s="1">
        <v>4407270</v>
      </c>
      <c r="AE2925" s="1">
        <v>4001660</v>
      </c>
      <c r="AF2925" s="1">
        <v>3611610</v>
      </c>
      <c r="AG2925" s="1">
        <v>3238260</v>
      </c>
      <c r="AH2925" s="1">
        <v>2878190</v>
      </c>
      <c r="AI2925" s="1">
        <v>2525280</v>
      </c>
      <c r="AJ2925" s="1">
        <v>2184240</v>
      </c>
      <c r="AK2925" s="1">
        <v>1845380</v>
      </c>
      <c r="AL2925" s="1">
        <v>1508430</v>
      </c>
      <c r="AM2925" s="1">
        <v>1166460</v>
      </c>
      <c r="AN2925">
        <v>815700</v>
      </c>
      <c r="AO2925">
        <v>449961</v>
      </c>
      <c r="AP2925">
        <v>65267.4</v>
      </c>
    </row>
    <row r="2926" spans="2:42" x14ac:dyDescent="0.2">
      <c r="B2926" t="str">
        <f t="shared" si="108"/>
        <v>other machinery 28</v>
      </c>
      <c r="C2926" t="str">
        <f t="shared" si="107"/>
        <v>glass and glass products 231,OC</v>
      </c>
      <c r="D2926" t="s">
        <v>3483</v>
      </c>
      <c r="E2926" s="1">
        <v>165620000</v>
      </c>
      <c r="F2926" s="1">
        <v>162686000</v>
      </c>
      <c r="G2926" s="1">
        <v>158145000</v>
      </c>
      <c r="H2926" s="1">
        <v>156560000</v>
      </c>
      <c r="I2926" s="1">
        <v>153389000</v>
      </c>
      <c r="J2926" s="1">
        <v>151504000</v>
      </c>
      <c r="K2926" s="1">
        <v>148101000</v>
      </c>
      <c r="L2926" s="1">
        <v>145919000</v>
      </c>
      <c r="M2926" s="1">
        <v>142306000</v>
      </c>
      <c r="N2926" s="1">
        <v>137394000</v>
      </c>
      <c r="O2926" s="1">
        <v>133663000</v>
      </c>
      <c r="P2926" s="1">
        <v>128713000</v>
      </c>
      <c r="Q2926" s="1">
        <v>122678000</v>
      </c>
      <c r="R2926" s="1">
        <v>117778000</v>
      </c>
      <c r="S2926" s="1">
        <v>111877000</v>
      </c>
      <c r="T2926" s="1">
        <v>106064000</v>
      </c>
      <c r="U2926" s="1">
        <v>99426600</v>
      </c>
      <c r="V2926" s="1">
        <v>93831800</v>
      </c>
      <c r="W2926" s="1">
        <v>87502600</v>
      </c>
      <c r="X2926" s="1">
        <v>81349000</v>
      </c>
      <c r="Y2926" s="1">
        <v>76109500</v>
      </c>
      <c r="Z2926" s="1">
        <v>70265800</v>
      </c>
      <c r="AA2926" s="1">
        <v>64855700</v>
      </c>
      <c r="AB2926" s="1">
        <v>59648000</v>
      </c>
      <c r="AC2926" s="1">
        <v>54686700</v>
      </c>
      <c r="AD2926" s="1">
        <v>49892800</v>
      </c>
      <c r="AE2926" s="1">
        <v>45301000</v>
      </c>
      <c r="AF2926" s="1">
        <v>40885500</v>
      </c>
      <c r="AG2926" s="1">
        <v>36658900</v>
      </c>
      <c r="AH2926" s="1">
        <v>32582700</v>
      </c>
      <c r="AI2926" s="1">
        <v>28587600</v>
      </c>
      <c r="AJ2926" s="1">
        <v>24726800</v>
      </c>
      <c r="AK2926" s="1">
        <v>20890700</v>
      </c>
      <c r="AL2926" s="1">
        <v>17076300</v>
      </c>
      <c r="AM2926" s="1">
        <v>13204900</v>
      </c>
      <c r="AN2926" s="1">
        <v>9234180</v>
      </c>
      <c r="AO2926" s="1">
        <v>5093820</v>
      </c>
      <c r="AP2926">
        <v>738864</v>
      </c>
    </row>
    <row r="2927" spans="2:42" x14ac:dyDescent="0.2">
      <c r="B2927" t="str">
        <f t="shared" si="108"/>
        <v>other machinery 28</v>
      </c>
      <c r="C2927" t="str">
        <f t="shared" si="107"/>
        <v>glass and glass products 231,CH4</v>
      </c>
      <c r="D2927" t="s">
        <v>3484</v>
      </c>
      <c r="E2927" s="1">
        <v>98750900</v>
      </c>
      <c r="F2927" s="1">
        <v>97001800</v>
      </c>
      <c r="G2927" s="1">
        <v>94294100</v>
      </c>
      <c r="H2927" s="1">
        <v>93349000</v>
      </c>
      <c r="I2927" s="1">
        <v>91458100</v>
      </c>
      <c r="J2927" s="1">
        <v>90334600</v>
      </c>
      <c r="K2927" s="1">
        <v>88305700</v>
      </c>
      <c r="L2927" s="1">
        <v>87004300</v>
      </c>
      <c r="M2927" s="1">
        <v>84850300</v>
      </c>
      <c r="N2927" s="1">
        <v>81921400</v>
      </c>
      <c r="O2927" s="1">
        <v>79696500</v>
      </c>
      <c r="P2927" s="1">
        <v>76745200</v>
      </c>
      <c r="Q2927" s="1">
        <v>73147000</v>
      </c>
      <c r="R2927" s="1">
        <v>70225300</v>
      </c>
      <c r="S2927" s="1">
        <v>66707100</v>
      </c>
      <c r="T2927" s="1">
        <v>63240800</v>
      </c>
      <c r="U2927" s="1">
        <v>59283200</v>
      </c>
      <c r="V2927" s="1">
        <v>55947300</v>
      </c>
      <c r="W2927" s="1">
        <v>52173500</v>
      </c>
      <c r="X2927" s="1">
        <v>48504500</v>
      </c>
      <c r="Y2927" s="1">
        <v>45380400</v>
      </c>
      <c r="Z2927" s="1">
        <v>41896100</v>
      </c>
      <c r="AA2927" s="1">
        <v>38670300</v>
      </c>
      <c r="AB2927" s="1">
        <v>35565200</v>
      </c>
      <c r="AC2927" s="1">
        <v>32607000</v>
      </c>
      <c r="AD2927" s="1">
        <v>29748600</v>
      </c>
      <c r="AE2927" s="1">
        <v>27010800</v>
      </c>
      <c r="AF2927" s="1">
        <v>24378000</v>
      </c>
      <c r="AG2927" s="1">
        <v>21857900</v>
      </c>
      <c r="AH2927" s="1">
        <v>19427500</v>
      </c>
      <c r="AI2927" s="1">
        <v>17045400</v>
      </c>
      <c r="AJ2927" s="1">
        <v>14743400</v>
      </c>
      <c r="AK2927" s="1">
        <v>12456100</v>
      </c>
      <c r="AL2927" s="1">
        <v>10181800</v>
      </c>
      <c r="AM2927" s="1">
        <v>7873460</v>
      </c>
      <c r="AN2927" s="1">
        <v>5505890</v>
      </c>
      <c r="AO2927" s="1">
        <v>3037190</v>
      </c>
      <c r="AP2927">
        <v>440548</v>
      </c>
    </row>
    <row r="2928" spans="2:42" x14ac:dyDescent="0.2">
      <c r="B2928" t="str">
        <f t="shared" si="108"/>
        <v>other machinery 28</v>
      </c>
      <c r="C2928" t="str">
        <f t="shared" si="107"/>
        <v>glass and glass products 231,N2O</v>
      </c>
      <c r="D2928" t="s">
        <v>3485</v>
      </c>
      <c r="E2928" s="1">
        <v>20159100</v>
      </c>
      <c r="F2928" s="1">
        <v>19802000</v>
      </c>
      <c r="G2928" s="1">
        <v>19249300</v>
      </c>
      <c r="H2928" s="1">
        <v>19056400</v>
      </c>
      <c r="I2928" s="1">
        <v>18670300</v>
      </c>
      <c r="J2928" s="1">
        <v>18441000</v>
      </c>
      <c r="K2928" s="1">
        <v>18026800</v>
      </c>
      <c r="L2928" s="1">
        <v>17761100</v>
      </c>
      <c r="M2928" s="1">
        <v>17321400</v>
      </c>
      <c r="N2928" s="1">
        <v>16723500</v>
      </c>
      <c r="O2928" s="1">
        <v>16269300</v>
      </c>
      <c r="P2928" s="1">
        <v>15666800</v>
      </c>
      <c r="Q2928" s="1">
        <v>14932300</v>
      </c>
      <c r="R2928" s="1">
        <v>14335900</v>
      </c>
      <c r="S2928" s="1">
        <v>13617600</v>
      </c>
      <c r="T2928" s="1">
        <v>12910000</v>
      </c>
      <c r="U2928" s="1">
        <v>12102100</v>
      </c>
      <c r="V2928" s="1">
        <v>11421100</v>
      </c>
      <c r="W2928" s="1">
        <v>10650800</v>
      </c>
      <c r="X2928" s="1">
        <v>9901740</v>
      </c>
      <c r="Y2928" s="1">
        <v>9264000</v>
      </c>
      <c r="Z2928" s="1">
        <v>8552700</v>
      </c>
      <c r="AA2928" s="1">
        <v>7894190</v>
      </c>
      <c r="AB2928" s="1">
        <v>7260310</v>
      </c>
      <c r="AC2928" s="1">
        <v>6656420</v>
      </c>
      <c r="AD2928" s="1">
        <v>6072910</v>
      </c>
      <c r="AE2928" s="1">
        <v>5514010</v>
      </c>
      <c r="AF2928" s="1">
        <v>4976550</v>
      </c>
      <c r="AG2928" s="1">
        <v>4462100</v>
      </c>
      <c r="AH2928" s="1">
        <v>3965950</v>
      </c>
      <c r="AI2928" s="1">
        <v>3479660</v>
      </c>
      <c r="AJ2928" s="1">
        <v>3009720</v>
      </c>
      <c r="AK2928" s="1">
        <v>2542800</v>
      </c>
      <c r="AL2928" s="1">
        <v>2078510</v>
      </c>
      <c r="AM2928" s="1">
        <v>1607290</v>
      </c>
      <c r="AN2928" s="1">
        <v>1123980</v>
      </c>
      <c r="AO2928">
        <v>620015</v>
      </c>
      <c r="AP2928">
        <v>89934</v>
      </c>
    </row>
    <row r="2929" spans="2:42" x14ac:dyDescent="0.2">
      <c r="B2929" t="str">
        <f t="shared" si="108"/>
        <v>other machinery 28</v>
      </c>
      <c r="C2929" t="str">
        <f t="shared" si="107"/>
        <v>glass and glass products 231,F gases</v>
      </c>
      <c r="D2929" t="s">
        <v>3486</v>
      </c>
      <c r="E2929" s="1">
        <v>17249100</v>
      </c>
      <c r="F2929" s="1">
        <v>16943600</v>
      </c>
      <c r="G2929" s="1">
        <v>16470700</v>
      </c>
      <c r="H2929" s="1">
        <v>16305600</v>
      </c>
      <c r="I2929" s="1">
        <v>15975300</v>
      </c>
      <c r="J2929" s="1">
        <v>15779000</v>
      </c>
      <c r="K2929" s="1">
        <v>15424600</v>
      </c>
      <c r="L2929" s="1">
        <v>15197300</v>
      </c>
      <c r="M2929" s="1">
        <v>14821100</v>
      </c>
      <c r="N2929" s="1">
        <v>14309500</v>
      </c>
      <c r="O2929" s="1">
        <v>13920800</v>
      </c>
      <c r="P2929" s="1">
        <v>13405300</v>
      </c>
      <c r="Q2929" s="1">
        <v>12776800</v>
      </c>
      <c r="R2929" s="1">
        <v>12266500</v>
      </c>
      <c r="S2929" s="1">
        <v>11651900</v>
      </c>
      <c r="T2929" s="1">
        <v>11046500</v>
      </c>
      <c r="U2929" s="1">
        <v>10355200</v>
      </c>
      <c r="V2929" s="1">
        <v>9772500</v>
      </c>
      <c r="W2929" s="1">
        <v>9113320</v>
      </c>
      <c r="X2929" s="1">
        <v>8472430</v>
      </c>
      <c r="Y2929" s="1">
        <v>7926740</v>
      </c>
      <c r="Z2929" s="1">
        <v>7318130</v>
      </c>
      <c r="AA2929" s="1">
        <v>6754670</v>
      </c>
      <c r="AB2929" s="1">
        <v>6212290</v>
      </c>
      <c r="AC2929" s="1">
        <v>5695570</v>
      </c>
      <c r="AD2929" s="1">
        <v>5196290</v>
      </c>
      <c r="AE2929" s="1">
        <v>4718060</v>
      </c>
      <c r="AF2929" s="1">
        <v>4258190</v>
      </c>
      <c r="AG2929" s="1">
        <v>3818000</v>
      </c>
      <c r="AH2929" s="1">
        <v>3393460</v>
      </c>
      <c r="AI2929" s="1">
        <v>2977380</v>
      </c>
      <c r="AJ2929" s="1">
        <v>2575270</v>
      </c>
      <c r="AK2929" s="1">
        <v>2175750</v>
      </c>
      <c r="AL2929" s="1">
        <v>1778480</v>
      </c>
      <c r="AM2929" s="1">
        <v>1375280</v>
      </c>
      <c r="AN2929">
        <v>961732</v>
      </c>
      <c r="AO2929">
        <v>530517</v>
      </c>
      <c r="AP2929">
        <v>76952.100000000006</v>
      </c>
    </row>
    <row r="2930" spans="2:42" x14ac:dyDescent="0.2">
      <c r="B2930" t="str">
        <f t="shared" si="108"/>
        <v>other machinery 28</v>
      </c>
      <c r="C2930" t="str">
        <f t="shared" si="107"/>
        <v>cement and other nonmetallic minerals 239,CO2</v>
      </c>
      <c r="D2930" t="s">
        <v>3487</v>
      </c>
      <c r="E2930" s="1">
        <v>73547000</v>
      </c>
      <c r="F2930" s="1">
        <v>72244300</v>
      </c>
      <c r="G2930" s="1">
        <v>70227700</v>
      </c>
      <c r="H2930" s="1">
        <v>69523900</v>
      </c>
      <c r="I2930" s="1">
        <v>68115500</v>
      </c>
      <c r="J2930" s="1">
        <v>67278700</v>
      </c>
      <c r="K2930" s="1">
        <v>65767700</v>
      </c>
      <c r="L2930" s="1">
        <v>64798400</v>
      </c>
      <c r="M2930" s="1">
        <v>63194200</v>
      </c>
      <c r="N2930" s="1">
        <v>61012800</v>
      </c>
      <c r="O2930" s="1">
        <v>59355800</v>
      </c>
      <c r="P2930" s="1">
        <v>57157800</v>
      </c>
      <c r="Q2930" s="1">
        <v>54477900</v>
      </c>
      <c r="R2930" s="1">
        <v>52301900</v>
      </c>
      <c r="S2930" s="1">
        <v>49681600</v>
      </c>
      <c r="T2930" s="1">
        <v>47100100</v>
      </c>
      <c r="U2930" s="1">
        <v>44152500</v>
      </c>
      <c r="V2930" s="1">
        <v>41668000</v>
      </c>
      <c r="W2930" s="1">
        <v>38857500</v>
      </c>
      <c r="X2930" s="1">
        <v>36124800</v>
      </c>
      <c r="Y2930" s="1">
        <v>33798100</v>
      </c>
      <c r="Z2930" s="1">
        <v>31203100</v>
      </c>
      <c r="AA2930" s="1">
        <v>28800600</v>
      </c>
      <c r="AB2930" s="1">
        <v>26488000</v>
      </c>
      <c r="AC2930" s="1">
        <v>24284800</v>
      </c>
      <c r="AD2930" s="1">
        <v>22156000</v>
      </c>
      <c r="AE2930" s="1">
        <v>20116900</v>
      </c>
      <c r="AF2930" s="1">
        <v>18156100</v>
      </c>
      <c r="AG2930" s="1">
        <v>16279200</v>
      </c>
      <c r="AH2930" s="1">
        <v>14469100</v>
      </c>
      <c r="AI2930" s="1">
        <v>12695000</v>
      </c>
      <c r="AJ2930" s="1">
        <v>10980500</v>
      </c>
      <c r="AK2930" s="1">
        <v>9276980</v>
      </c>
      <c r="AL2930" s="1">
        <v>7583100</v>
      </c>
      <c r="AM2930" s="1">
        <v>5863940</v>
      </c>
      <c r="AN2930" s="1">
        <v>4100640</v>
      </c>
      <c r="AO2930" s="1">
        <v>2262020</v>
      </c>
      <c r="AP2930">
        <v>328109</v>
      </c>
    </row>
    <row r="2931" spans="2:42" x14ac:dyDescent="0.2">
      <c r="B2931" t="str">
        <f t="shared" si="108"/>
        <v>other machinery 28</v>
      </c>
      <c r="C2931" t="str">
        <f t="shared" si="107"/>
        <v>cement and other nonmetallic minerals 239,VOC</v>
      </c>
      <c r="D2931" t="s">
        <v>3488</v>
      </c>
      <c r="E2931" s="1">
        <v>1306570</v>
      </c>
      <c r="F2931" s="1">
        <v>1283430</v>
      </c>
      <c r="G2931" s="1">
        <v>1247600</v>
      </c>
      <c r="H2931" s="1">
        <v>1235100</v>
      </c>
      <c r="I2931" s="1">
        <v>1210080</v>
      </c>
      <c r="J2931" s="1">
        <v>1195210</v>
      </c>
      <c r="K2931" s="1">
        <v>1168370</v>
      </c>
      <c r="L2931" s="1">
        <v>1151150</v>
      </c>
      <c r="M2931" s="1">
        <v>1122650</v>
      </c>
      <c r="N2931" s="1">
        <v>1083900</v>
      </c>
      <c r="O2931" s="1">
        <v>1054460</v>
      </c>
      <c r="P2931" s="1">
        <v>1015410</v>
      </c>
      <c r="Q2931">
        <v>967807</v>
      </c>
      <c r="R2931">
        <v>929150</v>
      </c>
      <c r="S2931">
        <v>882600</v>
      </c>
      <c r="T2931">
        <v>836738</v>
      </c>
      <c r="U2931">
        <v>784375</v>
      </c>
      <c r="V2931">
        <v>740238</v>
      </c>
      <c r="W2931">
        <v>690307</v>
      </c>
      <c r="X2931">
        <v>641761</v>
      </c>
      <c r="Y2931">
        <v>600427</v>
      </c>
      <c r="Z2931">
        <v>554326</v>
      </c>
      <c r="AA2931">
        <v>511646</v>
      </c>
      <c r="AB2931">
        <v>470563</v>
      </c>
      <c r="AC2931">
        <v>431422</v>
      </c>
      <c r="AD2931">
        <v>393604</v>
      </c>
      <c r="AE2931">
        <v>357379</v>
      </c>
      <c r="AF2931">
        <v>322545</v>
      </c>
      <c r="AG2931">
        <v>289202</v>
      </c>
      <c r="AH2931">
        <v>257045</v>
      </c>
      <c r="AI2931">
        <v>225527</v>
      </c>
      <c r="AJ2931">
        <v>195069</v>
      </c>
      <c r="AK2931">
        <v>164807</v>
      </c>
      <c r="AL2931">
        <v>134715</v>
      </c>
      <c r="AM2931">
        <v>104174</v>
      </c>
      <c r="AN2931">
        <v>72848.3</v>
      </c>
      <c r="AO2931">
        <v>40185</v>
      </c>
      <c r="AP2931">
        <v>5828.89</v>
      </c>
    </row>
    <row r="2932" spans="2:42" x14ac:dyDescent="0.2">
      <c r="B2932" t="str">
        <f t="shared" si="108"/>
        <v>other machinery 28</v>
      </c>
      <c r="C2932" t="str">
        <f t="shared" ref="C2932:C2995" si="109">MID(D2854, FIND(",", D2854) + 1, FIND("]", D2854) - FIND(",", D2854) - 1)</f>
        <v>cement and other nonmetallic minerals 239,CO</v>
      </c>
      <c r="D2932" t="s">
        <v>3489</v>
      </c>
      <c r="E2932" s="1">
        <v>6333310</v>
      </c>
      <c r="F2932" s="1">
        <v>6221130</v>
      </c>
      <c r="G2932" s="1">
        <v>6047480</v>
      </c>
      <c r="H2932" s="1">
        <v>5986870</v>
      </c>
      <c r="I2932" s="1">
        <v>5865590</v>
      </c>
      <c r="J2932" s="1">
        <v>5793530</v>
      </c>
      <c r="K2932" s="1">
        <v>5663410</v>
      </c>
      <c r="L2932" s="1">
        <v>5579950</v>
      </c>
      <c r="M2932" s="1">
        <v>5441800</v>
      </c>
      <c r="N2932" s="1">
        <v>5253960</v>
      </c>
      <c r="O2932" s="1">
        <v>5111270</v>
      </c>
      <c r="P2932" s="1">
        <v>4921990</v>
      </c>
      <c r="Q2932" s="1">
        <v>4691230</v>
      </c>
      <c r="R2932" s="1">
        <v>4503850</v>
      </c>
      <c r="S2932" s="1">
        <v>4278200</v>
      </c>
      <c r="T2932" s="1">
        <v>4055900</v>
      </c>
      <c r="U2932" s="1">
        <v>3802080</v>
      </c>
      <c r="V2932" s="1">
        <v>3588140</v>
      </c>
      <c r="W2932" s="1">
        <v>3346110</v>
      </c>
      <c r="X2932" s="1">
        <v>3110790</v>
      </c>
      <c r="Y2932" s="1">
        <v>2910440</v>
      </c>
      <c r="Z2932" s="1">
        <v>2686970</v>
      </c>
      <c r="AA2932" s="1">
        <v>2480090</v>
      </c>
      <c r="AB2932" s="1">
        <v>2280950</v>
      </c>
      <c r="AC2932" s="1">
        <v>2091220</v>
      </c>
      <c r="AD2932" s="1">
        <v>1907900</v>
      </c>
      <c r="AE2932" s="1">
        <v>1732320</v>
      </c>
      <c r="AF2932" s="1">
        <v>1563460</v>
      </c>
      <c r="AG2932" s="1">
        <v>1401840</v>
      </c>
      <c r="AH2932" s="1">
        <v>1245970</v>
      </c>
      <c r="AI2932" s="1">
        <v>1093190</v>
      </c>
      <c r="AJ2932">
        <v>945554</v>
      </c>
      <c r="AK2932">
        <v>798863</v>
      </c>
      <c r="AL2932">
        <v>652998</v>
      </c>
      <c r="AM2932">
        <v>504958</v>
      </c>
      <c r="AN2932">
        <v>353116</v>
      </c>
      <c r="AO2932">
        <v>194788</v>
      </c>
      <c r="AP2932">
        <v>28254.2</v>
      </c>
    </row>
    <row r="2933" spans="2:42" x14ac:dyDescent="0.2">
      <c r="B2933" t="str">
        <f t="shared" ref="B2933:B2996" si="110">TRIM(MID(D2933, FIND(",",D2933) + 1, FIND(",", D2933, FIND(",", D2933) + 1) - FIND(",", D2933) - 1))</f>
        <v>other machinery 28</v>
      </c>
      <c r="C2933" t="str">
        <f t="shared" si="109"/>
        <v>cement and other nonmetallic minerals 239,NOx</v>
      </c>
      <c r="D2933" t="s">
        <v>3490</v>
      </c>
      <c r="E2933" s="1">
        <v>3008220</v>
      </c>
      <c r="F2933" s="1">
        <v>2954940</v>
      </c>
      <c r="G2933" s="1">
        <v>2872460</v>
      </c>
      <c r="H2933" s="1">
        <v>2843670</v>
      </c>
      <c r="I2933" s="1">
        <v>2786060</v>
      </c>
      <c r="J2933" s="1">
        <v>2751840</v>
      </c>
      <c r="K2933" s="1">
        <v>2690030</v>
      </c>
      <c r="L2933" s="1">
        <v>2650390</v>
      </c>
      <c r="M2933" s="1">
        <v>2584770</v>
      </c>
      <c r="N2933" s="1">
        <v>2495550</v>
      </c>
      <c r="O2933" s="1">
        <v>2427770</v>
      </c>
      <c r="P2933" s="1">
        <v>2337870</v>
      </c>
      <c r="Q2933" s="1">
        <v>2228260</v>
      </c>
      <c r="R2933" s="1">
        <v>2139260</v>
      </c>
      <c r="S2933" s="1">
        <v>2032080</v>
      </c>
      <c r="T2933" s="1">
        <v>1926490</v>
      </c>
      <c r="U2933" s="1">
        <v>1805930</v>
      </c>
      <c r="V2933" s="1">
        <v>1704310</v>
      </c>
      <c r="W2933" s="1">
        <v>1589350</v>
      </c>
      <c r="X2933" s="1">
        <v>1477580</v>
      </c>
      <c r="Y2933" s="1">
        <v>1382410</v>
      </c>
      <c r="Z2933" s="1">
        <v>1276270</v>
      </c>
      <c r="AA2933" s="1">
        <v>1178000</v>
      </c>
      <c r="AB2933" s="1">
        <v>1083410</v>
      </c>
      <c r="AC2933">
        <v>993298</v>
      </c>
      <c r="AD2933">
        <v>906225</v>
      </c>
      <c r="AE2933">
        <v>822822</v>
      </c>
      <c r="AF2933">
        <v>742620</v>
      </c>
      <c r="AG2933">
        <v>665852</v>
      </c>
      <c r="AH2933">
        <v>591814</v>
      </c>
      <c r="AI2933">
        <v>519250</v>
      </c>
      <c r="AJ2933">
        <v>449123</v>
      </c>
      <c r="AK2933">
        <v>379447</v>
      </c>
      <c r="AL2933">
        <v>310164</v>
      </c>
      <c r="AM2933">
        <v>239847</v>
      </c>
      <c r="AN2933">
        <v>167724</v>
      </c>
      <c r="AO2933">
        <v>92521.2</v>
      </c>
      <c r="AP2933">
        <v>13420.3</v>
      </c>
    </row>
    <row r="2934" spans="2:42" x14ac:dyDescent="0.2">
      <c r="B2934" t="str">
        <f t="shared" si="110"/>
        <v>other machinery 28</v>
      </c>
      <c r="C2934" t="str">
        <f t="shared" si="109"/>
        <v>cement and other nonmetallic minerals 239,PM10</v>
      </c>
      <c r="D2934" t="s">
        <v>3491</v>
      </c>
      <c r="E2934">
        <v>601644</v>
      </c>
      <c r="F2934">
        <v>590988</v>
      </c>
      <c r="G2934">
        <v>574491</v>
      </c>
      <c r="H2934">
        <v>568733</v>
      </c>
      <c r="I2934">
        <v>557213</v>
      </c>
      <c r="J2934">
        <v>550367</v>
      </c>
      <c r="K2934">
        <v>538006</v>
      </c>
      <c r="L2934">
        <v>530078</v>
      </c>
      <c r="M2934">
        <v>516954</v>
      </c>
      <c r="N2934">
        <v>499110</v>
      </c>
      <c r="O2934">
        <v>485555</v>
      </c>
      <c r="P2934">
        <v>467574</v>
      </c>
      <c r="Q2934">
        <v>445652</v>
      </c>
      <c r="R2934">
        <v>427851</v>
      </c>
      <c r="S2934">
        <v>406416</v>
      </c>
      <c r="T2934">
        <v>385298</v>
      </c>
      <c r="U2934">
        <v>361186</v>
      </c>
      <c r="V2934">
        <v>340861</v>
      </c>
      <c r="W2934">
        <v>317870</v>
      </c>
      <c r="X2934">
        <v>295516</v>
      </c>
      <c r="Y2934">
        <v>276482</v>
      </c>
      <c r="Z2934">
        <v>255254</v>
      </c>
      <c r="AA2934">
        <v>235601</v>
      </c>
      <c r="AB2934">
        <v>216683</v>
      </c>
      <c r="AC2934">
        <v>198660</v>
      </c>
      <c r="AD2934">
        <v>181245</v>
      </c>
      <c r="AE2934">
        <v>164564</v>
      </c>
      <c r="AF2934">
        <v>148524</v>
      </c>
      <c r="AG2934">
        <v>133170</v>
      </c>
      <c r="AH2934">
        <v>118363</v>
      </c>
      <c r="AI2934">
        <v>103850</v>
      </c>
      <c r="AJ2934">
        <v>89824.6</v>
      </c>
      <c r="AK2934">
        <v>75889.399999999994</v>
      </c>
      <c r="AL2934">
        <v>62032.800000000003</v>
      </c>
      <c r="AM2934">
        <v>47969.4</v>
      </c>
      <c r="AN2934">
        <v>33544.9</v>
      </c>
      <c r="AO2934">
        <v>18504.2</v>
      </c>
      <c r="AP2934">
        <v>2684.06</v>
      </c>
    </row>
    <row r="2935" spans="2:42" x14ac:dyDescent="0.2">
      <c r="B2935" t="str">
        <f t="shared" si="110"/>
        <v>other machinery 28</v>
      </c>
      <c r="C2935" t="str">
        <f t="shared" si="109"/>
        <v>cement and other nonmetallic minerals 239,PM25</v>
      </c>
      <c r="D2935" t="s">
        <v>3492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</row>
    <row r="2936" spans="2:42" x14ac:dyDescent="0.2">
      <c r="B2936" t="str">
        <f t="shared" si="110"/>
        <v>road vehicles 29</v>
      </c>
      <c r="C2936" t="str">
        <f t="shared" si="109"/>
        <v>cement and other nonmetallic minerals 239,SOx</v>
      </c>
      <c r="D2936" t="s">
        <v>3493</v>
      </c>
      <c r="E2936" s="1">
        <v>52134200000</v>
      </c>
      <c r="F2936" s="1">
        <v>54098100000</v>
      </c>
      <c r="G2936" s="1">
        <v>55728600000</v>
      </c>
      <c r="H2936" s="1">
        <v>55019100000</v>
      </c>
      <c r="I2936" s="1">
        <v>54115100000</v>
      </c>
      <c r="J2936" s="1">
        <v>53261600000</v>
      </c>
      <c r="K2936" s="1">
        <v>52220100000</v>
      </c>
      <c r="L2936" s="1">
        <v>51222900000</v>
      </c>
      <c r="M2936" s="1">
        <v>49770200000</v>
      </c>
      <c r="N2936" s="1">
        <v>48295800000</v>
      </c>
      <c r="O2936" s="1">
        <v>46708900000</v>
      </c>
      <c r="P2936" s="1">
        <v>45195700000</v>
      </c>
      <c r="Q2936" s="1">
        <v>43659300000</v>
      </c>
      <c r="R2936" s="1">
        <v>41447400000</v>
      </c>
      <c r="S2936" s="1">
        <v>39356000000</v>
      </c>
      <c r="T2936" s="1">
        <v>37227300000</v>
      </c>
      <c r="U2936" s="1">
        <v>35139300000</v>
      </c>
      <c r="V2936" s="1">
        <v>33091600000</v>
      </c>
      <c r="W2936" s="1">
        <v>31086000000</v>
      </c>
      <c r="X2936" s="1">
        <v>29121000000</v>
      </c>
      <c r="Y2936" s="1">
        <v>27251900000</v>
      </c>
      <c r="Z2936" s="1">
        <v>25365300000</v>
      </c>
      <c r="AA2936" s="1">
        <v>23517900000</v>
      </c>
      <c r="AB2936" s="1">
        <v>21710600000</v>
      </c>
      <c r="AC2936" s="1">
        <v>19942800000</v>
      </c>
      <c r="AD2936" s="1">
        <v>18251800000</v>
      </c>
      <c r="AE2936" s="1">
        <v>16557800000</v>
      </c>
      <c r="AF2936" s="1">
        <v>14902000000</v>
      </c>
      <c r="AG2936" s="1">
        <v>13310600000</v>
      </c>
      <c r="AH2936" s="1">
        <v>11749600000</v>
      </c>
      <c r="AI2936" s="1">
        <v>10218700000</v>
      </c>
      <c r="AJ2936" s="1">
        <v>8717390000</v>
      </c>
      <c r="AK2936" s="1">
        <v>7260280000</v>
      </c>
      <c r="AL2936" s="1">
        <v>5801360000</v>
      </c>
      <c r="AM2936" s="1">
        <v>4385690000</v>
      </c>
      <c r="AN2936" s="1">
        <v>2997580000</v>
      </c>
      <c r="AO2936" s="1">
        <v>1636600000</v>
      </c>
      <c r="AP2936" s="1">
        <v>302328000</v>
      </c>
    </row>
    <row r="2937" spans="2:42" x14ac:dyDescent="0.2">
      <c r="B2937" t="str">
        <f t="shared" si="110"/>
        <v>road vehicles 29</v>
      </c>
      <c r="C2937" t="str">
        <f t="shared" si="109"/>
        <v>cement and other nonmetallic minerals 239,BC</v>
      </c>
      <c r="D2937" t="s">
        <v>3494</v>
      </c>
      <c r="E2937" s="1">
        <v>12376200</v>
      </c>
      <c r="F2937" s="1">
        <v>12842400</v>
      </c>
      <c r="G2937" s="1">
        <v>13229400</v>
      </c>
      <c r="H2937" s="1">
        <v>13061000</v>
      </c>
      <c r="I2937" s="1">
        <v>12846400</v>
      </c>
      <c r="J2937" s="1">
        <v>12643800</v>
      </c>
      <c r="K2937" s="1">
        <v>12396500</v>
      </c>
      <c r="L2937" s="1">
        <v>12159800</v>
      </c>
      <c r="M2937" s="1">
        <v>11815000</v>
      </c>
      <c r="N2937" s="1">
        <v>11465000</v>
      </c>
      <c r="O2937" s="1">
        <v>11088200</v>
      </c>
      <c r="P2937" s="1">
        <v>10729000</v>
      </c>
      <c r="Q2937" s="1">
        <v>10364300</v>
      </c>
      <c r="R2937" s="1">
        <v>9839220</v>
      </c>
      <c r="S2937" s="1">
        <v>9342720</v>
      </c>
      <c r="T2937" s="1">
        <v>8837400</v>
      </c>
      <c r="U2937" s="1">
        <v>8341720</v>
      </c>
      <c r="V2937" s="1">
        <v>7855620</v>
      </c>
      <c r="W2937" s="1">
        <v>7379520</v>
      </c>
      <c r="X2937" s="1">
        <v>6913050</v>
      </c>
      <c r="Y2937" s="1">
        <v>6469320</v>
      </c>
      <c r="Z2937" s="1">
        <v>6021470</v>
      </c>
      <c r="AA2937" s="1">
        <v>5582930</v>
      </c>
      <c r="AB2937" s="1">
        <v>5153880</v>
      </c>
      <c r="AC2937" s="1">
        <v>4734220</v>
      </c>
      <c r="AD2937" s="1">
        <v>4332800</v>
      </c>
      <c r="AE2937" s="1">
        <v>3930670</v>
      </c>
      <c r="AF2937" s="1">
        <v>3537590</v>
      </c>
      <c r="AG2937" s="1">
        <v>3159810</v>
      </c>
      <c r="AH2937" s="1">
        <v>2789230</v>
      </c>
      <c r="AI2937" s="1">
        <v>2425820</v>
      </c>
      <c r="AJ2937" s="1">
        <v>2069420</v>
      </c>
      <c r="AK2937" s="1">
        <v>1723520</v>
      </c>
      <c r="AL2937" s="1">
        <v>1377190</v>
      </c>
      <c r="AM2937" s="1">
        <v>1041120</v>
      </c>
      <c r="AN2937">
        <v>711597</v>
      </c>
      <c r="AO2937">
        <v>388513</v>
      </c>
      <c r="AP2937">
        <v>71769.600000000006</v>
      </c>
    </row>
    <row r="2938" spans="2:42" x14ac:dyDescent="0.2">
      <c r="B2938" t="str">
        <f t="shared" si="110"/>
        <v>road vehicles 29</v>
      </c>
      <c r="C2938" t="str">
        <f t="shared" si="109"/>
        <v>cement and other nonmetallic minerals 239,OC</v>
      </c>
      <c r="D2938" t="s">
        <v>3495</v>
      </c>
      <c r="E2938" s="1">
        <v>140105000</v>
      </c>
      <c r="F2938" s="1">
        <v>145383000</v>
      </c>
      <c r="G2938" s="1">
        <v>149765000</v>
      </c>
      <c r="H2938" s="1">
        <v>147858000</v>
      </c>
      <c r="I2938" s="1">
        <v>145428000</v>
      </c>
      <c r="J2938" s="1">
        <v>143135000</v>
      </c>
      <c r="K2938" s="1">
        <v>140336000</v>
      </c>
      <c r="L2938" s="1">
        <v>137656000</v>
      </c>
      <c r="M2938" s="1">
        <v>133752000</v>
      </c>
      <c r="N2938" s="1">
        <v>129790000</v>
      </c>
      <c r="O2938" s="1">
        <v>125525000</v>
      </c>
      <c r="P2938" s="1">
        <v>121458000</v>
      </c>
      <c r="Q2938" s="1">
        <v>117330000</v>
      </c>
      <c r="R2938" s="1">
        <v>111385000</v>
      </c>
      <c r="S2938" s="1">
        <v>105765000</v>
      </c>
      <c r="T2938" s="1">
        <v>100044000</v>
      </c>
      <c r="U2938" s="1">
        <v>94432900</v>
      </c>
      <c r="V2938" s="1">
        <v>88930000</v>
      </c>
      <c r="W2938" s="1">
        <v>83540300</v>
      </c>
      <c r="X2938" s="1">
        <v>78259600</v>
      </c>
      <c r="Y2938" s="1">
        <v>73236400</v>
      </c>
      <c r="Z2938" s="1">
        <v>68166400</v>
      </c>
      <c r="AA2938" s="1">
        <v>63201900</v>
      </c>
      <c r="AB2938" s="1">
        <v>58344800</v>
      </c>
      <c r="AC2938" s="1">
        <v>53594000</v>
      </c>
      <c r="AD2938" s="1">
        <v>49049700</v>
      </c>
      <c r="AE2938" s="1">
        <v>44497400</v>
      </c>
      <c r="AF2938" s="1">
        <v>40047500</v>
      </c>
      <c r="AG2938" s="1">
        <v>35770800</v>
      </c>
      <c r="AH2938" s="1">
        <v>31575700</v>
      </c>
      <c r="AI2938" s="1">
        <v>27461600</v>
      </c>
      <c r="AJ2938" s="1">
        <v>23427000</v>
      </c>
      <c r="AK2938" s="1">
        <v>19511200</v>
      </c>
      <c r="AL2938" s="1">
        <v>15590500</v>
      </c>
      <c r="AM2938" s="1">
        <v>11786100</v>
      </c>
      <c r="AN2938" s="1">
        <v>8055670</v>
      </c>
      <c r="AO2938" s="1">
        <v>4398180</v>
      </c>
      <c r="AP2938">
        <v>812472</v>
      </c>
    </row>
    <row r="2939" spans="2:42" x14ac:dyDescent="0.2">
      <c r="B2939" t="str">
        <f t="shared" si="110"/>
        <v>road vehicles 29</v>
      </c>
      <c r="C2939" t="str">
        <f t="shared" si="109"/>
        <v>cement and other nonmetallic minerals 239,CH4</v>
      </c>
      <c r="D2939" t="s">
        <v>3496</v>
      </c>
      <c r="E2939" s="1">
        <v>83537800</v>
      </c>
      <c r="F2939" s="1">
        <v>86684600</v>
      </c>
      <c r="G2939" s="1">
        <v>89297300</v>
      </c>
      <c r="H2939" s="1">
        <v>88160400</v>
      </c>
      <c r="I2939" s="1">
        <v>86711800</v>
      </c>
      <c r="J2939" s="1">
        <v>85344300</v>
      </c>
      <c r="K2939" s="1">
        <v>83675400</v>
      </c>
      <c r="L2939" s="1">
        <v>82077500</v>
      </c>
      <c r="M2939" s="1">
        <v>79749800</v>
      </c>
      <c r="N2939" s="1">
        <v>77387300</v>
      </c>
      <c r="O2939" s="1">
        <v>74844400</v>
      </c>
      <c r="P2939" s="1">
        <v>72419700</v>
      </c>
      <c r="Q2939" s="1">
        <v>69957900</v>
      </c>
      <c r="R2939" s="1">
        <v>66413700</v>
      </c>
      <c r="S2939" s="1">
        <v>63062400</v>
      </c>
      <c r="T2939" s="1">
        <v>59651500</v>
      </c>
      <c r="U2939" s="1">
        <v>56305700</v>
      </c>
      <c r="V2939" s="1">
        <v>53024600</v>
      </c>
      <c r="W2939" s="1">
        <v>49811000</v>
      </c>
      <c r="X2939" s="1">
        <v>46662400</v>
      </c>
      <c r="Y2939" s="1">
        <v>43667300</v>
      </c>
      <c r="Z2939" s="1">
        <v>40644300</v>
      </c>
      <c r="AA2939" s="1">
        <v>37684200</v>
      </c>
      <c r="AB2939" s="1">
        <v>34788200</v>
      </c>
      <c r="AC2939" s="1">
        <v>31955500</v>
      </c>
      <c r="AD2939" s="1">
        <v>29246000</v>
      </c>
      <c r="AE2939" s="1">
        <v>26531600</v>
      </c>
      <c r="AF2939" s="1">
        <v>23878300</v>
      </c>
      <c r="AG2939" s="1">
        <v>21328400</v>
      </c>
      <c r="AH2939" s="1">
        <v>18827000</v>
      </c>
      <c r="AI2939" s="1">
        <v>16374000</v>
      </c>
      <c r="AJ2939" s="1">
        <v>13968400</v>
      </c>
      <c r="AK2939" s="1">
        <v>11633600</v>
      </c>
      <c r="AL2939" s="1">
        <v>9295870</v>
      </c>
      <c r="AM2939" s="1">
        <v>7027450</v>
      </c>
      <c r="AN2939" s="1">
        <v>4803200</v>
      </c>
      <c r="AO2939" s="1">
        <v>2622420</v>
      </c>
      <c r="AP2939">
        <v>484438</v>
      </c>
    </row>
    <row r="2940" spans="2:42" x14ac:dyDescent="0.2">
      <c r="B2940" t="str">
        <f t="shared" si="110"/>
        <v>road vehicles 29</v>
      </c>
      <c r="C2940" t="str">
        <f t="shared" si="109"/>
        <v>cement and other nonmetallic minerals 239,N2O</v>
      </c>
      <c r="D2940" t="s">
        <v>3497</v>
      </c>
      <c r="E2940" s="1">
        <v>17053500</v>
      </c>
      <c r="F2940" s="1">
        <v>17695900</v>
      </c>
      <c r="G2940" s="1">
        <v>18229200</v>
      </c>
      <c r="H2940" s="1">
        <v>17997100</v>
      </c>
      <c r="I2940" s="1">
        <v>17701400</v>
      </c>
      <c r="J2940" s="1">
        <v>17422300</v>
      </c>
      <c r="K2940" s="1">
        <v>17081600</v>
      </c>
      <c r="L2940" s="1">
        <v>16755400</v>
      </c>
      <c r="M2940" s="1">
        <v>16280200</v>
      </c>
      <c r="N2940" s="1">
        <v>15797900</v>
      </c>
      <c r="O2940" s="1">
        <v>15278800</v>
      </c>
      <c r="P2940" s="1">
        <v>14783800</v>
      </c>
      <c r="Q2940" s="1">
        <v>14281300</v>
      </c>
      <c r="R2940" s="1">
        <v>13557800</v>
      </c>
      <c r="S2940" s="1">
        <v>12873600</v>
      </c>
      <c r="T2940" s="1">
        <v>12177300</v>
      </c>
      <c r="U2940" s="1">
        <v>11494300</v>
      </c>
      <c r="V2940" s="1">
        <v>10824500</v>
      </c>
      <c r="W2940" s="1">
        <v>10168500</v>
      </c>
      <c r="X2940" s="1">
        <v>9525700</v>
      </c>
      <c r="Y2940" s="1">
        <v>8914280</v>
      </c>
      <c r="Z2940" s="1">
        <v>8297160</v>
      </c>
      <c r="AA2940" s="1">
        <v>7692890</v>
      </c>
      <c r="AB2940" s="1">
        <v>7101690</v>
      </c>
      <c r="AC2940" s="1">
        <v>6523420</v>
      </c>
      <c r="AD2940" s="1">
        <v>5970300</v>
      </c>
      <c r="AE2940" s="1">
        <v>5416180</v>
      </c>
      <c r="AF2940" s="1">
        <v>4874550</v>
      </c>
      <c r="AG2940" s="1">
        <v>4354000</v>
      </c>
      <c r="AH2940" s="1">
        <v>3843370</v>
      </c>
      <c r="AI2940" s="1">
        <v>3342610</v>
      </c>
      <c r="AJ2940" s="1">
        <v>2851520</v>
      </c>
      <c r="AK2940" s="1">
        <v>2374890</v>
      </c>
      <c r="AL2940" s="1">
        <v>1897670</v>
      </c>
      <c r="AM2940" s="1">
        <v>1434590</v>
      </c>
      <c r="AN2940">
        <v>980530</v>
      </c>
      <c r="AO2940">
        <v>535344</v>
      </c>
      <c r="AP2940">
        <v>98893.5</v>
      </c>
    </row>
    <row r="2941" spans="2:42" x14ac:dyDescent="0.2">
      <c r="B2941" t="str">
        <f t="shared" si="110"/>
        <v>road vehicles 29</v>
      </c>
      <c r="C2941" t="str">
        <f t="shared" si="109"/>
        <v>cement and other nonmetallic minerals 239,F gases</v>
      </c>
      <c r="D2941" t="s">
        <v>3498</v>
      </c>
      <c r="E2941" s="1">
        <v>14591800</v>
      </c>
      <c r="F2941" s="1">
        <v>15141500</v>
      </c>
      <c r="G2941" s="1">
        <v>15597900</v>
      </c>
      <c r="H2941" s="1">
        <v>15399300</v>
      </c>
      <c r="I2941" s="1">
        <v>15146200</v>
      </c>
      <c r="J2941" s="1">
        <v>14907400</v>
      </c>
      <c r="K2941" s="1">
        <v>14615900</v>
      </c>
      <c r="L2941" s="1">
        <v>14336700</v>
      </c>
      <c r="M2941" s="1">
        <v>13930200</v>
      </c>
      <c r="N2941" s="1">
        <v>13517500</v>
      </c>
      <c r="O2941" s="1">
        <v>13073300</v>
      </c>
      <c r="P2941" s="1">
        <v>12649800</v>
      </c>
      <c r="Q2941" s="1">
        <v>12219800</v>
      </c>
      <c r="R2941" s="1">
        <v>11600700</v>
      </c>
      <c r="S2941" s="1">
        <v>11015300</v>
      </c>
      <c r="T2941" s="1">
        <v>10419500</v>
      </c>
      <c r="U2941" s="1">
        <v>9835110</v>
      </c>
      <c r="V2941" s="1">
        <v>9261980</v>
      </c>
      <c r="W2941" s="1">
        <v>8700650</v>
      </c>
      <c r="X2941" s="1">
        <v>8150670</v>
      </c>
      <c r="Y2941" s="1">
        <v>7627510</v>
      </c>
      <c r="Z2941" s="1">
        <v>7099470</v>
      </c>
      <c r="AA2941" s="1">
        <v>6582420</v>
      </c>
      <c r="AB2941" s="1">
        <v>6076560</v>
      </c>
      <c r="AC2941" s="1">
        <v>5581770</v>
      </c>
      <c r="AD2941" s="1">
        <v>5108490</v>
      </c>
      <c r="AE2941" s="1">
        <v>4634360</v>
      </c>
      <c r="AF2941" s="1">
        <v>4170910</v>
      </c>
      <c r="AG2941" s="1">
        <v>3725500</v>
      </c>
      <c r="AH2941" s="1">
        <v>3288580</v>
      </c>
      <c r="AI2941" s="1">
        <v>2860100</v>
      </c>
      <c r="AJ2941" s="1">
        <v>2439900</v>
      </c>
      <c r="AK2941" s="1">
        <v>2032070</v>
      </c>
      <c r="AL2941" s="1">
        <v>1623740</v>
      </c>
      <c r="AM2941" s="1">
        <v>1227510</v>
      </c>
      <c r="AN2941">
        <v>838991</v>
      </c>
      <c r="AO2941">
        <v>458067</v>
      </c>
      <c r="AP2941">
        <v>84618.3</v>
      </c>
    </row>
    <row r="2942" spans="2:42" x14ac:dyDescent="0.2">
      <c r="B2942" t="str">
        <f t="shared" si="110"/>
        <v>road vehicles 29</v>
      </c>
      <c r="C2942" t="str">
        <f t="shared" si="109"/>
        <v>iron and steel 241,CO2</v>
      </c>
      <c r="D2942" t="s">
        <v>3499</v>
      </c>
      <c r="E2942" s="1">
        <v>62216700</v>
      </c>
      <c r="F2942" s="1">
        <v>64560400</v>
      </c>
      <c r="G2942" s="1">
        <v>66506200</v>
      </c>
      <c r="H2942" s="1">
        <v>65659500</v>
      </c>
      <c r="I2942" s="1">
        <v>64580600</v>
      </c>
      <c r="J2942" s="1">
        <v>63562100</v>
      </c>
      <c r="K2942" s="1">
        <v>62319200</v>
      </c>
      <c r="L2942" s="1">
        <v>61129100</v>
      </c>
      <c r="M2942" s="1">
        <v>59395500</v>
      </c>
      <c r="N2942" s="1">
        <v>57635900</v>
      </c>
      <c r="O2942" s="1">
        <v>55742100</v>
      </c>
      <c r="P2942" s="1">
        <v>53936300</v>
      </c>
      <c r="Q2942" s="1">
        <v>52102800</v>
      </c>
      <c r="R2942" s="1">
        <v>49463100</v>
      </c>
      <c r="S2942" s="1">
        <v>46967200</v>
      </c>
      <c r="T2942" s="1">
        <v>44426800</v>
      </c>
      <c r="U2942" s="1">
        <v>41935000</v>
      </c>
      <c r="V2942" s="1">
        <v>39491300</v>
      </c>
      <c r="W2942" s="1">
        <v>37097900</v>
      </c>
      <c r="X2942" s="1">
        <v>34752900</v>
      </c>
      <c r="Y2942" s="1">
        <v>32522200</v>
      </c>
      <c r="Z2942" s="1">
        <v>30270800</v>
      </c>
      <c r="AA2942" s="1">
        <v>28066200</v>
      </c>
      <c r="AB2942" s="1">
        <v>25909300</v>
      </c>
      <c r="AC2942" s="1">
        <v>23799600</v>
      </c>
      <c r="AD2942" s="1">
        <v>21781600</v>
      </c>
      <c r="AE2942" s="1">
        <v>19760000</v>
      </c>
      <c r="AF2942" s="1">
        <v>17783900</v>
      </c>
      <c r="AG2942" s="1">
        <v>15884800</v>
      </c>
      <c r="AH2942" s="1">
        <v>14021900</v>
      </c>
      <c r="AI2942" s="1">
        <v>12194900</v>
      </c>
      <c r="AJ2942" s="1">
        <v>10403300</v>
      </c>
      <c r="AK2942" s="1">
        <v>8664370</v>
      </c>
      <c r="AL2942" s="1">
        <v>6923310</v>
      </c>
      <c r="AM2942" s="1">
        <v>5233850</v>
      </c>
      <c r="AN2942" s="1">
        <v>3577300</v>
      </c>
      <c r="AO2942" s="1">
        <v>1953110</v>
      </c>
      <c r="AP2942">
        <v>360796</v>
      </c>
    </row>
    <row r="2943" spans="2:42" x14ac:dyDescent="0.2">
      <c r="B2943" t="str">
        <f t="shared" si="110"/>
        <v>road vehicles 29</v>
      </c>
      <c r="C2943" t="str">
        <f t="shared" si="109"/>
        <v>iron and steel 241,VOC</v>
      </c>
      <c r="D2943" t="s">
        <v>3500</v>
      </c>
      <c r="E2943" s="1">
        <v>1105290</v>
      </c>
      <c r="F2943" s="1">
        <v>1146920</v>
      </c>
      <c r="G2943" s="1">
        <v>1181490</v>
      </c>
      <c r="H2943" s="1">
        <v>1166450</v>
      </c>
      <c r="I2943" s="1">
        <v>1147280</v>
      </c>
      <c r="J2943" s="1">
        <v>1129190</v>
      </c>
      <c r="K2943" s="1">
        <v>1107110</v>
      </c>
      <c r="L2943" s="1">
        <v>1085970</v>
      </c>
      <c r="M2943" s="1">
        <v>1055170</v>
      </c>
      <c r="N2943" s="1">
        <v>1023910</v>
      </c>
      <c r="O2943">
        <v>990265</v>
      </c>
      <c r="P2943">
        <v>958184</v>
      </c>
      <c r="Q2943">
        <v>925611</v>
      </c>
      <c r="R2943">
        <v>878718</v>
      </c>
      <c r="S2943">
        <v>834377</v>
      </c>
      <c r="T2943">
        <v>789248</v>
      </c>
      <c r="U2943">
        <v>744980</v>
      </c>
      <c r="V2943">
        <v>701567</v>
      </c>
      <c r="W2943">
        <v>659048</v>
      </c>
      <c r="X2943">
        <v>617389</v>
      </c>
      <c r="Y2943">
        <v>577761</v>
      </c>
      <c r="Z2943">
        <v>537764</v>
      </c>
      <c r="AA2943">
        <v>498599</v>
      </c>
      <c r="AB2943">
        <v>460281</v>
      </c>
      <c r="AC2943">
        <v>422802</v>
      </c>
      <c r="AD2943">
        <v>386953</v>
      </c>
      <c r="AE2943">
        <v>351039</v>
      </c>
      <c r="AF2943">
        <v>315934</v>
      </c>
      <c r="AG2943">
        <v>282196</v>
      </c>
      <c r="AH2943">
        <v>249100</v>
      </c>
      <c r="AI2943">
        <v>216644</v>
      </c>
      <c r="AJ2943">
        <v>184815</v>
      </c>
      <c r="AK2943">
        <v>153924</v>
      </c>
      <c r="AL2943">
        <v>122993</v>
      </c>
      <c r="AM2943">
        <v>92980</v>
      </c>
      <c r="AN2943">
        <v>63551.1</v>
      </c>
      <c r="AO2943">
        <v>34697.199999999997</v>
      </c>
      <c r="AP2943">
        <v>6409.58</v>
      </c>
    </row>
    <row r="2944" spans="2:42" x14ac:dyDescent="0.2">
      <c r="B2944" t="str">
        <f t="shared" si="110"/>
        <v>road vehicles 29</v>
      </c>
      <c r="C2944" t="str">
        <f t="shared" si="109"/>
        <v>iron and steel 241,CO</v>
      </c>
      <c r="D2944" t="s">
        <v>3501</v>
      </c>
      <c r="E2944" s="1">
        <v>5357630</v>
      </c>
      <c r="F2944" s="1">
        <v>5559450</v>
      </c>
      <c r="G2944" s="1">
        <v>5727010</v>
      </c>
      <c r="H2944" s="1">
        <v>5654100</v>
      </c>
      <c r="I2944" s="1">
        <v>5561190</v>
      </c>
      <c r="J2944" s="1">
        <v>5473490</v>
      </c>
      <c r="K2944" s="1">
        <v>5366460</v>
      </c>
      <c r="L2944" s="1">
        <v>5263970</v>
      </c>
      <c r="M2944" s="1">
        <v>5114690</v>
      </c>
      <c r="N2944" s="1">
        <v>4963170</v>
      </c>
      <c r="O2944" s="1">
        <v>4800090</v>
      </c>
      <c r="P2944" s="1">
        <v>4644580</v>
      </c>
      <c r="Q2944" s="1">
        <v>4486690</v>
      </c>
      <c r="R2944" s="1">
        <v>4259390</v>
      </c>
      <c r="S2944" s="1">
        <v>4044450</v>
      </c>
      <c r="T2944" s="1">
        <v>3825700</v>
      </c>
      <c r="U2944" s="1">
        <v>3611120</v>
      </c>
      <c r="V2944" s="1">
        <v>3400690</v>
      </c>
      <c r="W2944" s="1">
        <v>3194590</v>
      </c>
      <c r="X2944" s="1">
        <v>2992650</v>
      </c>
      <c r="Y2944" s="1">
        <v>2800570</v>
      </c>
      <c r="Z2944" s="1">
        <v>2606690</v>
      </c>
      <c r="AA2944" s="1">
        <v>2416850</v>
      </c>
      <c r="AB2944" s="1">
        <v>2231110</v>
      </c>
      <c r="AC2944" s="1">
        <v>2049440</v>
      </c>
      <c r="AD2944" s="1">
        <v>1875670</v>
      </c>
      <c r="AE2944" s="1">
        <v>1701580</v>
      </c>
      <c r="AF2944" s="1">
        <v>1531420</v>
      </c>
      <c r="AG2944" s="1">
        <v>1367880</v>
      </c>
      <c r="AH2944" s="1">
        <v>1207460</v>
      </c>
      <c r="AI2944" s="1">
        <v>1050130</v>
      </c>
      <c r="AJ2944">
        <v>895851</v>
      </c>
      <c r="AK2944">
        <v>746110</v>
      </c>
      <c r="AL2944">
        <v>596183</v>
      </c>
      <c r="AM2944">
        <v>450700</v>
      </c>
      <c r="AN2944">
        <v>308050</v>
      </c>
      <c r="AO2944">
        <v>168187</v>
      </c>
      <c r="AP2944">
        <v>31069</v>
      </c>
    </row>
    <row r="2945" spans="2:42" x14ac:dyDescent="0.2">
      <c r="B2945" t="str">
        <f t="shared" si="110"/>
        <v>road vehicles 29</v>
      </c>
      <c r="C2945" t="str">
        <f t="shared" si="109"/>
        <v>iron and steel 241,NOx</v>
      </c>
      <c r="D2945" t="s">
        <v>3502</v>
      </c>
      <c r="E2945" s="1">
        <v>2544790</v>
      </c>
      <c r="F2945" s="1">
        <v>2640650</v>
      </c>
      <c r="G2945" s="1">
        <v>2720240</v>
      </c>
      <c r="H2945" s="1">
        <v>2685610</v>
      </c>
      <c r="I2945" s="1">
        <v>2641480</v>
      </c>
      <c r="J2945" s="1">
        <v>2599820</v>
      </c>
      <c r="K2945" s="1">
        <v>2548980</v>
      </c>
      <c r="L2945" s="1">
        <v>2500300</v>
      </c>
      <c r="M2945" s="1">
        <v>2429400</v>
      </c>
      <c r="N2945" s="1">
        <v>2357430</v>
      </c>
      <c r="O2945" s="1">
        <v>2279970</v>
      </c>
      <c r="P2945" s="1">
        <v>2206100</v>
      </c>
      <c r="Q2945" s="1">
        <v>2131110</v>
      </c>
      <c r="R2945" s="1">
        <v>2023140</v>
      </c>
      <c r="S2945" s="1">
        <v>1921050</v>
      </c>
      <c r="T2945" s="1">
        <v>1817150</v>
      </c>
      <c r="U2945" s="1">
        <v>1715230</v>
      </c>
      <c r="V2945" s="1">
        <v>1615270</v>
      </c>
      <c r="W2945" s="1">
        <v>1517380</v>
      </c>
      <c r="X2945" s="1">
        <v>1421460</v>
      </c>
      <c r="Y2945" s="1">
        <v>1330220</v>
      </c>
      <c r="Z2945" s="1">
        <v>1238140</v>
      </c>
      <c r="AA2945" s="1">
        <v>1147960</v>
      </c>
      <c r="AB2945" s="1">
        <v>1059740</v>
      </c>
      <c r="AC2945">
        <v>973451</v>
      </c>
      <c r="AD2945">
        <v>890912</v>
      </c>
      <c r="AE2945">
        <v>808225</v>
      </c>
      <c r="AF2945">
        <v>727399</v>
      </c>
      <c r="AG2945">
        <v>649721</v>
      </c>
      <c r="AH2945">
        <v>573523</v>
      </c>
      <c r="AI2945">
        <v>498797</v>
      </c>
      <c r="AJ2945">
        <v>425515</v>
      </c>
      <c r="AK2945">
        <v>354390</v>
      </c>
      <c r="AL2945">
        <v>283178</v>
      </c>
      <c r="AM2945">
        <v>214075</v>
      </c>
      <c r="AN2945">
        <v>146319</v>
      </c>
      <c r="AO2945">
        <v>79886.100000000006</v>
      </c>
      <c r="AP2945">
        <v>14757.3</v>
      </c>
    </row>
    <row r="2946" spans="2:42" x14ac:dyDescent="0.2">
      <c r="B2946" t="str">
        <f t="shared" si="110"/>
        <v>road vehicles 29</v>
      </c>
      <c r="C2946" t="str">
        <f t="shared" si="109"/>
        <v>iron and steel 241,PM10</v>
      </c>
      <c r="D2946" t="s">
        <v>3503</v>
      </c>
      <c r="E2946">
        <v>508958</v>
      </c>
      <c r="F2946">
        <v>528130</v>
      </c>
      <c r="G2946">
        <v>544048</v>
      </c>
      <c r="H2946">
        <v>537121</v>
      </c>
      <c r="I2946">
        <v>528296</v>
      </c>
      <c r="J2946">
        <v>519964</v>
      </c>
      <c r="K2946">
        <v>509796</v>
      </c>
      <c r="L2946">
        <v>500061</v>
      </c>
      <c r="M2946">
        <v>485879</v>
      </c>
      <c r="N2946">
        <v>471485</v>
      </c>
      <c r="O2946">
        <v>455993</v>
      </c>
      <c r="P2946">
        <v>441221</v>
      </c>
      <c r="Q2946">
        <v>426222</v>
      </c>
      <c r="R2946">
        <v>404628</v>
      </c>
      <c r="S2946">
        <v>384210</v>
      </c>
      <c r="T2946">
        <v>363430</v>
      </c>
      <c r="U2946">
        <v>343045</v>
      </c>
      <c r="V2946">
        <v>323055</v>
      </c>
      <c r="W2946">
        <v>303476</v>
      </c>
      <c r="X2946">
        <v>284293</v>
      </c>
      <c r="Y2946">
        <v>266045</v>
      </c>
      <c r="Z2946">
        <v>247627</v>
      </c>
      <c r="AA2946">
        <v>229593</v>
      </c>
      <c r="AB2946">
        <v>211948</v>
      </c>
      <c r="AC2946">
        <v>194690</v>
      </c>
      <c r="AD2946">
        <v>178182</v>
      </c>
      <c r="AE2946">
        <v>161645</v>
      </c>
      <c r="AF2946">
        <v>145480</v>
      </c>
      <c r="AG2946">
        <v>129944</v>
      </c>
      <c r="AH2946">
        <v>114705</v>
      </c>
      <c r="AI2946">
        <v>99759.4</v>
      </c>
      <c r="AJ2946">
        <v>85103</v>
      </c>
      <c r="AK2946">
        <v>70878.100000000006</v>
      </c>
      <c r="AL2946">
        <v>56635.5</v>
      </c>
      <c r="AM2946">
        <v>42815</v>
      </c>
      <c r="AN2946">
        <v>29263.7</v>
      </c>
      <c r="AO2946">
        <v>15977.2</v>
      </c>
      <c r="AP2946">
        <v>2951.46</v>
      </c>
    </row>
    <row r="2947" spans="2:42" x14ac:dyDescent="0.2">
      <c r="B2947" t="str">
        <f t="shared" si="110"/>
        <v>road vehicles 29</v>
      </c>
      <c r="C2947" t="str">
        <f t="shared" si="109"/>
        <v>iron and steel 241,PM25</v>
      </c>
      <c r="D2947" t="s">
        <v>3504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</row>
    <row r="2948" spans="2:42" x14ac:dyDescent="0.2">
      <c r="B2948" t="str">
        <f t="shared" si="110"/>
        <v>nonroad vehicles 30</v>
      </c>
      <c r="C2948" t="str">
        <f t="shared" si="109"/>
        <v>iron and steel 241,SOx</v>
      </c>
      <c r="D2948" t="s">
        <v>3505</v>
      </c>
      <c r="E2948" s="1">
        <v>100138000000</v>
      </c>
      <c r="F2948" s="1">
        <v>99163500000</v>
      </c>
      <c r="G2948" s="1">
        <v>97555000000</v>
      </c>
      <c r="H2948" s="1">
        <v>96325800000</v>
      </c>
      <c r="I2948" s="1">
        <v>94512000000</v>
      </c>
      <c r="J2948" s="1">
        <v>92611300000</v>
      </c>
      <c r="K2948" s="1">
        <v>90199500000</v>
      </c>
      <c r="L2948" s="1">
        <v>88555800000</v>
      </c>
      <c r="M2948" s="1">
        <v>85659900000</v>
      </c>
      <c r="N2948" s="1">
        <v>83501400000</v>
      </c>
      <c r="O2948" s="1">
        <v>80909000000</v>
      </c>
      <c r="P2948" s="1">
        <v>77932300000</v>
      </c>
      <c r="Q2948" s="1">
        <v>74947100000</v>
      </c>
      <c r="R2948" s="1">
        <v>71954800000</v>
      </c>
      <c r="S2948" s="1">
        <v>68955900000</v>
      </c>
      <c r="T2948" s="1">
        <v>65391700000</v>
      </c>
      <c r="U2948" s="1">
        <v>62147900000</v>
      </c>
      <c r="V2948" s="1">
        <v>58679900000</v>
      </c>
      <c r="W2948" s="1">
        <v>55267100000</v>
      </c>
      <c r="X2948" s="1">
        <v>51687800000</v>
      </c>
      <c r="Y2948" s="1">
        <v>48191000000</v>
      </c>
      <c r="Z2948" s="1">
        <v>44583000000</v>
      </c>
      <c r="AA2948" s="1">
        <v>41082500000</v>
      </c>
      <c r="AB2948" s="1">
        <v>37687900000</v>
      </c>
      <c r="AC2948" s="1">
        <v>34397400000</v>
      </c>
      <c r="AD2948" s="1">
        <v>31069400000</v>
      </c>
      <c r="AE2948" s="1">
        <v>27867500000</v>
      </c>
      <c r="AF2948" s="1">
        <v>24789400000</v>
      </c>
      <c r="AG2948" s="1">
        <v>21729800000</v>
      </c>
      <c r="AH2948" s="1">
        <v>18903900000</v>
      </c>
      <c r="AI2948" s="1">
        <v>16116400000</v>
      </c>
      <c r="AJ2948" s="1">
        <v>13466300000</v>
      </c>
      <c r="AK2948" s="1">
        <v>10950900000</v>
      </c>
      <c r="AL2948" s="1">
        <v>8567240000</v>
      </c>
      <c r="AM2948" s="1">
        <v>6312570000</v>
      </c>
      <c r="AN2948" s="1">
        <v>4184100000</v>
      </c>
      <c r="AO2948" s="1">
        <v>2178960000</v>
      </c>
      <c r="AP2948" s="1">
        <v>292797000</v>
      </c>
    </row>
    <row r="2949" spans="2:42" x14ac:dyDescent="0.2">
      <c r="B2949" t="str">
        <f t="shared" si="110"/>
        <v>nonroad vehicles 30</v>
      </c>
      <c r="C2949" t="str">
        <f t="shared" si="109"/>
        <v>iron and steel 241,BC</v>
      </c>
      <c r="D2949" t="s">
        <v>3506</v>
      </c>
      <c r="E2949" s="1">
        <v>23771800</v>
      </c>
      <c r="F2949" s="1">
        <v>23540400</v>
      </c>
      <c r="G2949" s="1">
        <v>23158600</v>
      </c>
      <c r="H2949" s="1">
        <v>22866800</v>
      </c>
      <c r="I2949" s="1">
        <v>22436200</v>
      </c>
      <c r="J2949" s="1">
        <v>21985000</v>
      </c>
      <c r="K2949" s="1">
        <v>21412500</v>
      </c>
      <c r="L2949" s="1">
        <v>21022300</v>
      </c>
      <c r="M2949" s="1">
        <v>20334800</v>
      </c>
      <c r="N2949" s="1">
        <v>19822400</v>
      </c>
      <c r="O2949" s="1">
        <v>19207000</v>
      </c>
      <c r="P2949" s="1">
        <v>18500400</v>
      </c>
      <c r="Q2949" s="1">
        <v>17791700</v>
      </c>
      <c r="R2949" s="1">
        <v>17081400</v>
      </c>
      <c r="S2949" s="1">
        <v>16369400</v>
      </c>
      <c r="T2949" s="1">
        <v>15523300</v>
      </c>
      <c r="U2949" s="1">
        <v>14753300</v>
      </c>
      <c r="V2949" s="1">
        <v>13930000</v>
      </c>
      <c r="W2949" s="1">
        <v>13119900</v>
      </c>
      <c r="X2949" s="1">
        <v>12270200</v>
      </c>
      <c r="Y2949" s="1">
        <v>11440100</v>
      </c>
      <c r="Z2949" s="1">
        <v>10583600</v>
      </c>
      <c r="AA2949" s="1">
        <v>9752570</v>
      </c>
      <c r="AB2949" s="1">
        <v>8946730</v>
      </c>
      <c r="AC2949" s="1">
        <v>8165610</v>
      </c>
      <c r="AD2949" s="1">
        <v>7375580</v>
      </c>
      <c r="AE2949" s="1">
        <v>6615460</v>
      </c>
      <c r="AF2949" s="1">
        <v>5884760</v>
      </c>
      <c r="AG2949" s="1">
        <v>5158450</v>
      </c>
      <c r="AH2949" s="1">
        <v>4487610</v>
      </c>
      <c r="AI2949" s="1">
        <v>3825870</v>
      </c>
      <c r="AJ2949" s="1">
        <v>3196770</v>
      </c>
      <c r="AK2949" s="1">
        <v>2599620</v>
      </c>
      <c r="AL2949" s="1">
        <v>2033780</v>
      </c>
      <c r="AM2949" s="1">
        <v>1498540</v>
      </c>
      <c r="AN2949">
        <v>993265</v>
      </c>
      <c r="AO2949">
        <v>517264</v>
      </c>
      <c r="AP2949">
        <v>69507</v>
      </c>
    </row>
    <row r="2950" spans="2:42" x14ac:dyDescent="0.2">
      <c r="B2950" t="str">
        <f t="shared" si="110"/>
        <v>nonroad vehicles 30</v>
      </c>
      <c r="C2950" t="str">
        <f t="shared" si="109"/>
        <v>iron and steel 241,OC</v>
      </c>
      <c r="D2950" t="s">
        <v>3507</v>
      </c>
      <c r="E2950" s="1">
        <v>269110000</v>
      </c>
      <c r="F2950" s="1">
        <v>266491000</v>
      </c>
      <c r="G2950" s="1">
        <v>262168000</v>
      </c>
      <c r="H2950" s="1">
        <v>258865000</v>
      </c>
      <c r="I2950" s="1">
        <v>253991000</v>
      </c>
      <c r="J2950" s="1">
        <v>248883000</v>
      </c>
      <c r="K2950" s="1">
        <v>242401000</v>
      </c>
      <c r="L2950" s="1">
        <v>237984000</v>
      </c>
      <c r="M2950" s="1">
        <v>230202000</v>
      </c>
      <c r="N2950" s="1">
        <v>224401000</v>
      </c>
      <c r="O2950" s="1">
        <v>217434000</v>
      </c>
      <c r="P2950" s="1">
        <v>209434000</v>
      </c>
      <c r="Q2950" s="1">
        <v>201412000</v>
      </c>
      <c r="R2950" s="1">
        <v>193371000</v>
      </c>
      <c r="S2950" s="1">
        <v>185311000</v>
      </c>
      <c r="T2950" s="1">
        <v>175733000</v>
      </c>
      <c r="U2950" s="1">
        <v>167016000</v>
      </c>
      <c r="V2950" s="1">
        <v>157696000</v>
      </c>
      <c r="W2950" s="1">
        <v>148524000</v>
      </c>
      <c r="X2950" s="1">
        <v>138905000</v>
      </c>
      <c r="Y2950" s="1">
        <v>129508000</v>
      </c>
      <c r="Z2950" s="1">
        <v>119812000</v>
      </c>
      <c r="AA2950" s="1">
        <v>110405000</v>
      </c>
      <c r="AB2950" s="1">
        <v>101282000</v>
      </c>
      <c r="AC2950" s="1">
        <v>92439300</v>
      </c>
      <c r="AD2950" s="1">
        <v>83495700</v>
      </c>
      <c r="AE2950" s="1">
        <v>74890800</v>
      </c>
      <c r="AF2950" s="1">
        <v>66618800</v>
      </c>
      <c r="AG2950" s="1">
        <v>58396600</v>
      </c>
      <c r="AH2950" s="1">
        <v>50802200</v>
      </c>
      <c r="AI2950" s="1">
        <v>43311000</v>
      </c>
      <c r="AJ2950" s="1">
        <v>36189200</v>
      </c>
      <c r="AK2950" s="1">
        <v>29429200</v>
      </c>
      <c r="AL2950" s="1">
        <v>23023500</v>
      </c>
      <c r="AM2950" s="1">
        <v>16964400</v>
      </c>
      <c r="AN2950" s="1">
        <v>11244300</v>
      </c>
      <c r="AO2950" s="1">
        <v>5855720</v>
      </c>
      <c r="AP2950">
        <v>786859</v>
      </c>
    </row>
    <row r="2951" spans="2:42" x14ac:dyDescent="0.2">
      <c r="B2951" t="str">
        <f t="shared" si="110"/>
        <v>nonroad vehicles 30</v>
      </c>
      <c r="C2951" t="str">
        <f t="shared" si="109"/>
        <v>iron and steel 241,CH4</v>
      </c>
      <c r="D2951" t="s">
        <v>3508</v>
      </c>
      <c r="E2951" s="1">
        <v>160457000</v>
      </c>
      <c r="F2951" s="1">
        <v>158896000</v>
      </c>
      <c r="G2951" s="1">
        <v>156318000</v>
      </c>
      <c r="H2951" s="1">
        <v>154349000</v>
      </c>
      <c r="I2951" s="1">
        <v>151442000</v>
      </c>
      <c r="J2951" s="1">
        <v>148397000</v>
      </c>
      <c r="K2951" s="1">
        <v>144532000</v>
      </c>
      <c r="L2951" s="1">
        <v>141898000</v>
      </c>
      <c r="M2951" s="1">
        <v>137258000</v>
      </c>
      <c r="N2951" s="1">
        <v>133799000</v>
      </c>
      <c r="O2951" s="1">
        <v>129645000</v>
      </c>
      <c r="P2951" s="1">
        <v>124876000</v>
      </c>
      <c r="Q2951" s="1">
        <v>120092000</v>
      </c>
      <c r="R2951" s="1">
        <v>115297000</v>
      </c>
      <c r="S2951" s="1">
        <v>110492000</v>
      </c>
      <c r="T2951" s="1">
        <v>104781000</v>
      </c>
      <c r="U2951" s="1">
        <v>99583300</v>
      </c>
      <c r="V2951" s="1">
        <v>94026300</v>
      </c>
      <c r="W2951" s="1">
        <v>88557700</v>
      </c>
      <c r="X2951" s="1">
        <v>82822400</v>
      </c>
      <c r="Y2951" s="1">
        <v>77219200</v>
      </c>
      <c r="Z2951" s="1">
        <v>71437900</v>
      </c>
      <c r="AA2951" s="1">
        <v>65828800</v>
      </c>
      <c r="AB2951" s="1">
        <v>60389500</v>
      </c>
      <c r="AC2951" s="1">
        <v>55117000</v>
      </c>
      <c r="AD2951" s="1">
        <v>49784400</v>
      </c>
      <c r="AE2951" s="1">
        <v>44653700</v>
      </c>
      <c r="AF2951" s="1">
        <v>39721500</v>
      </c>
      <c r="AG2951" s="1">
        <v>34819000</v>
      </c>
      <c r="AH2951" s="1">
        <v>30290900</v>
      </c>
      <c r="AI2951" s="1">
        <v>25824200</v>
      </c>
      <c r="AJ2951" s="1">
        <v>21577900</v>
      </c>
      <c r="AK2951" s="1">
        <v>17547200</v>
      </c>
      <c r="AL2951" s="1">
        <v>13727800</v>
      </c>
      <c r="AM2951" s="1">
        <v>10115000</v>
      </c>
      <c r="AN2951" s="1">
        <v>6704440</v>
      </c>
      <c r="AO2951" s="1">
        <v>3491480</v>
      </c>
      <c r="AP2951">
        <v>469165</v>
      </c>
    </row>
    <row r="2952" spans="2:42" x14ac:dyDescent="0.2">
      <c r="B2952" t="str">
        <f t="shared" si="110"/>
        <v>nonroad vehicles 30</v>
      </c>
      <c r="C2952" t="str">
        <f t="shared" si="109"/>
        <v>iron and steel 241,N2O</v>
      </c>
      <c r="D2952" t="s">
        <v>3509</v>
      </c>
      <c r="E2952" s="1">
        <v>32755800</v>
      </c>
      <c r="F2952" s="1">
        <v>32437100</v>
      </c>
      <c r="G2952" s="1">
        <v>31910900</v>
      </c>
      <c r="H2952" s="1">
        <v>31508900</v>
      </c>
      <c r="I2952" s="1">
        <v>30915500</v>
      </c>
      <c r="J2952" s="1">
        <v>30293800</v>
      </c>
      <c r="K2952" s="1">
        <v>29504900</v>
      </c>
      <c r="L2952" s="1">
        <v>28967200</v>
      </c>
      <c r="M2952" s="1">
        <v>28020000</v>
      </c>
      <c r="N2952" s="1">
        <v>27313900</v>
      </c>
      <c r="O2952" s="1">
        <v>26465900</v>
      </c>
      <c r="P2952" s="1">
        <v>25492200</v>
      </c>
      <c r="Q2952" s="1">
        <v>24515700</v>
      </c>
      <c r="R2952" s="1">
        <v>23536900</v>
      </c>
      <c r="S2952" s="1">
        <v>22556000</v>
      </c>
      <c r="T2952" s="1">
        <v>21390100</v>
      </c>
      <c r="U2952" s="1">
        <v>20329000</v>
      </c>
      <c r="V2952" s="1">
        <v>19194600</v>
      </c>
      <c r="W2952" s="1">
        <v>18078200</v>
      </c>
      <c r="X2952" s="1">
        <v>16907400</v>
      </c>
      <c r="Y2952" s="1">
        <v>15763600</v>
      </c>
      <c r="Z2952" s="1">
        <v>14583400</v>
      </c>
      <c r="AA2952" s="1">
        <v>13438400</v>
      </c>
      <c r="AB2952" s="1">
        <v>12328000</v>
      </c>
      <c r="AC2952" s="1">
        <v>11251600</v>
      </c>
      <c r="AD2952" s="1">
        <v>10163000</v>
      </c>
      <c r="AE2952" s="1">
        <v>9115650</v>
      </c>
      <c r="AF2952" s="1">
        <v>8108790</v>
      </c>
      <c r="AG2952" s="1">
        <v>7107990</v>
      </c>
      <c r="AH2952" s="1">
        <v>6183610</v>
      </c>
      <c r="AI2952" s="1">
        <v>5271780</v>
      </c>
      <c r="AJ2952" s="1">
        <v>4404930</v>
      </c>
      <c r="AK2952" s="1">
        <v>3582100</v>
      </c>
      <c r="AL2952" s="1">
        <v>2802400</v>
      </c>
      <c r="AM2952" s="1">
        <v>2064890</v>
      </c>
      <c r="AN2952" s="1">
        <v>1368650</v>
      </c>
      <c r="AO2952">
        <v>712754</v>
      </c>
      <c r="AP2952">
        <v>95775.9</v>
      </c>
    </row>
    <row r="2953" spans="2:42" x14ac:dyDescent="0.2">
      <c r="B2953" t="str">
        <f t="shared" si="110"/>
        <v>nonroad vehicles 30</v>
      </c>
      <c r="C2953" t="str">
        <f t="shared" si="109"/>
        <v>iron and steel 241,F gases</v>
      </c>
      <c r="D2953" t="s">
        <v>3510</v>
      </c>
      <c r="E2953" s="1">
        <v>28027500</v>
      </c>
      <c r="F2953" s="1">
        <v>27754800</v>
      </c>
      <c r="G2953" s="1">
        <v>27304600</v>
      </c>
      <c r="H2953" s="1">
        <v>26960600</v>
      </c>
      <c r="I2953" s="1">
        <v>26452900</v>
      </c>
      <c r="J2953" s="1">
        <v>25920900</v>
      </c>
      <c r="K2953" s="1">
        <v>25245900</v>
      </c>
      <c r="L2953" s="1">
        <v>24785800</v>
      </c>
      <c r="M2953" s="1">
        <v>23975300</v>
      </c>
      <c r="N2953" s="1">
        <v>23371200</v>
      </c>
      <c r="O2953" s="1">
        <v>22645600</v>
      </c>
      <c r="P2953" s="1">
        <v>21812400</v>
      </c>
      <c r="Q2953" s="1">
        <v>20976900</v>
      </c>
      <c r="R2953" s="1">
        <v>20139400</v>
      </c>
      <c r="S2953" s="1">
        <v>19300000</v>
      </c>
      <c r="T2953" s="1">
        <v>18302400</v>
      </c>
      <c r="U2953" s="1">
        <v>17394500</v>
      </c>
      <c r="V2953" s="1">
        <v>16423900</v>
      </c>
      <c r="W2953" s="1">
        <v>15468700</v>
      </c>
      <c r="X2953" s="1">
        <v>14466900</v>
      </c>
      <c r="Y2953" s="1">
        <v>13488100</v>
      </c>
      <c r="Z2953" s="1">
        <v>12478300</v>
      </c>
      <c r="AA2953" s="1">
        <v>11498500</v>
      </c>
      <c r="AB2953" s="1">
        <v>10548400</v>
      </c>
      <c r="AC2953" s="1">
        <v>9627470</v>
      </c>
      <c r="AD2953" s="1">
        <v>8696010</v>
      </c>
      <c r="AE2953" s="1">
        <v>7799810</v>
      </c>
      <c r="AF2953" s="1">
        <v>6938290</v>
      </c>
      <c r="AG2953" s="1">
        <v>6081950</v>
      </c>
      <c r="AH2953" s="1">
        <v>5291010</v>
      </c>
      <c r="AI2953" s="1">
        <v>4510800</v>
      </c>
      <c r="AJ2953" s="1">
        <v>3769080</v>
      </c>
      <c r="AK2953" s="1">
        <v>3065030</v>
      </c>
      <c r="AL2953" s="1">
        <v>2397880</v>
      </c>
      <c r="AM2953" s="1">
        <v>1766820</v>
      </c>
      <c r="AN2953" s="1">
        <v>1171090</v>
      </c>
      <c r="AO2953">
        <v>609868</v>
      </c>
      <c r="AP2953">
        <v>81950.7</v>
      </c>
    </row>
    <row r="2954" spans="2:42" x14ac:dyDescent="0.2">
      <c r="B2954" t="str">
        <f t="shared" si="110"/>
        <v>nonroad vehicles 30</v>
      </c>
      <c r="C2954" t="str">
        <f t="shared" si="109"/>
        <v>other metals 242,CO2</v>
      </c>
      <c r="D2954" t="s">
        <v>3511</v>
      </c>
      <c r="E2954" s="1">
        <v>119504000</v>
      </c>
      <c r="F2954" s="1">
        <v>118341000</v>
      </c>
      <c r="G2954" s="1">
        <v>116422000</v>
      </c>
      <c r="H2954" s="1">
        <v>114955000</v>
      </c>
      <c r="I2954" s="1">
        <v>112790000</v>
      </c>
      <c r="J2954" s="1">
        <v>110522000</v>
      </c>
      <c r="K2954" s="1">
        <v>107644000</v>
      </c>
      <c r="L2954" s="1">
        <v>105682000</v>
      </c>
      <c r="M2954" s="1">
        <v>102226000</v>
      </c>
      <c r="N2954" s="1">
        <v>99650100</v>
      </c>
      <c r="O2954" s="1">
        <v>96556400</v>
      </c>
      <c r="P2954" s="1">
        <v>93003900</v>
      </c>
      <c r="Q2954" s="1">
        <v>89441400</v>
      </c>
      <c r="R2954" s="1">
        <v>85870500</v>
      </c>
      <c r="S2954" s="1">
        <v>82291500</v>
      </c>
      <c r="T2954" s="1">
        <v>78038000</v>
      </c>
      <c r="U2954" s="1">
        <v>74167000</v>
      </c>
      <c r="V2954" s="1">
        <v>70028200</v>
      </c>
      <c r="W2954" s="1">
        <v>65955400</v>
      </c>
      <c r="X2954" s="1">
        <v>61683900</v>
      </c>
      <c r="Y2954" s="1">
        <v>57510800</v>
      </c>
      <c r="Z2954" s="1">
        <v>53205000</v>
      </c>
      <c r="AA2954" s="1">
        <v>49027600</v>
      </c>
      <c r="AB2954" s="1">
        <v>44976500</v>
      </c>
      <c r="AC2954" s="1">
        <v>41049700</v>
      </c>
      <c r="AD2954" s="1">
        <v>37078100</v>
      </c>
      <c r="AE2954" s="1">
        <v>33256900</v>
      </c>
      <c r="AF2954" s="1">
        <v>29583500</v>
      </c>
      <c r="AG2954" s="1">
        <v>25932300</v>
      </c>
      <c r="AH2954" s="1">
        <v>22559800</v>
      </c>
      <c r="AI2954" s="1">
        <v>19233200</v>
      </c>
      <c r="AJ2954" s="1">
        <v>16070600</v>
      </c>
      <c r="AK2954" s="1">
        <v>13068700</v>
      </c>
      <c r="AL2954" s="1">
        <v>10224100</v>
      </c>
      <c r="AM2954" s="1">
        <v>7533390</v>
      </c>
      <c r="AN2954" s="1">
        <v>4993290</v>
      </c>
      <c r="AO2954" s="1">
        <v>2600360</v>
      </c>
      <c r="AP2954">
        <v>349422</v>
      </c>
    </row>
    <row r="2955" spans="2:42" x14ac:dyDescent="0.2">
      <c r="B2955" t="str">
        <f t="shared" si="110"/>
        <v>nonroad vehicles 30</v>
      </c>
      <c r="C2955" t="str">
        <f t="shared" si="109"/>
        <v>other metals 242,VOC</v>
      </c>
      <c r="D2955" t="s">
        <v>3512</v>
      </c>
      <c r="E2955" s="1">
        <v>2123000</v>
      </c>
      <c r="F2955" s="1">
        <v>2102340</v>
      </c>
      <c r="G2955" s="1">
        <v>2068240</v>
      </c>
      <c r="H2955" s="1">
        <v>2042180</v>
      </c>
      <c r="I2955" s="1">
        <v>2003730</v>
      </c>
      <c r="J2955" s="1">
        <v>1963430</v>
      </c>
      <c r="K2955" s="1">
        <v>1912300</v>
      </c>
      <c r="L2955" s="1">
        <v>1877450</v>
      </c>
      <c r="M2955" s="1">
        <v>1816060</v>
      </c>
      <c r="N2955" s="1">
        <v>1770300</v>
      </c>
      <c r="O2955" s="1">
        <v>1715330</v>
      </c>
      <c r="P2955" s="1">
        <v>1652230</v>
      </c>
      <c r="Q2955" s="1">
        <v>1588940</v>
      </c>
      <c r="R2955" s="1">
        <v>1525500</v>
      </c>
      <c r="S2955" s="1">
        <v>1461920</v>
      </c>
      <c r="T2955" s="1">
        <v>1386350</v>
      </c>
      <c r="U2955" s="1">
        <v>1317580</v>
      </c>
      <c r="V2955" s="1">
        <v>1244060</v>
      </c>
      <c r="W2955" s="1">
        <v>1171700</v>
      </c>
      <c r="X2955" s="1">
        <v>1095820</v>
      </c>
      <c r="Y2955" s="1">
        <v>1021690</v>
      </c>
      <c r="Z2955">
        <v>945194</v>
      </c>
      <c r="AA2955">
        <v>870980</v>
      </c>
      <c r="AB2955">
        <v>799012</v>
      </c>
      <c r="AC2955">
        <v>729252</v>
      </c>
      <c r="AD2955">
        <v>658696</v>
      </c>
      <c r="AE2955">
        <v>590812</v>
      </c>
      <c r="AF2955">
        <v>525555</v>
      </c>
      <c r="AG2955">
        <v>460690</v>
      </c>
      <c r="AH2955">
        <v>400778</v>
      </c>
      <c r="AI2955">
        <v>341680</v>
      </c>
      <c r="AJ2955">
        <v>285496</v>
      </c>
      <c r="AK2955">
        <v>232167</v>
      </c>
      <c r="AL2955">
        <v>181632</v>
      </c>
      <c r="AM2955">
        <v>133832</v>
      </c>
      <c r="AN2955">
        <v>88706.3</v>
      </c>
      <c r="AO2955">
        <v>46195.7</v>
      </c>
      <c r="AP2955">
        <v>6207.52</v>
      </c>
    </row>
    <row r="2956" spans="2:42" x14ac:dyDescent="0.2">
      <c r="B2956" t="str">
        <f t="shared" si="110"/>
        <v>nonroad vehicles 30</v>
      </c>
      <c r="C2956" t="str">
        <f t="shared" si="109"/>
        <v>other metals 242,CO</v>
      </c>
      <c r="D2956" t="s">
        <v>3513</v>
      </c>
      <c r="E2956" s="1">
        <v>10290800</v>
      </c>
      <c r="F2956" s="1">
        <v>10190600</v>
      </c>
      <c r="G2956" s="1">
        <v>10025300</v>
      </c>
      <c r="H2956" s="1">
        <v>9899020</v>
      </c>
      <c r="I2956" s="1">
        <v>9712620</v>
      </c>
      <c r="J2956" s="1">
        <v>9517300</v>
      </c>
      <c r="K2956" s="1">
        <v>9269450</v>
      </c>
      <c r="L2956" s="1">
        <v>9100530</v>
      </c>
      <c r="M2956" s="1">
        <v>8802930</v>
      </c>
      <c r="N2956" s="1">
        <v>8581110</v>
      </c>
      <c r="O2956" s="1">
        <v>8314700</v>
      </c>
      <c r="P2956" s="1">
        <v>8008790</v>
      </c>
      <c r="Q2956" s="1">
        <v>7702010</v>
      </c>
      <c r="R2956" s="1">
        <v>7394510</v>
      </c>
      <c r="S2956" s="1">
        <v>7086320</v>
      </c>
      <c r="T2956" s="1">
        <v>6720040</v>
      </c>
      <c r="U2956" s="1">
        <v>6386700</v>
      </c>
      <c r="V2956" s="1">
        <v>6030300</v>
      </c>
      <c r="W2956" s="1">
        <v>5679580</v>
      </c>
      <c r="X2956" s="1">
        <v>5311750</v>
      </c>
      <c r="Y2956" s="1">
        <v>4952390</v>
      </c>
      <c r="Z2956" s="1">
        <v>4581610</v>
      </c>
      <c r="AA2956" s="1">
        <v>4221880</v>
      </c>
      <c r="AB2956" s="1">
        <v>3873030</v>
      </c>
      <c r="AC2956" s="1">
        <v>3534890</v>
      </c>
      <c r="AD2956" s="1">
        <v>3192880</v>
      </c>
      <c r="AE2956" s="1">
        <v>2863830</v>
      </c>
      <c r="AF2956" s="1">
        <v>2547510</v>
      </c>
      <c r="AG2956" s="1">
        <v>2233090</v>
      </c>
      <c r="AH2956" s="1">
        <v>1942680</v>
      </c>
      <c r="AI2956" s="1">
        <v>1656220</v>
      </c>
      <c r="AJ2956" s="1">
        <v>1383880</v>
      </c>
      <c r="AK2956" s="1">
        <v>1125380</v>
      </c>
      <c r="AL2956">
        <v>880421</v>
      </c>
      <c r="AM2956">
        <v>648718</v>
      </c>
      <c r="AN2956">
        <v>429984</v>
      </c>
      <c r="AO2956">
        <v>223923</v>
      </c>
      <c r="AP2956">
        <v>30089.5</v>
      </c>
    </row>
    <row r="2957" spans="2:42" x14ac:dyDescent="0.2">
      <c r="B2957" t="str">
        <f t="shared" si="110"/>
        <v>nonroad vehicles 30</v>
      </c>
      <c r="C2957" t="str">
        <f t="shared" si="109"/>
        <v>other metals 242,NOx</v>
      </c>
      <c r="D2957" t="s">
        <v>3514</v>
      </c>
      <c r="E2957" s="1">
        <v>4887960</v>
      </c>
      <c r="F2957" s="1">
        <v>4840390</v>
      </c>
      <c r="G2957" s="1">
        <v>4761880</v>
      </c>
      <c r="H2957" s="1">
        <v>4701880</v>
      </c>
      <c r="I2957" s="1">
        <v>4613340</v>
      </c>
      <c r="J2957" s="1">
        <v>4520570</v>
      </c>
      <c r="K2957" s="1">
        <v>4402840</v>
      </c>
      <c r="L2957" s="1">
        <v>4322610</v>
      </c>
      <c r="M2957" s="1">
        <v>4181250</v>
      </c>
      <c r="N2957" s="1">
        <v>4075890</v>
      </c>
      <c r="O2957" s="1">
        <v>3949350</v>
      </c>
      <c r="P2957" s="1">
        <v>3804050</v>
      </c>
      <c r="Q2957" s="1">
        <v>3658330</v>
      </c>
      <c r="R2957" s="1">
        <v>3512280</v>
      </c>
      <c r="S2957" s="1">
        <v>3365890</v>
      </c>
      <c r="T2957" s="1">
        <v>3191910</v>
      </c>
      <c r="U2957" s="1">
        <v>3033580</v>
      </c>
      <c r="V2957" s="1">
        <v>2864300</v>
      </c>
      <c r="W2957" s="1">
        <v>2697710</v>
      </c>
      <c r="X2957" s="1">
        <v>2523000</v>
      </c>
      <c r="Y2957" s="1">
        <v>2352310</v>
      </c>
      <c r="Z2957" s="1">
        <v>2176190</v>
      </c>
      <c r="AA2957" s="1">
        <v>2005330</v>
      </c>
      <c r="AB2957" s="1">
        <v>1839630</v>
      </c>
      <c r="AC2957" s="1">
        <v>1679020</v>
      </c>
      <c r="AD2957" s="1">
        <v>1516570</v>
      </c>
      <c r="AE2957" s="1">
        <v>1360270</v>
      </c>
      <c r="AF2957" s="1">
        <v>1210030</v>
      </c>
      <c r="AG2957" s="1">
        <v>1060680</v>
      </c>
      <c r="AH2957">
        <v>922743</v>
      </c>
      <c r="AI2957">
        <v>786676</v>
      </c>
      <c r="AJ2957">
        <v>657321</v>
      </c>
      <c r="AK2957">
        <v>534536</v>
      </c>
      <c r="AL2957">
        <v>418186</v>
      </c>
      <c r="AM2957">
        <v>308131</v>
      </c>
      <c r="AN2957">
        <v>204235</v>
      </c>
      <c r="AO2957">
        <v>106360</v>
      </c>
      <c r="AP2957">
        <v>14292.1</v>
      </c>
    </row>
    <row r="2958" spans="2:42" x14ac:dyDescent="0.2">
      <c r="B2958" t="str">
        <f t="shared" si="110"/>
        <v>nonroad vehicles 30</v>
      </c>
      <c r="C2958" t="str">
        <f t="shared" si="109"/>
        <v>other metals 242,PM10</v>
      </c>
      <c r="D2958" t="s">
        <v>3515</v>
      </c>
      <c r="E2958">
        <v>977591</v>
      </c>
      <c r="F2958">
        <v>968078</v>
      </c>
      <c r="G2958">
        <v>952375</v>
      </c>
      <c r="H2958">
        <v>940376</v>
      </c>
      <c r="I2958">
        <v>922669</v>
      </c>
      <c r="J2958">
        <v>904113</v>
      </c>
      <c r="K2958">
        <v>880568</v>
      </c>
      <c r="L2958">
        <v>864522</v>
      </c>
      <c r="M2958">
        <v>836250</v>
      </c>
      <c r="N2958">
        <v>815178</v>
      </c>
      <c r="O2958">
        <v>789870</v>
      </c>
      <c r="P2958">
        <v>760810</v>
      </c>
      <c r="Q2958">
        <v>731667</v>
      </c>
      <c r="R2958">
        <v>702455</v>
      </c>
      <c r="S2958">
        <v>673178</v>
      </c>
      <c r="T2958">
        <v>638383</v>
      </c>
      <c r="U2958">
        <v>606716</v>
      </c>
      <c r="V2958">
        <v>572859</v>
      </c>
      <c r="W2958">
        <v>539542</v>
      </c>
      <c r="X2958">
        <v>504599</v>
      </c>
      <c r="Y2958">
        <v>470462</v>
      </c>
      <c r="Z2958">
        <v>435239</v>
      </c>
      <c r="AA2958">
        <v>401065</v>
      </c>
      <c r="AB2958">
        <v>367926</v>
      </c>
      <c r="AC2958">
        <v>335803</v>
      </c>
      <c r="AD2958">
        <v>303314</v>
      </c>
      <c r="AE2958">
        <v>272055</v>
      </c>
      <c r="AF2958">
        <v>242005</v>
      </c>
      <c r="AG2958">
        <v>212136</v>
      </c>
      <c r="AH2958">
        <v>184549</v>
      </c>
      <c r="AI2958">
        <v>157335</v>
      </c>
      <c r="AJ2958">
        <v>131464</v>
      </c>
      <c r="AK2958">
        <v>106907</v>
      </c>
      <c r="AL2958">
        <v>83637.2</v>
      </c>
      <c r="AM2958">
        <v>61626.2</v>
      </c>
      <c r="AN2958">
        <v>40847.1</v>
      </c>
      <c r="AO2958">
        <v>21272</v>
      </c>
      <c r="AP2958">
        <v>2858.41</v>
      </c>
    </row>
    <row r="2959" spans="2:42" x14ac:dyDescent="0.2">
      <c r="B2959" t="str">
        <f t="shared" si="110"/>
        <v>nonroad vehicles 30</v>
      </c>
      <c r="C2959" t="str">
        <f t="shared" si="109"/>
        <v>other metals 242,PM25</v>
      </c>
      <c r="D2959" t="s">
        <v>3516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</row>
    <row r="2960" spans="2:42" x14ac:dyDescent="0.2">
      <c r="B2960" t="str">
        <f t="shared" si="110"/>
        <v>other manufacturing 31T33</v>
      </c>
      <c r="C2960" t="str">
        <f t="shared" si="109"/>
        <v>other metals 242,SOx</v>
      </c>
      <c r="D2960" t="s">
        <v>3517</v>
      </c>
      <c r="E2960" s="1">
        <v>169268000000</v>
      </c>
      <c r="F2960" s="1">
        <v>169134000000</v>
      </c>
      <c r="G2960" s="1">
        <v>168122000000</v>
      </c>
      <c r="H2960" s="1">
        <v>168093000000</v>
      </c>
      <c r="I2960" s="1">
        <v>166803000000</v>
      </c>
      <c r="J2960" s="1">
        <v>164911000000</v>
      </c>
      <c r="K2960" s="1">
        <v>162765000000</v>
      </c>
      <c r="L2960" s="1">
        <v>160659000000</v>
      </c>
      <c r="M2960" s="1">
        <v>157910000000</v>
      </c>
      <c r="N2960" s="1">
        <v>155485000000</v>
      </c>
      <c r="O2960" s="1">
        <v>152336000000</v>
      </c>
      <c r="P2960" s="1">
        <v>148976000000</v>
      </c>
      <c r="Q2960" s="1">
        <v>144961000000</v>
      </c>
      <c r="R2960" s="1">
        <v>140803000000</v>
      </c>
      <c r="S2960" s="1">
        <v>136076000000</v>
      </c>
      <c r="T2960" s="1">
        <v>131030000000</v>
      </c>
      <c r="U2960" s="1">
        <v>125716000000</v>
      </c>
      <c r="V2960" s="1">
        <v>119973000000</v>
      </c>
      <c r="W2960" s="1">
        <v>114213000000</v>
      </c>
      <c r="X2960" s="1">
        <v>108109000000</v>
      </c>
      <c r="Y2960" s="1">
        <v>101870000000</v>
      </c>
      <c r="Z2960" s="1">
        <v>95388500000</v>
      </c>
      <c r="AA2960" s="1">
        <v>88978300000</v>
      </c>
      <c r="AB2960" s="1">
        <v>82517500000</v>
      </c>
      <c r="AC2960" s="1">
        <v>75922600000</v>
      </c>
      <c r="AD2960" s="1">
        <v>69459900000</v>
      </c>
      <c r="AE2960" s="1">
        <v>63024300000</v>
      </c>
      <c r="AF2960" s="1">
        <v>56735200000</v>
      </c>
      <c r="AG2960" s="1">
        <v>50429500000</v>
      </c>
      <c r="AH2960" s="1">
        <v>44300900000</v>
      </c>
      <c r="AI2960" s="1">
        <v>38348700000</v>
      </c>
      <c r="AJ2960" s="1">
        <v>32518100000</v>
      </c>
      <c r="AK2960" s="1">
        <v>26876200000</v>
      </c>
      <c r="AL2960" s="1">
        <v>21386600000</v>
      </c>
      <c r="AM2960" s="1">
        <v>16099200000</v>
      </c>
      <c r="AN2960" s="1">
        <v>11013500000</v>
      </c>
      <c r="AO2960" s="1">
        <v>6117000000</v>
      </c>
      <c r="AP2960" s="1">
        <v>1435430000</v>
      </c>
    </row>
    <row r="2961" spans="2:42" x14ac:dyDescent="0.2">
      <c r="B2961" t="str">
        <f t="shared" si="110"/>
        <v>other manufacturing 31T33</v>
      </c>
      <c r="C2961" t="str">
        <f t="shared" si="109"/>
        <v>other metals 242,BC</v>
      </c>
      <c r="D2961" t="s">
        <v>3518</v>
      </c>
      <c r="E2961" s="1">
        <v>40182500</v>
      </c>
      <c r="F2961" s="1">
        <v>40150800</v>
      </c>
      <c r="G2961" s="1">
        <v>39910500</v>
      </c>
      <c r="H2961" s="1">
        <v>39903500</v>
      </c>
      <c r="I2961" s="1">
        <v>39597500</v>
      </c>
      <c r="J2961" s="1">
        <v>39148100</v>
      </c>
      <c r="K2961" s="1">
        <v>38638800</v>
      </c>
      <c r="L2961" s="1">
        <v>38138900</v>
      </c>
      <c r="M2961" s="1">
        <v>37486300</v>
      </c>
      <c r="N2961" s="1">
        <v>36910600</v>
      </c>
      <c r="O2961" s="1">
        <v>36163000</v>
      </c>
      <c r="P2961" s="1">
        <v>35365500</v>
      </c>
      <c r="Q2961" s="1">
        <v>34412400</v>
      </c>
      <c r="R2961" s="1">
        <v>33425200</v>
      </c>
      <c r="S2961" s="1">
        <v>32303100</v>
      </c>
      <c r="T2961" s="1">
        <v>31105300</v>
      </c>
      <c r="U2961" s="1">
        <v>29843700</v>
      </c>
      <c r="V2961" s="1">
        <v>28480500</v>
      </c>
      <c r="W2961" s="1">
        <v>27113100</v>
      </c>
      <c r="X2961" s="1">
        <v>25664100</v>
      </c>
      <c r="Y2961" s="1">
        <v>24182800</v>
      </c>
      <c r="Z2961" s="1">
        <v>22644300</v>
      </c>
      <c r="AA2961" s="1">
        <v>21122600</v>
      </c>
      <c r="AB2961" s="1">
        <v>19588900</v>
      </c>
      <c r="AC2961" s="1">
        <v>18023300</v>
      </c>
      <c r="AD2961" s="1">
        <v>16489100</v>
      </c>
      <c r="AE2961" s="1">
        <v>14961300</v>
      </c>
      <c r="AF2961" s="1">
        <v>13468400</v>
      </c>
      <c r="AG2961" s="1">
        <v>11971500</v>
      </c>
      <c r="AH2961" s="1">
        <v>10516600</v>
      </c>
      <c r="AI2961" s="1">
        <v>9103610</v>
      </c>
      <c r="AJ2961" s="1">
        <v>7719470</v>
      </c>
      <c r="AK2961" s="1">
        <v>6380150</v>
      </c>
      <c r="AL2961" s="1">
        <v>5076960</v>
      </c>
      <c r="AM2961" s="1">
        <v>3821800</v>
      </c>
      <c r="AN2961" s="1">
        <v>2614500</v>
      </c>
      <c r="AO2961" s="1">
        <v>1452120</v>
      </c>
      <c r="AP2961">
        <v>340757</v>
      </c>
    </row>
    <row r="2962" spans="2:42" x14ac:dyDescent="0.2">
      <c r="B2962" t="str">
        <f t="shared" si="110"/>
        <v>other manufacturing 31T33</v>
      </c>
      <c r="C2962" t="str">
        <f t="shared" si="109"/>
        <v>other metals 242,OC</v>
      </c>
      <c r="D2962" t="s">
        <v>3519</v>
      </c>
      <c r="E2962" s="1">
        <v>454888000</v>
      </c>
      <c r="F2962" s="1">
        <v>454530000</v>
      </c>
      <c r="G2962" s="1">
        <v>451810000</v>
      </c>
      <c r="H2962" s="1">
        <v>451730000</v>
      </c>
      <c r="I2962" s="1">
        <v>448266000</v>
      </c>
      <c r="J2962" s="1">
        <v>443179000</v>
      </c>
      <c r="K2962" s="1">
        <v>437413000</v>
      </c>
      <c r="L2962" s="1">
        <v>431754000</v>
      </c>
      <c r="M2962" s="1">
        <v>424366000</v>
      </c>
      <c r="N2962" s="1">
        <v>417849000</v>
      </c>
      <c r="O2962" s="1">
        <v>409386000</v>
      </c>
      <c r="P2962" s="1">
        <v>400357000</v>
      </c>
      <c r="Q2962" s="1">
        <v>389568000</v>
      </c>
      <c r="R2962" s="1">
        <v>378392000</v>
      </c>
      <c r="S2962" s="1">
        <v>365689000</v>
      </c>
      <c r="T2962" s="1">
        <v>352129000</v>
      </c>
      <c r="U2962" s="1">
        <v>337847000</v>
      </c>
      <c r="V2962" s="1">
        <v>322416000</v>
      </c>
      <c r="W2962" s="1">
        <v>306935000</v>
      </c>
      <c r="X2962" s="1">
        <v>290532000</v>
      </c>
      <c r="Y2962" s="1">
        <v>273763000</v>
      </c>
      <c r="Z2962" s="1">
        <v>256346000</v>
      </c>
      <c r="AA2962" s="1">
        <v>239119000</v>
      </c>
      <c r="AB2962" s="1">
        <v>221757000</v>
      </c>
      <c r="AC2962" s="1">
        <v>204034000</v>
      </c>
      <c r="AD2962" s="1">
        <v>186666000</v>
      </c>
      <c r="AE2962" s="1">
        <v>169371000</v>
      </c>
      <c r="AF2962" s="1">
        <v>152469000</v>
      </c>
      <c r="AG2962" s="1">
        <v>135524000</v>
      </c>
      <c r="AH2962" s="1">
        <v>119054000</v>
      </c>
      <c r="AI2962" s="1">
        <v>103058000</v>
      </c>
      <c r="AJ2962" s="1">
        <v>87388800</v>
      </c>
      <c r="AK2962" s="1">
        <v>72226800</v>
      </c>
      <c r="AL2962" s="1">
        <v>57474100</v>
      </c>
      <c r="AM2962" s="1">
        <v>43265000</v>
      </c>
      <c r="AN2962" s="1">
        <v>29597600</v>
      </c>
      <c r="AO2962" s="1">
        <v>16438800</v>
      </c>
      <c r="AP2962" s="1">
        <v>3857560</v>
      </c>
    </row>
    <row r="2963" spans="2:42" x14ac:dyDescent="0.2">
      <c r="B2963" t="str">
        <f t="shared" si="110"/>
        <v>other manufacturing 31T33</v>
      </c>
      <c r="C2963" t="str">
        <f t="shared" si="109"/>
        <v>other metals 242,CH4</v>
      </c>
      <c r="D2963" t="s">
        <v>3520</v>
      </c>
      <c r="E2963" s="1">
        <v>271228000</v>
      </c>
      <c r="F2963" s="1">
        <v>271014000</v>
      </c>
      <c r="G2963" s="1">
        <v>269392000</v>
      </c>
      <c r="H2963" s="1">
        <v>269345000</v>
      </c>
      <c r="I2963" s="1">
        <v>267279000</v>
      </c>
      <c r="J2963" s="1">
        <v>264246000</v>
      </c>
      <c r="K2963" s="1">
        <v>260808000</v>
      </c>
      <c r="L2963" s="1">
        <v>257434000</v>
      </c>
      <c r="M2963" s="1">
        <v>253029000</v>
      </c>
      <c r="N2963" s="1">
        <v>249143000</v>
      </c>
      <c r="O2963" s="1">
        <v>244097000</v>
      </c>
      <c r="P2963" s="1">
        <v>238713000</v>
      </c>
      <c r="Q2963" s="1">
        <v>232280000</v>
      </c>
      <c r="R2963" s="1">
        <v>225617000</v>
      </c>
      <c r="S2963" s="1">
        <v>218042000</v>
      </c>
      <c r="T2963" s="1">
        <v>209958000</v>
      </c>
      <c r="U2963" s="1">
        <v>201442000</v>
      </c>
      <c r="V2963" s="1">
        <v>192241000</v>
      </c>
      <c r="W2963" s="1">
        <v>183010000</v>
      </c>
      <c r="X2963" s="1">
        <v>173230000</v>
      </c>
      <c r="Y2963" s="1">
        <v>163232000</v>
      </c>
      <c r="Z2963" s="1">
        <v>152847000</v>
      </c>
      <c r="AA2963" s="1">
        <v>142575000</v>
      </c>
      <c r="AB2963" s="1">
        <v>132223000</v>
      </c>
      <c r="AC2963" s="1">
        <v>121655000</v>
      </c>
      <c r="AD2963" s="1">
        <v>111300000</v>
      </c>
      <c r="AE2963" s="1">
        <v>100988000</v>
      </c>
      <c r="AF2963" s="1">
        <v>90910100</v>
      </c>
      <c r="AG2963" s="1">
        <v>80806200</v>
      </c>
      <c r="AH2963" s="1">
        <v>70985900</v>
      </c>
      <c r="AI2963" s="1">
        <v>61448400</v>
      </c>
      <c r="AJ2963" s="1">
        <v>52105700</v>
      </c>
      <c r="AK2963" s="1">
        <v>43065300</v>
      </c>
      <c r="AL2963" s="1">
        <v>34269000</v>
      </c>
      <c r="AM2963" s="1">
        <v>25796800</v>
      </c>
      <c r="AN2963" s="1">
        <v>17647600</v>
      </c>
      <c r="AO2963" s="1">
        <v>9801630</v>
      </c>
      <c r="AP2963" s="1">
        <v>2300070</v>
      </c>
    </row>
    <row r="2964" spans="2:42" x14ac:dyDescent="0.2">
      <c r="B2964" t="str">
        <f t="shared" si="110"/>
        <v>other manufacturing 31T33</v>
      </c>
      <c r="C2964" t="str">
        <f t="shared" si="109"/>
        <v>other metals 242,N2O</v>
      </c>
      <c r="D2964" t="s">
        <v>3521</v>
      </c>
      <c r="E2964" s="1">
        <v>55368700</v>
      </c>
      <c r="F2964" s="1">
        <v>55325000</v>
      </c>
      <c r="G2964" s="1">
        <v>54993900</v>
      </c>
      <c r="H2964" s="1">
        <v>54984300</v>
      </c>
      <c r="I2964" s="1">
        <v>54562600</v>
      </c>
      <c r="J2964" s="1">
        <v>53943400</v>
      </c>
      <c r="K2964" s="1">
        <v>53241600</v>
      </c>
      <c r="L2964" s="1">
        <v>52552800</v>
      </c>
      <c r="M2964" s="1">
        <v>51653500</v>
      </c>
      <c r="N2964" s="1">
        <v>50860200</v>
      </c>
      <c r="O2964" s="1">
        <v>49830100</v>
      </c>
      <c r="P2964" s="1">
        <v>48731200</v>
      </c>
      <c r="Q2964" s="1">
        <v>47417900</v>
      </c>
      <c r="R2964" s="1">
        <v>46057600</v>
      </c>
      <c r="S2964" s="1">
        <v>44511400</v>
      </c>
      <c r="T2964" s="1">
        <v>42860900</v>
      </c>
      <c r="U2964" s="1">
        <v>41122500</v>
      </c>
      <c r="V2964" s="1">
        <v>39244200</v>
      </c>
      <c r="W2964" s="1">
        <v>37359900</v>
      </c>
      <c r="X2964" s="1">
        <v>35363300</v>
      </c>
      <c r="Y2964" s="1">
        <v>33322300</v>
      </c>
      <c r="Z2964" s="1">
        <v>31202200</v>
      </c>
      <c r="AA2964" s="1">
        <v>29105400</v>
      </c>
      <c r="AB2964" s="1">
        <v>26992100</v>
      </c>
      <c r="AC2964" s="1">
        <v>24834800</v>
      </c>
      <c r="AD2964" s="1">
        <v>22720800</v>
      </c>
      <c r="AE2964" s="1">
        <v>20615700</v>
      </c>
      <c r="AF2964" s="1">
        <v>18558500</v>
      </c>
      <c r="AG2964" s="1">
        <v>16495900</v>
      </c>
      <c r="AH2964" s="1">
        <v>14491100</v>
      </c>
      <c r="AI2964" s="1">
        <v>12544100</v>
      </c>
      <c r="AJ2964" s="1">
        <v>10636900</v>
      </c>
      <c r="AK2964" s="1">
        <v>8791400</v>
      </c>
      <c r="AL2964" s="1">
        <v>6995700</v>
      </c>
      <c r="AM2964" s="1">
        <v>5266180</v>
      </c>
      <c r="AN2964" s="1">
        <v>3602600</v>
      </c>
      <c r="AO2964" s="1">
        <v>2000910</v>
      </c>
      <c r="AP2964">
        <v>469539</v>
      </c>
    </row>
    <row r="2965" spans="2:42" x14ac:dyDescent="0.2">
      <c r="B2965" t="str">
        <f t="shared" si="110"/>
        <v>other manufacturing 31T33</v>
      </c>
      <c r="C2965" t="str">
        <f t="shared" si="109"/>
        <v>other metals 242,F gases</v>
      </c>
      <c r="D2965" t="s">
        <v>3522</v>
      </c>
      <c r="E2965" s="1">
        <v>47376200</v>
      </c>
      <c r="F2965" s="1">
        <v>47338900</v>
      </c>
      <c r="G2965" s="1">
        <v>47055600</v>
      </c>
      <c r="H2965" s="1">
        <v>47047300</v>
      </c>
      <c r="I2965" s="1">
        <v>46686500</v>
      </c>
      <c r="J2965" s="1">
        <v>46156700</v>
      </c>
      <c r="K2965" s="1">
        <v>45556200</v>
      </c>
      <c r="L2965" s="1">
        <v>44966800</v>
      </c>
      <c r="M2965" s="1">
        <v>44197400</v>
      </c>
      <c r="N2965" s="1">
        <v>43518600</v>
      </c>
      <c r="O2965" s="1">
        <v>42637200</v>
      </c>
      <c r="P2965" s="1">
        <v>41696900</v>
      </c>
      <c r="Q2965" s="1">
        <v>40573200</v>
      </c>
      <c r="R2965" s="1">
        <v>39409200</v>
      </c>
      <c r="S2965" s="1">
        <v>38086200</v>
      </c>
      <c r="T2965" s="1">
        <v>36674000</v>
      </c>
      <c r="U2965" s="1">
        <v>35186500</v>
      </c>
      <c r="V2965" s="1">
        <v>33579300</v>
      </c>
      <c r="W2965" s="1">
        <v>31967000</v>
      </c>
      <c r="X2965" s="1">
        <v>30258600</v>
      </c>
      <c r="Y2965" s="1">
        <v>28512200</v>
      </c>
      <c r="Z2965" s="1">
        <v>26698200</v>
      </c>
      <c r="AA2965" s="1">
        <v>24904100</v>
      </c>
      <c r="AB2965" s="1">
        <v>23095800</v>
      </c>
      <c r="AC2965" s="1">
        <v>21249900</v>
      </c>
      <c r="AD2965" s="1">
        <v>19441100</v>
      </c>
      <c r="AE2965" s="1">
        <v>17639800</v>
      </c>
      <c r="AF2965" s="1">
        <v>15879600</v>
      </c>
      <c r="AG2965" s="1">
        <v>14114700</v>
      </c>
      <c r="AH2965" s="1">
        <v>12399300</v>
      </c>
      <c r="AI2965" s="1">
        <v>10733400</v>
      </c>
      <c r="AJ2965" s="1">
        <v>9101470</v>
      </c>
      <c r="AK2965" s="1">
        <v>7522360</v>
      </c>
      <c r="AL2965" s="1">
        <v>5985870</v>
      </c>
      <c r="AM2965" s="1">
        <v>4506010</v>
      </c>
      <c r="AN2965" s="1">
        <v>3082570</v>
      </c>
      <c r="AO2965" s="1">
        <v>1712080</v>
      </c>
      <c r="AP2965">
        <v>401761</v>
      </c>
    </row>
    <row r="2966" spans="2:42" x14ac:dyDescent="0.2">
      <c r="B2966" t="str">
        <f t="shared" si="110"/>
        <v>other manufacturing 31T33</v>
      </c>
      <c r="C2966" t="str">
        <f t="shared" si="109"/>
        <v>metal products except machinery and vehicles 25,CO2</v>
      </c>
      <c r="D2966" t="s">
        <v>3523</v>
      </c>
      <c r="E2966" s="1">
        <v>202003000</v>
      </c>
      <c r="F2966" s="1">
        <v>201844000</v>
      </c>
      <c r="G2966" s="1">
        <v>200636000</v>
      </c>
      <c r="H2966" s="1">
        <v>200601000</v>
      </c>
      <c r="I2966" s="1">
        <v>199062000</v>
      </c>
      <c r="J2966" s="1">
        <v>196803000</v>
      </c>
      <c r="K2966" s="1">
        <v>194243000</v>
      </c>
      <c r="L2966" s="1">
        <v>191730000</v>
      </c>
      <c r="M2966" s="1">
        <v>188449000</v>
      </c>
      <c r="N2966" s="1">
        <v>185555000</v>
      </c>
      <c r="O2966" s="1">
        <v>181797000</v>
      </c>
      <c r="P2966" s="1">
        <v>177787000</v>
      </c>
      <c r="Q2966" s="1">
        <v>172996000</v>
      </c>
      <c r="R2966" s="1">
        <v>168033000</v>
      </c>
      <c r="S2966" s="1">
        <v>162392000</v>
      </c>
      <c r="T2966" s="1">
        <v>156371000</v>
      </c>
      <c r="U2966" s="1">
        <v>150028000</v>
      </c>
      <c r="V2966" s="1">
        <v>143176000</v>
      </c>
      <c r="W2966" s="1">
        <v>136301000</v>
      </c>
      <c r="X2966" s="1">
        <v>129017000</v>
      </c>
      <c r="Y2966" s="1">
        <v>121571000</v>
      </c>
      <c r="Z2966" s="1">
        <v>113836000</v>
      </c>
      <c r="AA2966" s="1">
        <v>106186000</v>
      </c>
      <c r="AB2966" s="1">
        <v>98475900</v>
      </c>
      <c r="AC2966" s="1">
        <v>90605600</v>
      </c>
      <c r="AD2966" s="1">
        <v>82893000</v>
      </c>
      <c r="AE2966" s="1">
        <v>75212800</v>
      </c>
      <c r="AF2966" s="1">
        <v>67707400</v>
      </c>
      <c r="AG2966" s="1">
        <v>60182300</v>
      </c>
      <c r="AH2966" s="1">
        <v>52868400</v>
      </c>
      <c r="AI2966" s="1">
        <v>45765100</v>
      </c>
      <c r="AJ2966" s="1">
        <v>38806900</v>
      </c>
      <c r="AK2966" s="1">
        <v>32073900</v>
      </c>
      <c r="AL2966" s="1">
        <v>25522600</v>
      </c>
      <c r="AM2966" s="1">
        <v>19212700</v>
      </c>
      <c r="AN2966" s="1">
        <v>13143500</v>
      </c>
      <c r="AO2966" s="1">
        <v>7299990</v>
      </c>
      <c r="AP2966" s="1">
        <v>1713030</v>
      </c>
    </row>
    <row r="2967" spans="2:42" x14ac:dyDescent="0.2">
      <c r="B2967" t="str">
        <f t="shared" si="110"/>
        <v>other manufacturing 31T33</v>
      </c>
      <c r="C2967" t="str">
        <f t="shared" si="109"/>
        <v>metal products except machinery and vehicles 25,VOC</v>
      </c>
      <c r="D2967" t="s">
        <v>3524</v>
      </c>
      <c r="E2967" s="1">
        <v>3588610</v>
      </c>
      <c r="F2967" s="1">
        <v>3585780</v>
      </c>
      <c r="G2967" s="1">
        <v>3564320</v>
      </c>
      <c r="H2967" s="1">
        <v>3563690</v>
      </c>
      <c r="I2967" s="1">
        <v>3536360</v>
      </c>
      <c r="J2967" s="1">
        <v>3496230</v>
      </c>
      <c r="K2967" s="1">
        <v>3450740</v>
      </c>
      <c r="L2967" s="1">
        <v>3406100</v>
      </c>
      <c r="M2967" s="1">
        <v>3347820</v>
      </c>
      <c r="N2967" s="1">
        <v>3296400</v>
      </c>
      <c r="O2967" s="1">
        <v>3229640</v>
      </c>
      <c r="P2967" s="1">
        <v>3158410</v>
      </c>
      <c r="Q2967" s="1">
        <v>3073300</v>
      </c>
      <c r="R2967" s="1">
        <v>2985130</v>
      </c>
      <c r="S2967" s="1">
        <v>2884910</v>
      </c>
      <c r="T2967" s="1">
        <v>2777940</v>
      </c>
      <c r="U2967" s="1">
        <v>2665270</v>
      </c>
      <c r="V2967" s="1">
        <v>2543530</v>
      </c>
      <c r="W2967" s="1">
        <v>2421410</v>
      </c>
      <c r="X2967" s="1">
        <v>2292000</v>
      </c>
      <c r="Y2967" s="1">
        <v>2159720</v>
      </c>
      <c r="Z2967" s="1">
        <v>2022310</v>
      </c>
      <c r="AA2967" s="1">
        <v>1886410</v>
      </c>
      <c r="AB2967" s="1">
        <v>1749440</v>
      </c>
      <c r="AC2967" s="1">
        <v>1609620</v>
      </c>
      <c r="AD2967" s="1">
        <v>1472600</v>
      </c>
      <c r="AE2967" s="1">
        <v>1336160</v>
      </c>
      <c r="AF2967" s="1">
        <v>1202830</v>
      </c>
      <c r="AG2967" s="1">
        <v>1069150</v>
      </c>
      <c r="AH2967">
        <v>939213</v>
      </c>
      <c r="AI2967">
        <v>813023</v>
      </c>
      <c r="AJ2967">
        <v>689409</v>
      </c>
      <c r="AK2967">
        <v>569796</v>
      </c>
      <c r="AL2967">
        <v>453412</v>
      </c>
      <c r="AM2967">
        <v>341317</v>
      </c>
      <c r="AN2967">
        <v>233495</v>
      </c>
      <c r="AO2967">
        <v>129685</v>
      </c>
      <c r="AP2967">
        <v>30432.2</v>
      </c>
    </row>
    <row r="2968" spans="2:42" x14ac:dyDescent="0.2">
      <c r="B2968" t="str">
        <f t="shared" si="110"/>
        <v>other manufacturing 31T33</v>
      </c>
      <c r="C2968" t="str">
        <f t="shared" si="109"/>
        <v>metal products except machinery and vehicles 25,CO</v>
      </c>
      <c r="D2968" t="s">
        <v>3525</v>
      </c>
      <c r="E2968" s="1">
        <v>17395000</v>
      </c>
      <c r="F2968" s="1">
        <v>17381300</v>
      </c>
      <c r="G2968" s="1">
        <v>17277200</v>
      </c>
      <c r="H2968" s="1">
        <v>17274200</v>
      </c>
      <c r="I2968" s="1">
        <v>17141700</v>
      </c>
      <c r="J2968" s="1">
        <v>16947200</v>
      </c>
      <c r="K2968" s="1">
        <v>16726700</v>
      </c>
      <c r="L2968" s="1">
        <v>16510300</v>
      </c>
      <c r="M2968" s="1">
        <v>16227800</v>
      </c>
      <c r="N2968" s="1">
        <v>15978600</v>
      </c>
      <c r="O2968" s="1">
        <v>15655000</v>
      </c>
      <c r="P2968" s="1">
        <v>15309700</v>
      </c>
      <c r="Q2968" s="1">
        <v>14897100</v>
      </c>
      <c r="R2968" s="1">
        <v>14469700</v>
      </c>
      <c r="S2968" s="1">
        <v>13984000</v>
      </c>
      <c r="T2968" s="1">
        <v>13465500</v>
      </c>
      <c r="U2968" s="1">
        <v>12919300</v>
      </c>
      <c r="V2968" s="1">
        <v>12329200</v>
      </c>
      <c r="W2968" s="1">
        <v>11737200</v>
      </c>
      <c r="X2968" s="1">
        <v>11110000</v>
      </c>
      <c r="Y2968" s="1">
        <v>10468700</v>
      </c>
      <c r="Z2968" s="1">
        <v>9802690</v>
      </c>
      <c r="AA2968" s="1">
        <v>9143940</v>
      </c>
      <c r="AB2968" s="1">
        <v>8480000</v>
      </c>
      <c r="AC2968" s="1">
        <v>7802260</v>
      </c>
      <c r="AD2968" s="1">
        <v>7138110</v>
      </c>
      <c r="AE2968" s="1">
        <v>6476760</v>
      </c>
      <c r="AF2968" s="1">
        <v>5830450</v>
      </c>
      <c r="AG2968" s="1">
        <v>5182440</v>
      </c>
      <c r="AH2968" s="1">
        <v>4552620</v>
      </c>
      <c r="AI2968" s="1">
        <v>3940950</v>
      </c>
      <c r="AJ2968" s="1">
        <v>3341750</v>
      </c>
      <c r="AK2968" s="1">
        <v>2761960</v>
      </c>
      <c r="AL2968" s="1">
        <v>2197810</v>
      </c>
      <c r="AM2968" s="1">
        <v>1654460</v>
      </c>
      <c r="AN2968" s="1">
        <v>1131820</v>
      </c>
      <c r="AO2968">
        <v>628620</v>
      </c>
      <c r="AP2968">
        <v>147513</v>
      </c>
    </row>
    <row r="2969" spans="2:42" x14ac:dyDescent="0.2">
      <c r="B2969" t="str">
        <f t="shared" si="110"/>
        <v>other manufacturing 31T33</v>
      </c>
      <c r="C2969" t="str">
        <f t="shared" si="109"/>
        <v>metal products except machinery and vehicles 25,NOx</v>
      </c>
      <c r="D2969" t="s">
        <v>3526</v>
      </c>
      <c r="E2969" s="1">
        <v>8262340</v>
      </c>
      <c r="F2969" s="1">
        <v>8255830</v>
      </c>
      <c r="G2969" s="1">
        <v>8206410</v>
      </c>
      <c r="H2969" s="1">
        <v>8204980</v>
      </c>
      <c r="I2969" s="1">
        <v>8142050</v>
      </c>
      <c r="J2969" s="1">
        <v>8049650</v>
      </c>
      <c r="K2969" s="1">
        <v>7944920</v>
      </c>
      <c r="L2969" s="1">
        <v>7842140</v>
      </c>
      <c r="M2969" s="1">
        <v>7707950</v>
      </c>
      <c r="N2969" s="1">
        <v>7589560</v>
      </c>
      <c r="O2969" s="1">
        <v>7435860</v>
      </c>
      <c r="P2969" s="1">
        <v>7271860</v>
      </c>
      <c r="Q2969" s="1">
        <v>7075890</v>
      </c>
      <c r="R2969" s="1">
        <v>6872890</v>
      </c>
      <c r="S2969" s="1">
        <v>6642160</v>
      </c>
      <c r="T2969" s="1">
        <v>6395880</v>
      </c>
      <c r="U2969" s="1">
        <v>6136470</v>
      </c>
      <c r="V2969" s="1">
        <v>5856170</v>
      </c>
      <c r="W2969" s="1">
        <v>5575000</v>
      </c>
      <c r="X2969" s="1">
        <v>5277060</v>
      </c>
      <c r="Y2969" s="1">
        <v>4972480</v>
      </c>
      <c r="Z2969" s="1">
        <v>4656120</v>
      </c>
      <c r="AA2969" s="1">
        <v>4343230</v>
      </c>
      <c r="AB2969" s="1">
        <v>4027870</v>
      </c>
      <c r="AC2969" s="1">
        <v>3705950</v>
      </c>
      <c r="AD2969" s="1">
        <v>3390490</v>
      </c>
      <c r="AE2969" s="1">
        <v>3076360</v>
      </c>
      <c r="AF2969" s="1">
        <v>2769370</v>
      </c>
      <c r="AG2969" s="1">
        <v>2461580</v>
      </c>
      <c r="AH2969" s="1">
        <v>2162420</v>
      </c>
      <c r="AI2969" s="1">
        <v>1871890</v>
      </c>
      <c r="AJ2969" s="1">
        <v>1587280</v>
      </c>
      <c r="AK2969" s="1">
        <v>1311890</v>
      </c>
      <c r="AL2969" s="1">
        <v>1043930</v>
      </c>
      <c r="AM2969">
        <v>785840</v>
      </c>
      <c r="AN2969">
        <v>537595</v>
      </c>
      <c r="AO2969">
        <v>298584</v>
      </c>
      <c r="AP2969">
        <v>70066.5</v>
      </c>
    </row>
    <row r="2970" spans="2:42" x14ac:dyDescent="0.2">
      <c r="B2970" t="str">
        <f t="shared" si="110"/>
        <v>other manufacturing 31T33</v>
      </c>
      <c r="C2970" t="str">
        <f t="shared" si="109"/>
        <v>metal products except machinery and vehicles 25,PM10</v>
      </c>
      <c r="D2970" t="s">
        <v>3527</v>
      </c>
      <c r="E2970" s="1">
        <v>1652470</v>
      </c>
      <c r="F2970" s="1">
        <v>1651170</v>
      </c>
      <c r="G2970" s="1">
        <v>1641280</v>
      </c>
      <c r="H2970" s="1">
        <v>1641000</v>
      </c>
      <c r="I2970" s="1">
        <v>1628410</v>
      </c>
      <c r="J2970" s="1">
        <v>1609930</v>
      </c>
      <c r="K2970" s="1">
        <v>1588980</v>
      </c>
      <c r="L2970" s="1">
        <v>1568430</v>
      </c>
      <c r="M2970" s="1">
        <v>1541590</v>
      </c>
      <c r="N2970" s="1">
        <v>1517910</v>
      </c>
      <c r="O2970" s="1">
        <v>1487170</v>
      </c>
      <c r="P2970" s="1">
        <v>1454370</v>
      </c>
      <c r="Q2970" s="1">
        <v>1415180</v>
      </c>
      <c r="R2970" s="1">
        <v>1374580</v>
      </c>
      <c r="S2970" s="1">
        <v>1328430</v>
      </c>
      <c r="T2970" s="1">
        <v>1279180</v>
      </c>
      <c r="U2970" s="1">
        <v>1227290</v>
      </c>
      <c r="V2970" s="1">
        <v>1171230</v>
      </c>
      <c r="W2970" s="1">
        <v>1115000</v>
      </c>
      <c r="X2970" s="1">
        <v>1055410</v>
      </c>
      <c r="Y2970">
        <v>994496</v>
      </c>
      <c r="Z2970">
        <v>931225</v>
      </c>
      <c r="AA2970">
        <v>868646</v>
      </c>
      <c r="AB2970">
        <v>805573</v>
      </c>
      <c r="AC2970">
        <v>741190</v>
      </c>
      <c r="AD2970">
        <v>678098</v>
      </c>
      <c r="AE2970">
        <v>615271</v>
      </c>
      <c r="AF2970">
        <v>553874</v>
      </c>
      <c r="AG2970">
        <v>492316</v>
      </c>
      <c r="AH2970">
        <v>432485</v>
      </c>
      <c r="AI2970">
        <v>374377</v>
      </c>
      <c r="AJ2970">
        <v>317456</v>
      </c>
      <c r="AK2970">
        <v>262378</v>
      </c>
      <c r="AL2970">
        <v>208785</v>
      </c>
      <c r="AM2970">
        <v>157168</v>
      </c>
      <c r="AN2970">
        <v>107519</v>
      </c>
      <c r="AO2970">
        <v>59716.9</v>
      </c>
      <c r="AP2970">
        <v>14013.3</v>
      </c>
    </row>
    <row r="2971" spans="2:42" x14ac:dyDescent="0.2">
      <c r="B2971" t="str">
        <f t="shared" si="110"/>
        <v>other manufacturing 31T33</v>
      </c>
      <c r="C2971" t="str">
        <f t="shared" si="109"/>
        <v>metal products except machinery and vehicles 25,PM25</v>
      </c>
      <c r="D2971" t="s">
        <v>3528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</row>
    <row r="2972" spans="2:42" x14ac:dyDescent="0.2">
      <c r="B2972" t="str">
        <f t="shared" si="110"/>
        <v>energy pipelines and gas processing 352T353</v>
      </c>
      <c r="C2972" t="str">
        <f t="shared" si="109"/>
        <v>metal products except machinery and vehicles 25,SOx</v>
      </c>
      <c r="D2972" t="s">
        <v>3529</v>
      </c>
      <c r="E2972" s="1">
        <v>112106000000</v>
      </c>
      <c r="F2972" s="1">
        <v>117844000000</v>
      </c>
      <c r="G2972" s="1">
        <v>121698000000</v>
      </c>
      <c r="H2972" s="1">
        <v>126964000000</v>
      </c>
      <c r="I2972" s="1">
        <v>131083000000</v>
      </c>
      <c r="J2972" s="1">
        <v>134611000000</v>
      </c>
      <c r="K2972" s="1">
        <v>137021000000</v>
      </c>
      <c r="L2972" s="1">
        <v>138645000000</v>
      </c>
      <c r="M2972" s="1">
        <v>138295000000</v>
      </c>
      <c r="N2972" s="1">
        <v>138216000000</v>
      </c>
      <c r="O2972" s="1">
        <v>136286000000</v>
      </c>
      <c r="P2972" s="1">
        <v>132914000000</v>
      </c>
      <c r="Q2972" s="1">
        <v>129209000000</v>
      </c>
      <c r="R2972" s="1">
        <v>125193000000</v>
      </c>
      <c r="S2972" s="1">
        <v>120420000000</v>
      </c>
      <c r="T2972" s="1">
        <v>115005000000</v>
      </c>
      <c r="U2972" s="1">
        <v>109287000000</v>
      </c>
      <c r="V2972" s="1">
        <v>103134000000</v>
      </c>
      <c r="W2972" s="1">
        <v>96765500000</v>
      </c>
      <c r="X2972" s="1">
        <v>90140900000</v>
      </c>
      <c r="Y2972" s="1">
        <v>83595500000</v>
      </c>
      <c r="Z2972" s="1">
        <v>77048600000</v>
      </c>
      <c r="AA2972" s="1">
        <v>70544400000</v>
      </c>
      <c r="AB2972" s="1">
        <v>64296600000</v>
      </c>
      <c r="AC2972" s="1">
        <v>58156700000</v>
      </c>
      <c r="AD2972" s="1">
        <v>52274500000</v>
      </c>
      <c r="AE2972" s="1">
        <v>46649200000</v>
      </c>
      <c r="AF2972" s="1">
        <v>41267500000</v>
      </c>
      <c r="AG2972" s="1">
        <v>36167300000</v>
      </c>
      <c r="AH2972" s="1">
        <v>31488400000</v>
      </c>
      <c r="AI2972" s="1">
        <v>27035500000</v>
      </c>
      <c r="AJ2972" s="1">
        <v>22799800000</v>
      </c>
      <c r="AK2972" s="1">
        <v>18759400000</v>
      </c>
      <c r="AL2972" s="1">
        <v>14887300000</v>
      </c>
      <c r="AM2972" s="1">
        <v>11160600000</v>
      </c>
      <c r="AN2972" s="1">
        <v>7541770000</v>
      </c>
      <c r="AO2972" s="1">
        <v>4021700000</v>
      </c>
      <c r="AP2972" s="1">
        <v>555262000</v>
      </c>
    </row>
    <row r="2973" spans="2:42" x14ac:dyDescent="0.2">
      <c r="B2973" t="str">
        <f t="shared" si="110"/>
        <v>energy pipelines and gas processing 352T353</v>
      </c>
      <c r="C2973" t="str">
        <f t="shared" si="109"/>
        <v>metal products except machinery and vehicles 25,BC</v>
      </c>
      <c r="D2973" t="s">
        <v>3530</v>
      </c>
      <c r="E2973" s="1">
        <v>26612800</v>
      </c>
      <c r="F2973" s="1">
        <v>27975100</v>
      </c>
      <c r="G2973" s="1">
        <v>28889800</v>
      </c>
      <c r="H2973" s="1">
        <v>30140000</v>
      </c>
      <c r="I2973" s="1">
        <v>31117800</v>
      </c>
      <c r="J2973" s="1">
        <v>31955400</v>
      </c>
      <c r="K2973" s="1">
        <v>32527500</v>
      </c>
      <c r="L2973" s="1">
        <v>32913000</v>
      </c>
      <c r="M2973" s="1">
        <v>32830000</v>
      </c>
      <c r="N2973" s="1">
        <v>32811100</v>
      </c>
      <c r="O2973" s="1">
        <v>32352900</v>
      </c>
      <c r="P2973" s="1">
        <v>31552500</v>
      </c>
      <c r="Q2973" s="1">
        <v>30673000</v>
      </c>
      <c r="R2973" s="1">
        <v>29719600</v>
      </c>
      <c r="S2973" s="1">
        <v>28586500</v>
      </c>
      <c r="T2973" s="1">
        <v>27301200</v>
      </c>
      <c r="U2973" s="1">
        <v>25943600</v>
      </c>
      <c r="V2973" s="1">
        <v>24483100</v>
      </c>
      <c r="W2973" s="1">
        <v>22971200</v>
      </c>
      <c r="X2973" s="1">
        <v>21398600</v>
      </c>
      <c r="Y2973" s="1">
        <v>19844800</v>
      </c>
      <c r="Z2973" s="1">
        <v>18290600</v>
      </c>
      <c r="AA2973" s="1">
        <v>16746500</v>
      </c>
      <c r="AB2973" s="1">
        <v>15263400</v>
      </c>
      <c r="AC2973" s="1">
        <v>13805800</v>
      </c>
      <c r="AD2973" s="1">
        <v>12409500</v>
      </c>
      <c r="AE2973" s="1">
        <v>11074100</v>
      </c>
      <c r="AF2973" s="1">
        <v>9796510</v>
      </c>
      <c r="AG2973" s="1">
        <v>8585760</v>
      </c>
      <c r="AH2973" s="1">
        <v>7475030</v>
      </c>
      <c r="AI2973" s="1">
        <v>6417970</v>
      </c>
      <c r="AJ2973" s="1">
        <v>5412450</v>
      </c>
      <c r="AK2973" s="1">
        <v>4453290</v>
      </c>
      <c r="AL2973" s="1">
        <v>3534090</v>
      </c>
      <c r="AM2973" s="1">
        <v>2649420</v>
      </c>
      <c r="AN2973" s="1">
        <v>1790340</v>
      </c>
      <c r="AO2973">
        <v>954713</v>
      </c>
      <c r="AP2973">
        <v>131814</v>
      </c>
    </row>
    <row r="2974" spans="2:42" x14ac:dyDescent="0.2">
      <c r="B2974" t="str">
        <f t="shared" si="110"/>
        <v>energy pipelines and gas processing 352T353</v>
      </c>
      <c r="C2974" t="str">
        <f t="shared" si="109"/>
        <v>metal products except machinery and vehicles 25,OC</v>
      </c>
      <c r="D2974" t="s">
        <v>3531</v>
      </c>
      <c r="E2974" s="1">
        <v>301271000</v>
      </c>
      <c r="F2974" s="1">
        <v>316693000</v>
      </c>
      <c r="G2974" s="1">
        <v>327049000</v>
      </c>
      <c r="H2974" s="1">
        <v>341202000</v>
      </c>
      <c r="I2974" s="1">
        <v>352271000</v>
      </c>
      <c r="J2974" s="1">
        <v>361753000</v>
      </c>
      <c r="K2974" s="1">
        <v>368230000</v>
      </c>
      <c r="L2974" s="1">
        <v>372594000</v>
      </c>
      <c r="M2974" s="1">
        <v>371654000</v>
      </c>
      <c r="N2974" s="1">
        <v>371440000</v>
      </c>
      <c r="O2974" s="1">
        <v>366253000</v>
      </c>
      <c r="P2974" s="1">
        <v>357192000</v>
      </c>
      <c r="Q2974" s="1">
        <v>347236000</v>
      </c>
      <c r="R2974" s="1">
        <v>336443000</v>
      </c>
      <c r="S2974" s="1">
        <v>323615000</v>
      </c>
      <c r="T2974" s="1">
        <v>309064000</v>
      </c>
      <c r="U2974" s="1">
        <v>293696000</v>
      </c>
      <c r="V2974" s="1">
        <v>277162000</v>
      </c>
      <c r="W2974" s="1">
        <v>260047000</v>
      </c>
      <c r="X2974" s="1">
        <v>242244000</v>
      </c>
      <c r="Y2974" s="1">
        <v>224654000</v>
      </c>
      <c r="Z2974" s="1">
        <v>207060000</v>
      </c>
      <c r="AA2974" s="1">
        <v>189580000</v>
      </c>
      <c r="AB2974" s="1">
        <v>172790000</v>
      </c>
      <c r="AC2974" s="1">
        <v>156290000</v>
      </c>
      <c r="AD2974" s="1">
        <v>140482000</v>
      </c>
      <c r="AE2974" s="1">
        <v>125365000</v>
      </c>
      <c r="AF2974" s="1">
        <v>110902000</v>
      </c>
      <c r="AG2974" s="1">
        <v>97195600</v>
      </c>
      <c r="AH2974" s="1">
        <v>84621500</v>
      </c>
      <c r="AI2974" s="1">
        <v>72655000</v>
      </c>
      <c r="AJ2974" s="1">
        <v>61272000</v>
      </c>
      <c r="AK2974" s="1">
        <v>50413700</v>
      </c>
      <c r="AL2974" s="1">
        <v>40007900</v>
      </c>
      <c r="AM2974" s="1">
        <v>29992900</v>
      </c>
      <c r="AN2974" s="1">
        <v>20267700</v>
      </c>
      <c r="AO2974" s="1">
        <v>10807900</v>
      </c>
      <c r="AP2974" s="1">
        <v>1492210</v>
      </c>
    </row>
    <row r="2975" spans="2:42" x14ac:dyDescent="0.2">
      <c r="B2975" t="str">
        <f t="shared" si="110"/>
        <v>energy pipelines and gas processing 352T353</v>
      </c>
      <c r="C2975" t="str">
        <f t="shared" si="109"/>
        <v>metal products except machinery and vehicles 25,CH4</v>
      </c>
      <c r="D2975" t="s">
        <v>3532</v>
      </c>
      <c r="E2975" s="1">
        <v>179633000</v>
      </c>
      <c r="F2975" s="1">
        <v>188829000</v>
      </c>
      <c r="G2975" s="1">
        <v>195003000</v>
      </c>
      <c r="H2975" s="1">
        <v>203442000</v>
      </c>
      <c r="I2975" s="1">
        <v>210042000</v>
      </c>
      <c r="J2975" s="1">
        <v>215695000</v>
      </c>
      <c r="K2975" s="1">
        <v>219557000</v>
      </c>
      <c r="L2975" s="1">
        <v>222160000</v>
      </c>
      <c r="M2975" s="1">
        <v>221599000</v>
      </c>
      <c r="N2975" s="1">
        <v>221471000</v>
      </c>
      <c r="O2975" s="1">
        <v>218379000</v>
      </c>
      <c r="P2975" s="1">
        <v>212976000</v>
      </c>
      <c r="Q2975" s="1">
        <v>207040000</v>
      </c>
      <c r="R2975" s="1">
        <v>200604000</v>
      </c>
      <c r="S2975" s="1">
        <v>192956000</v>
      </c>
      <c r="T2975" s="1">
        <v>184280000</v>
      </c>
      <c r="U2975" s="1">
        <v>175116000</v>
      </c>
      <c r="V2975" s="1">
        <v>165258000</v>
      </c>
      <c r="W2975" s="1">
        <v>155053000</v>
      </c>
      <c r="X2975" s="1">
        <v>144438000</v>
      </c>
      <c r="Y2975" s="1">
        <v>133950000</v>
      </c>
      <c r="Z2975" s="1">
        <v>123460000</v>
      </c>
      <c r="AA2975" s="1">
        <v>113037000</v>
      </c>
      <c r="AB2975" s="1">
        <v>103026000</v>
      </c>
      <c r="AC2975" s="1">
        <v>93188000</v>
      </c>
      <c r="AD2975" s="1">
        <v>83762600</v>
      </c>
      <c r="AE2975" s="1">
        <v>74748800</v>
      </c>
      <c r="AF2975" s="1">
        <v>66125400</v>
      </c>
      <c r="AG2975" s="1">
        <v>57953000</v>
      </c>
      <c r="AH2975" s="1">
        <v>50455700</v>
      </c>
      <c r="AI2975" s="1">
        <v>43320600</v>
      </c>
      <c r="AJ2975" s="1">
        <v>36533500</v>
      </c>
      <c r="AK2975" s="1">
        <v>30059200</v>
      </c>
      <c r="AL2975" s="1">
        <v>23854700</v>
      </c>
      <c r="AM2975" s="1">
        <v>17883300</v>
      </c>
      <c r="AN2975" s="1">
        <v>12084600</v>
      </c>
      <c r="AO2975" s="1">
        <v>6444220</v>
      </c>
      <c r="AP2975">
        <v>889729</v>
      </c>
    </row>
    <row r="2976" spans="2:42" x14ac:dyDescent="0.2">
      <c r="B2976" t="str">
        <f t="shared" si="110"/>
        <v>energy pipelines and gas processing 352T353</v>
      </c>
      <c r="C2976" t="str">
        <f t="shared" si="109"/>
        <v>metal products except machinery and vehicles 25,N2O</v>
      </c>
      <c r="D2976" t="s">
        <v>3533</v>
      </c>
      <c r="E2976" s="1">
        <v>36670500</v>
      </c>
      <c r="F2976" s="1">
        <v>38547700</v>
      </c>
      <c r="G2976" s="1">
        <v>39808100</v>
      </c>
      <c r="H2976" s="1">
        <v>41530800</v>
      </c>
      <c r="I2976" s="1">
        <v>42878200</v>
      </c>
      <c r="J2976" s="1">
        <v>44032300</v>
      </c>
      <c r="K2976" s="1">
        <v>44820600</v>
      </c>
      <c r="L2976" s="1">
        <v>45351900</v>
      </c>
      <c r="M2976" s="1">
        <v>45237400</v>
      </c>
      <c r="N2976" s="1">
        <v>45211400</v>
      </c>
      <c r="O2976" s="1">
        <v>44580100</v>
      </c>
      <c r="P2976" s="1">
        <v>43477200</v>
      </c>
      <c r="Q2976" s="1">
        <v>42265300</v>
      </c>
      <c r="R2976" s="1">
        <v>40951600</v>
      </c>
      <c r="S2976" s="1">
        <v>39390200</v>
      </c>
      <c r="T2976" s="1">
        <v>37619100</v>
      </c>
      <c r="U2976" s="1">
        <v>35748400</v>
      </c>
      <c r="V2976" s="1">
        <v>33736000</v>
      </c>
      <c r="W2976" s="1">
        <v>31652700</v>
      </c>
      <c r="X2976" s="1">
        <v>29485700</v>
      </c>
      <c r="Y2976" s="1">
        <v>27344700</v>
      </c>
      <c r="Z2976" s="1">
        <v>25203200</v>
      </c>
      <c r="AA2976" s="1">
        <v>23075600</v>
      </c>
      <c r="AB2976" s="1">
        <v>21031900</v>
      </c>
      <c r="AC2976" s="1">
        <v>19023500</v>
      </c>
      <c r="AD2976" s="1">
        <v>17099400</v>
      </c>
      <c r="AE2976" s="1">
        <v>15259300</v>
      </c>
      <c r="AF2976" s="1">
        <v>13498900</v>
      </c>
      <c r="AG2976" s="1">
        <v>11830600</v>
      </c>
      <c r="AH2976" s="1">
        <v>10300100</v>
      </c>
      <c r="AI2976" s="1">
        <v>8843510</v>
      </c>
      <c r="AJ2976" s="1">
        <v>7457980</v>
      </c>
      <c r="AK2976" s="1">
        <v>6136320</v>
      </c>
      <c r="AL2976" s="1">
        <v>4869730</v>
      </c>
      <c r="AM2976" s="1">
        <v>3650710</v>
      </c>
      <c r="AN2976" s="1">
        <v>2466970</v>
      </c>
      <c r="AO2976" s="1">
        <v>1315530</v>
      </c>
      <c r="AP2976">
        <v>181630</v>
      </c>
    </row>
    <row r="2977" spans="2:42" x14ac:dyDescent="0.2">
      <c r="B2977" t="str">
        <f t="shared" si="110"/>
        <v>energy pipelines and gas processing 352T353</v>
      </c>
      <c r="C2977" t="str">
        <f t="shared" si="109"/>
        <v>metal products except machinery and vehicles 25,F gases</v>
      </c>
      <c r="D2977" t="s">
        <v>3534</v>
      </c>
      <c r="E2977" s="1">
        <v>31377200</v>
      </c>
      <c r="F2977" s="1">
        <v>32983400</v>
      </c>
      <c r="G2977" s="1">
        <v>34061800</v>
      </c>
      <c r="H2977" s="1">
        <v>35535900</v>
      </c>
      <c r="I2977" s="1">
        <v>36688700</v>
      </c>
      <c r="J2977" s="1">
        <v>37676200</v>
      </c>
      <c r="K2977" s="1">
        <v>38350800</v>
      </c>
      <c r="L2977" s="1">
        <v>38805300</v>
      </c>
      <c r="M2977" s="1">
        <v>38707400</v>
      </c>
      <c r="N2977" s="1">
        <v>38685100</v>
      </c>
      <c r="O2977" s="1">
        <v>38145000</v>
      </c>
      <c r="P2977" s="1">
        <v>37201300</v>
      </c>
      <c r="Q2977" s="1">
        <v>36164300</v>
      </c>
      <c r="R2977" s="1">
        <v>35040200</v>
      </c>
      <c r="S2977" s="1">
        <v>33704200</v>
      </c>
      <c r="T2977" s="1">
        <v>32188800</v>
      </c>
      <c r="U2977" s="1">
        <v>30588100</v>
      </c>
      <c r="V2977" s="1">
        <v>28866200</v>
      </c>
      <c r="W2977" s="1">
        <v>27083600</v>
      </c>
      <c r="X2977" s="1">
        <v>25229500</v>
      </c>
      <c r="Y2977" s="1">
        <v>23397500</v>
      </c>
      <c r="Z2977" s="1">
        <v>21565100</v>
      </c>
      <c r="AA2977" s="1">
        <v>19744600</v>
      </c>
      <c r="AB2977" s="1">
        <v>17995900</v>
      </c>
      <c r="AC2977" s="1">
        <v>16277500</v>
      </c>
      <c r="AD2977" s="1">
        <v>14631100</v>
      </c>
      <c r="AE2977" s="1">
        <v>13056600</v>
      </c>
      <c r="AF2977" s="1">
        <v>11550300</v>
      </c>
      <c r="AG2977" s="1">
        <v>10122800</v>
      </c>
      <c r="AH2977" s="1">
        <v>8813260</v>
      </c>
      <c r="AI2977" s="1">
        <v>7566960</v>
      </c>
      <c r="AJ2977" s="1">
        <v>6381430</v>
      </c>
      <c r="AK2977" s="1">
        <v>5250540</v>
      </c>
      <c r="AL2977" s="1">
        <v>4166790</v>
      </c>
      <c r="AM2977" s="1">
        <v>3123730</v>
      </c>
      <c r="AN2977" s="1">
        <v>2110860</v>
      </c>
      <c r="AO2977" s="1">
        <v>1125630</v>
      </c>
      <c r="AP2977">
        <v>155412</v>
      </c>
    </row>
    <row r="2978" spans="2:42" x14ac:dyDescent="0.2">
      <c r="B2978" t="str">
        <f t="shared" si="110"/>
        <v>energy pipelines and gas processing 352T353</v>
      </c>
      <c r="C2978" t="str">
        <f t="shared" si="109"/>
        <v>computers and electronics 26,CO2</v>
      </c>
      <c r="D2978" t="s">
        <v>3535</v>
      </c>
      <c r="E2978" s="1">
        <v>133786000</v>
      </c>
      <c r="F2978" s="1">
        <v>140635000</v>
      </c>
      <c r="G2978" s="1">
        <v>145233000</v>
      </c>
      <c r="H2978" s="1">
        <v>151518000</v>
      </c>
      <c r="I2978" s="1">
        <v>156434000</v>
      </c>
      <c r="J2978" s="1">
        <v>160644000</v>
      </c>
      <c r="K2978" s="1">
        <v>163520000</v>
      </c>
      <c r="L2978" s="1">
        <v>165458000</v>
      </c>
      <c r="M2978" s="1">
        <v>165041000</v>
      </c>
      <c r="N2978" s="1">
        <v>164946000</v>
      </c>
      <c r="O2978" s="1">
        <v>162643000</v>
      </c>
      <c r="P2978" s="1">
        <v>158619000</v>
      </c>
      <c r="Q2978" s="1">
        <v>154198000</v>
      </c>
      <c r="R2978" s="1">
        <v>149405000</v>
      </c>
      <c r="S2978" s="1">
        <v>143708000</v>
      </c>
      <c r="T2978" s="1">
        <v>137247000</v>
      </c>
      <c r="U2978" s="1">
        <v>130422000</v>
      </c>
      <c r="V2978" s="1">
        <v>123080000</v>
      </c>
      <c r="W2978" s="1">
        <v>115479000</v>
      </c>
      <c r="X2978" s="1">
        <v>107574000</v>
      </c>
      <c r="Y2978" s="1">
        <v>99762400</v>
      </c>
      <c r="Z2978" s="1">
        <v>91949400</v>
      </c>
      <c r="AA2978" s="1">
        <v>84187200</v>
      </c>
      <c r="AB2978" s="1">
        <v>76731200</v>
      </c>
      <c r="AC2978" s="1">
        <v>69403900</v>
      </c>
      <c r="AD2978" s="1">
        <v>62384100</v>
      </c>
      <c r="AE2978" s="1">
        <v>55670900</v>
      </c>
      <c r="AF2978" s="1">
        <v>49248400</v>
      </c>
      <c r="AG2978" s="1">
        <v>43161800</v>
      </c>
      <c r="AH2978" s="1">
        <v>37578000</v>
      </c>
      <c r="AI2978" s="1">
        <v>32264000</v>
      </c>
      <c r="AJ2978" s="1">
        <v>27209200</v>
      </c>
      <c r="AK2978" s="1">
        <v>22387300</v>
      </c>
      <c r="AL2978" s="1">
        <v>17766400</v>
      </c>
      <c r="AM2978" s="1">
        <v>13319000</v>
      </c>
      <c r="AN2978" s="1">
        <v>9000300</v>
      </c>
      <c r="AO2978" s="1">
        <v>4799480</v>
      </c>
      <c r="AP2978">
        <v>662646</v>
      </c>
    </row>
    <row r="2979" spans="2:42" x14ac:dyDescent="0.2">
      <c r="B2979" t="str">
        <f t="shared" si="110"/>
        <v>energy pipelines and gas processing 352T353</v>
      </c>
      <c r="C2979" t="str">
        <f t="shared" si="109"/>
        <v>computers and electronics 26,VOC</v>
      </c>
      <c r="D2979" t="s">
        <v>3536</v>
      </c>
      <c r="E2979" s="1">
        <v>2376730</v>
      </c>
      <c r="F2979" s="1">
        <v>2498390</v>
      </c>
      <c r="G2979" s="1">
        <v>2580080</v>
      </c>
      <c r="H2979" s="1">
        <v>2691730</v>
      </c>
      <c r="I2979" s="1">
        <v>2779060</v>
      </c>
      <c r="J2979" s="1">
        <v>2853860</v>
      </c>
      <c r="K2979" s="1">
        <v>2904960</v>
      </c>
      <c r="L2979" s="1">
        <v>2939390</v>
      </c>
      <c r="M2979" s="1">
        <v>2931970</v>
      </c>
      <c r="N2979" s="1">
        <v>2930280</v>
      </c>
      <c r="O2979" s="1">
        <v>2889370</v>
      </c>
      <c r="P2979" s="1">
        <v>2817880</v>
      </c>
      <c r="Q2979" s="1">
        <v>2739340</v>
      </c>
      <c r="R2979" s="1">
        <v>2654190</v>
      </c>
      <c r="S2979" s="1">
        <v>2552990</v>
      </c>
      <c r="T2979" s="1">
        <v>2438200</v>
      </c>
      <c r="U2979" s="1">
        <v>2316960</v>
      </c>
      <c r="V2979" s="1">
        <v>2186530</v>
      </c>
      <c r="W2979" s="1">
        <v>2051500</v>
      </c>
      <c r="X2979" s="1">
        <v>1911060</v>
      </c>
      <c r="Y2979" s="1">
        <v>1772290</v>
      </c>
      <c r="Z2979" s="1">
        <v>1633490</v>
      </c>
      <c r="AA2979" s="1">
        <v>1495600</v>
      </c>
      <c r="AB2979" s="1">
        <v>1363140</v>
      </c>
      <c r="AC2979" s="1">
        <v>1232970</v>
      </c>
      <c r="AD2979" s="1">
        <v>1108260</v>
      </c>
      <c r="AE2979">
        <v>989000</v>
      </c>
      <c r="AF2979">
        <v>874904</v>
      </c>
      <c r="AG2979">
        <v>766775</v>
      </c>
      <c r="AH2979">
        <v>667578</v>
      </c>
      <c r="AI2979">
        <v>573174</v>
      </c>
      <c r="AJ2979">
        <v>483374</v>
      </c>
      <c r="AK2979">
        <v>397713</v>
      </c>
      <c r="AL2979">
        <v>315622</v>
      </c>
      <c r="AM2979">
        <v>236613</v>
      </c>
      <c r="AN2979">
        <v>159891</v>
      </c>
      <c r="AO2979">
        <v>85263.3</v>
      </c>
      <c r="AP2979">
        <v>11772</v>
      </c>
    </row>
    <row r="2980" spans="2:42" x14ac:dyDescent="0.2">
      <c r="B2980" t="str">
        <f t="shared" si="110"/>
        <v>energy pipelines and gas processing 352T353</v>
      </c>
      <c r="C2980" t="str">
        <f t="shared" si="109"/>
        <v>computers and electronics 26,CO</v>
      </c>
      <c r="D2980" t="s">
        <v>3537</v>
      </c>
      <c r="E2980" s="1">
        <v>11520600</v>
      </c>
      <c r="F2980" s="1">
        <v>12110400</v>
      </c>
      <c r="G2980" s="1">
        <v>12506400</v>
      </c>
      <c r="H2980" s="1">
        <v>13047600</v>
      </c>
      <c r="I2980" s="1">
        <v>13470900</v>
      </c>
      <c r="J2980" s="1">
        <v>13833500</v>
      </c>
      <c r="K2980" s="1">
        <v>14081100</v>
      </c>
      <c r="L2980" s="1">
        <v>14248000</v>
      </c>
      <c r="M2980" s="1">
        <v>14212100</v>
      </c>
      <c r="N2980" s="1">
        <v>14203900</v>
      </c>
      <c r="O2980" s="1">
        <v>14005600</v>
      </c>
      <c r="P2980" s="1">
        <v>13659100</v>
      </c>
      <c r="Q2980" s="1">
        <v>13278300</v>
      </c>
      <c r="R2980" s="1">
        <v>12865600</v>
      </c>
      <c r="S2980" s="1">
        <v>12375100</v>
      </c>
      <c r="T2980" s="1">
        <v>11818600</v>
      </c>
      <c r="U2980" s="1">
        <v>11230900</v>
      </c>
      <c r="V2980" s="1">
        <v>10598700</v>
      </c>
      <c r="W2980" s="1">
        <v>9944210</v>
      </c>
      <c r="X2980" s="1">
        <v>9263430</v>
      </c>
      <c r="Y2980" s="1">
        <v>8590780</v>
      </c>
      <c r="Z2980" s="1">
        <v>7917980</v>
      </c>
      <c r="AA2980" s="1">
        <v>7249570</v>
      </c>
      <c r="AB2980" s="1">
        <v>6607510</v>
      </c>
      <c r="AC2980" s="1">
        <v>5976540</v>
      </c>
      <c r="AD2980" s="1">
        <v>5372050</v>
      </c>
      <c r="AE2980" s="1">
        <v>4793960</v>
      </c>
      <c r="AF2980" s="1">
        <v>4240900</v>
      </c>
      <c r="AG2980" s="1">
        <v>3716770</v>
      </c>
      <c r="AH2980" s="1">
        <v>3235930</v>
      </c>
      <c r="AI2980" s="1">
        <v>2778330</v>
      </c>
      <c r="AJ2980" s="1">
        <v>2343050</v>
      </c>
      <c r="AK2980" s="1">
        <v>1927820</v>
      </c>
      <c r="AL2980" s="1">
        <v>1529900</v>
      </c>
      <c r="AM2980" s="1">
        <v>1146930</v>
      </c>
      <c r="AN2980">
        <v>775038</v>
      </c>
      <c r="AO2980">
        <v>413295</v>
      </c>
      <c r="AP2980">
        <v>57062.1</v>
      </c>
    </row>
    <row r="2981" spans="2:42" x14ac:dyDescent="0.2">
      <c r="B2981" t="str">
        <f t="shared" si="110"/>
        <v>energy pipelines and gas processing 352T353</v>
      </c>
      <c r="C2981" t="str">
        <f t="shared" si="109"/>
        <v>computers and electronics 26,NOx</v>
      </c>
      <c r="D2981" t="s">
        <v>3538</v>
      </c>
      <c r="E2981" s="1">
        <v>5472120</v>
      </c>
      <c r="F2981" s="1">
        <v>5752240</v>
      </c>
      <c r="G2981" s="1">
        <v>5940330</v>
      </c>
      <c r="H2981" s="1">
        <v>6197390</v>
      </c>
      <c r="I2981" s="1">
        <v>6398450</v>
      </c>
      <c r="J2981" s="1">
        <v>6570670</v>
      </c>
      <c r="K2981" s="1">
        <v>6688320</v>
      </c>
      <c r="L2981" s="1">
        <v>6767590</v>
      </c>
      <c r="M2981" s="1">
        <v>6750500</v>
      </c>
      <c r="N2981" s="1">
        <v>6746620</v>
      </c>
      <c r="O2981" s="1">
        <v>6652420</v>
      </c>
      <c r="P2981" s="1">
        <v>6487840</v>
      </c>
      <c r="Q2981" s="1">
        <v>6307000</v>
      </c>
      <c r="R2981" s="1">
        <v>6110960</v>
      </c>
      <c r="S2981" s="1">
        <v>5877960</v>
      </c>
      <c r="T2981" s="1">
        <v>5613670</v>
      </c>
      <c r="U2981" s="1">
        <v>5334520</v>
      </c>
      <c r="V2981" s="1">
        <v>5034220</v>
      </c>
      <c r="W2981" s="1">
        <v>4723340</v>
      </c>
      <c r="X2981" s="1">
        <v>4399980</v>
      </c>
      <c r="Y2981" s="1">
        <v>4080480</v>
      </c>
      <c r="Z2981" s="1">
        <v>3760920</v>
      </c>
      <c r="AA2981" s="1">
        <v>3443430</v>
      </c>
      <c r="AB2981" s="1">
        <v>3138460</v>
      </c>
      <c r="AC2981" s="1">
        <v>2838760</v>
      </c>
      <c r="AD2981" s="1">
        <v>2551640</v>
      </c>
      <c r="AE2981" s="1">
        <v>2277050</v>
      </c>
      <c r="AF2981" s="1">
        <v>2014360</v>
      </c>
      <c r="AG2981" s="1">
        <v>1765410</v>
      </c>
      <c r="AH2981" s="1">
        <v>1537020</v>
      </c>
      <c r="AI2981" s="1">
        <v>1319660</v>
      </c>
      <c r="AJ2981" s="1">
        <v>1112910</v>
      </c>
      <c r="AK2981">
        <v>915686</v>
      </c>
      <c r="AL2981">
        <v>726680</v>
      </c>
      <c r="AM2981">
        <v>544774</v>
      </c>
      <c r="AN2981">
        <v>368131</v>
      </c>
      <c r="AO2981">
        <v>196308</v>
      </c>
      <c r="AP2981">
        <v>27103.599999999999</v>
      </c>
    </row>
    <row r="2982" spans="2:42" x14ac:dyDescent="0.2">
      <c r="B2982" t="str">
        <f t="shared" si="110"/>
        <v>energy pipelines and gas processing 352T353</v>
      </c>
      <c r="C2982" t="str">
        <f t="shared" si="109"/>
        <v>computers and electronics 26,PM10</v>
      </c>
      <c r="D2982" t="s">
        <v>3539</v>
      </c>
      <c r="E2982" s="1">
        <v>1094420</v>
      </c>
      <c r="F2982" s="1">
        <v>1150450</v>
      </c>
      <c r="G2982" s="1">
        <v>1188070</v>
      </c>
      <c r="H2982" s="1">
        <v>1239480</v>
      </c>
      <c r="I2982" s="1">
        <v>1279690</v>
      </c>
      <c r="J2982" s="1">
        <v>1314130</v>
      </c>
      <c r="K2982" s="1">
        <v>1337660</v>
      </c>
      <c r="L2982" s="1">
        <v>1353520</v>
      </c>
      <c r="M2982" s="1">
        <v>1350100</v>
      </c>
      <c r="N2982" s="1">
        <v>1349320</v>
      </c>
      <c r="O2982" s="1">
        <v>1330480</v>
      </c>
      <c r="P2982" s="1">
        <v>1297570</v>
      </c>
      <c r="Q2982" s="1">
        <v>1261400</v>
      </c>
      <c r="R2982" s="1">
        <v>1222190</v>
      </c>
      <c r="S2982" s="1">
        <v>1175590</v>
      </c>
      <c r="T2982" s="1">
        <v>1122730</v>
      </c>
      <c r="U2982" s="1">
        <v>1066900</v>
      </c>
      <c r="V2982" s="1">
        <v>1006840</v>
      </c>
      <c r="W2982">
        <v>944668</v>
      </c>
      <c r="X2982">
        <v>879996</v>
      </c>
      <c r="Y2982">
        <v>816097</v>
      </c>
      <c r="Z2982">
        <v>752183</v>
      </c>
      <c r="AA2982">
        <v>688686</v>
      </c>
      <c r="AB2982">
        <v>627692</v>
      </c>
      <c r="AC2982">
        <v>567752</v>
      </c>
      <c r="AD2982">
        <v>510327</v>
      </c>
      <c r="AE2982">
        <v>455411</v>
      </c>
      <c r="AF2982">
        <v>402872</v>
      </c>
      <c r="AG2982">
        <v>353081</v>
      </c>
      <c r="AH2982">
        <v>307403</v>
      </c>
      <c r="AI2982">
        <v>263933</v>
      </c>
      <c r="AJ2982">
        <v>222582</v>
      </c>
      <c r="AK2982">
        <v>183137</v>
      </c>
      <c r="AL2982">
        <v>145336</v>
      </c>
      <c r="AM2982">
        <v>108955</v>
      </c>
      <c r="AN2982">
        <v>73626.100000000006</v>
      </c>
      <c r="AO2982">
        <v>39261.699999999997</v>
      </c>
      <c r="AP2982">
        <v>5420.71</v>
      </c>
    </row>
    <row r="2983" spans="2:42" x14ac:dyDescent="0.2">
      <c r="B2983" t="str">
        <f t="shared" si="110"/>
        <v>energy pipelines and gas processing 352T353</v>
      </c>
      <c r="C2983" t="str">
        <f t="shared" si="109"/>
        <v>computers and electronics 26,PM25</v>
      </c>
      <c r="D2983" t="s">
        <v>3540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</row>
    <row r="2984" spans="2:42" x14ac:dyDescent="0.2">
      <c r="B2984" t="str">
        <f t="shared" si="110"/>
        <v>water and waste 36T39</v>
      </c>
      <c r="C2984" t="str">
        <f t="shared" si="109"/>
        <v>computers and electronics 26,SOx</v>
      </c>
      <c r="D2984" t="s">
        <v>3541</v>
      </c>
      <c r="E2984" s="1">
        <v>837644000000</v>
      </c>
      <c r="F2984" s="1">
        <v>867245000000</v>
      </c>
      <c r="G2984" s="1">
        <v>893933000000</v>
      </c>
      <c r="H2984" s="1">
        <v>928700000000</v>
      </c>
      <c r="I2984" s="1">
        <v>959907000000</v>
      </c>
      <c r="J2984" s="1">
        <v>992730000000</v>
      </c>
      <c r="K2984" s="1">
        <v>1021680000000</v>
      </c>
      <c r="L2984" s="1">
        <v>1051600000000</v>
      </c>
      <c r="M2984" s="1">
        <v>1067950000000</v>
      </c>
      <c r="N2984" s="1">
        <v>1085290000000</v>
      </c>
      <c r="O2984" s="1">
        <v>1094400000000</v>
      </c>
      <c r="P2984" s="1">
        <v>1095780000000</v>
      </c>
      <c r="Q2984" s="1">
        <v>1093950000000</v>
      </c>
      <c r="R2984" s="1">
        <v>1085040000000</v>
      </c>
      <c r="S2984" s="1">
        <v>1073240000000</v>
      </c>
      <c r="T2984" s="1">
        <v>1055020000000</v>
      </c>
      <c r="U2984" s="1">
        <v>1030850000000</v>
      </c>
      <c r="V2984" s="1">
        <v>1001230000000</v>
      </c>
      <c r="W2984" s="1">
        <v>972764000000</v>
      </c>
      <c r="X2984" s="1">
        <v>939170000000</v>
      </c>
      <c r="Y2984" s="1">
        <v>903675000000</v>
      </c>
      <c r="Z2984" s="1">
        <v>863698000000</v>
      </c>
      <c r="AA2984" s="1">
        <v>824568000000</v>
      </c>
      <c r="AB2984" s="1">
        <v>785806000000</v>
      </c>
      <c r="AC2984" s="1">
        <v>742726000000</v>
      </c>
      <c r="AD2984" s="1">
        <v>701641000000</v>
      </c>
      <c r="AE2984" s="1">
        <v>658026000000</v>
      </c>
      <c r="AF2984" s="1">
        <v>613503000000</v>
      </c>
      <c r="AG2984" s="1">
        <v>569058000000</v>
      </c>
      <c r="AH2984" s="1">
        <v>522430000000</v>
      </c>
      <c r="AI2984" s="1">
        <v>474289000000</v>
      </c>
      <c r="AJ2984" s="1">
        <v>424657000000</v>
      </c>
      <c r="AK2984" s="1">
        <v>371278000000</v>
      </c>
      <c r="AL2984" s="1">
        <v>313864000000</v>
      </c>
      <c r="AM2984" s="1">
        <v>251487000000</v>
      </c>
      <c r="AN2984" s="1">
        <v>182588000000</v>
      </c>
      <c r="AO2984" s="1">
        <v>104592000000</v>
      </c>
      <c r="AP2984" s="1">
        <v>15676600000</v>
      </c>
    </row>
    <row r="2985" spans="2:42" x14ac:dyDescent="0.2">
      <c r="B2985" t="str">
        <f t="shared" si="110"/>
        <v>water and waste 36T39</v>
      </c>
      <c r="C2985" t="str">
        <f t="shared" si="109"/>
        <v>computers and electronics 26,BC</v>
      </c>
      <c r="D2985" t="s">
        <v>3542</v>
      </c>
      <c r="E2985" s="1">
        <v>198848000</v>
      </c>
      <c r="F2985" s="1">
        <v>205875000</v>
      </c>
      <c r="G2985" s="1">
        <v>212211000</v>
      </c>
      <c r="H2985" s="1">
        <v>220464000</v>
      </c>
      <c r="I2985" s="1">
        <v>227873000</v>
      </c>
      <c r="J2985" s="1">
        <v>235664000</v>
      </c>
      <c r="K2985" s="1">
        <v>242536000</v>
      </c>
      <c r="L2985" s="1">
        <v>249638000</v>
      </c>
      <c r="M2985" s="1">
        <v>253521000</v>
      </c>
      <c r="N2985" s="1">
        <v>257637000</v>
      </c>
      <c r="O2985" s="1">
        <v>259800000</v>
      </c>
      <c r="P2985" s="1">
        <v>260128000</v>
      </c>
      <c r="Q2985" s="1">
        <v>259693000</v>
      </c>
      <c r="R2985" s="1">
        <v>257577000</v>
      </c>
      <c r="S2985" s="1">
        <v>254777000</v>
      </c>
      <c r="T2985" s="1">
        <v>250451000</v>
      </c>
      <c r="U2985" s="1">
        <v>244714000</v>
      </c>
      <c r="V2985" s="1">
        <v>237681000</v>
      </c>
      <c r="W2985" s="1">
        <v>230925000</v>
      </c>
      <c r="X2985" s="1">
        <v>222950000</v>
      </c>
      <c r="Y2985" s="1">
        <v>214524000</v>
      </c>
      <c r="Z2985" s="1">
        <v>205033000</v>
      </c>
      <c r="AA2985" s="1">
        <v>195744000</v>
      </c>
      <c r="AB2985" s="1">
        <v>186543000</v>
      </c>
      <c r="AC2985" s="1">
        <v>176316000</v>
      </c>
      <c r="AD2985" s="1">
        <v>166563000</v>
      </c>
      <c r="AE2985" s="1">
        <v>156209000</v>
      </c>
      <c r="AF2985" s="1">
        <v>145640000</v>
      </c>
      <c r="AG2985" s="1">
        <v>135089000</v>
      </c>
      <c r="AH2985" s="1">
        <v>124020000</v>
      </c>
      <c r="AI2985" s="1">
        <v>112592000</v>
      </c>
      <c r="AJ2985" s="1">
        <v>100809000</v>
      </c>
      <c r="AK2985" s="1">
        <v>88137800</v>
      </c>
      <c r="AL2985" s="1">
        <v>74508300</v>
      </c>
      <c r="AM2985" s="1">
        <v>59700600</v>
      </c>
      <c r="AN2985" s="1">
        <v>43344600</v>
      </c>
      <c r="AO2985" s="1">
        <v>24829100</v>
      </c>
      <c r="AP2985" s="1">
        <v>3721460</v>
      </c>
    </row>
    <row r="2986" spans="2:42" x14ac:dyDescent="0.2">
      <c r="B2986" t="str">
        <f t="shared" si="110"/>
        <v>water and waste 36T39</v>
      </c>
      <c r="C2986" t="str">
        <f t="shared" si="109"/>
        <v>computers and electronics 26,OC</v>
      </c>
      <c r="D2986" t="s">
        <v>3543</v>
      </c>
      <c r="E2986" s="1">
        <v>2251080000</v>
      </c>
      <c r="F2986" s="1">
        <v>2330630000</v>
      </c>
      <c r="G2986" s="1">
        <v>2402350000</v>
      </c>
      <c r="H2986" s="1">
        <v>2495780000</v>
      </c>
      <c r="I2986" s="1">
        <v>2579650000</v>
      </c>
      <c r="J2986" s="1">
        <v>2667850000</v>
      </c>
      <c r="K2986" s="1">
        <v>2745640000</v>
      </c>
      <c r="L2986" s="1">
        <v>2826050000</v>
      </c>
      <c r="M2986" s="1">
        <v>2870000000</v>
      </c>
      <c r="N2986" s="1">
        <v>2916590000</v>
      </c>
      <c r="O2986" s="1">
        <v>2941080000</v>
      </c>
      <c r="P2986" s="1">
        <v>2944790000</v>
      </c>
      <c r="Q2986" s="1">
        <v>2939870000</v>
      </c>
      <c r="R2986" s="1">
        <v>2915920000</v>
      </c>
      <c r="S2986" s="1">
        <v>2884220000</v>
      </c>
      <c r="T2986" s="1">
        <v>2835250000</v>
      </c>
      <c r="U2986" s="1">
        <v>2770300000</v>
      </c>
      <c r="V2986" s="1">
        <v>2690690000</v>
      </c>
      <c r="W2986" s="1">
        <v>2614200000</v>
      </c>
      <c r="X2986" s="1">
        <v>2523920000</v>
      </c>
      <c r="Y2986" s="1">
        <v>2428530000</v>
      </c>
      <c r="Z2986" s="1">
        <v>2321090000</v>
      </c>
      <c r="AA2986" s="1">
        <v>2215930000</v>
      </c>
      <c r="AB2986" s="1">
        <v>2111770000</v>
      </c>
      <c r="AC2986" s="1">
        <v>1995990000</v>
      </c>
      <c r="AD2986" s="1">
        <v>1885580000</v>
      </c>
      <c r="AE2986" s="1">
        <v>1768370000</v>
      </c>
      <c r="AF2986" s="1">
        <v>1648720000</v>
      </c>
      <c r="AG2986" s="1">
        <v>1529280000</v>
      </c>
      <c r="AH2986" s="1">
        <v>1403970000</v>
      </c>
      <c r="AI2986" s="1">
        <v>1274600000</v>
      </c>
      <c r="AJ2986" s="1">
        <v>1141220000</v>
      </c>
      <c r="AK2986" s="1">
        <v>997770000</v>
      </c>
      <c r="AL2986" s="1">
        <v>843475000</v>
      </c>
      <c r="AM2986" s="1">
        <v>675845000</v>
      </c>
      <c r="AN2986" s="1">
        <v>490685000</v>
      </c>
      <c r="AO2986" s="1">
        <v>281079000</v>
      </c>
      <c r="AP2986" s="1">
        <v>42129100</v>
      </c>
    </row>
    <row r="2987" spans="2:42" x14ac:dyDescent="0.2">
      <c r="B2987" t="str">
        <f t="shared" si="110"/>
        <v>water and waste 36T39</v>
      </c>
      <c r="C2987" t="str">
        <f t="shared" si="109"/>
        <v>computers and electronics 26,CH4</v>
      </c>
      <c r="D2987" t="s">
        <v>3544</v>
      </c>
      <c r="E2987" s="1">
        <v>1342210000</v>
      </c>
      <c r="F2987" s="1">
        <v>1389640000</v>
      </c>
      <c r="G2987" s="1">
        <v>1432400000</v>
      </c>
      <c r="H2987" s="1">
        <v>1488110000</v>
      </c>
      <c r="I2987" s="1">
        <v>1538120000</v>
      </c>
      <c r="J2987" s="1">
        <v>1590710000</v>
      </c>
      <c r="K2987" s="1">
        <v>1637090000</v>
      </c>
      <c r="L2987" s="1">
        <v>1685030000</v>
      </c>
      <c r="M2987" s="1">
        <v>1711240000</v>
      </c>
      <c r="N2987" s="1">
        <v>1739020000</v>
      </c>
      <c r="O2987" s="1">
        <v>1753620000</v>
      </c>
      <c r="P2987" s="1">
        <v>1755830000</v>
      </c>
      <c r="Q2987" s="1">
        <v>1752900000</v>
      </c>
      <c r="R2987" s="1">
        <v>1738620000</v>
      </c>
      <c r="S2987" s="1">
        <v>1719720000</v>
      </c>
      <c r="T2987" s="1">
        <v>1690520000</v>
      </c>
      <c r="U2987" s="1">
        <v>1651800000</v>
      </c>
      <c r="V2987" s="1">
        <v>1604320000</v>
      </c>
      <c r="W2987" s="1">
        <v>1558720000</v>
      </c>
      <c r="X2987" s="1">
        <v>1504890000</v>
      </c>
      <c r="Y2987" s="1">
        <v>1448010000</v>
      </c>
      <c r="Z2987" s="1">
        <v>1383950000</v>
      </c>
      <c r="AA2987" s="1">
        <v>1321250000</v>
      </c>
      <c r="AB2987" s="1">
        <v>1259140000</v>
      </c>
      <c r="AC2987" s="1">
        <v>1190110000</v>
      </c>
      <c r="AD2987" s="1">
        <v>1124280000</v>
      </c>
      <c r="AE2987" s="1">
        <v>1054390000</v>
      </c>
      <c r="AF2987" s="1">
        <v>983052000</v>
      </c>
      <c r="AG2987" s="1">
        <v>911835000</v>
      </c>
      <c r="AH2987" s="1">
        <v>837121000</v>
      </c>
      <c r="AI2987" s="1">
        <v>759982000</v>
      </c>
      <c r="AJ2987" s="1">
        <v>680453000</v>
      </c>
      <c r="AK2987" s="1">
        <v>594921000</v>
      </c>
      <c r="AL2987" s="1">
        <v>502923000</v>
      </c>
      <c r="AM2987" s="1">
        <v>402973000</v>
      </c>
      <c r="AN2987" s="1">
        <v>292572000</v>
      </c>
      <c r="AO2987" s="1">
        <v>167594000</v>
      </c>
      <c r="AP2987" s="1">
        <v>25119500</v>
      </c>
    </row>
    <row r="2988" spans="2:42" x14ac:dyDescent="0.2">
      <c r="B2988" t="str">
        <f t="shared" si="110"/>
        <v>water and waste 36T39</v>
      </c>
      <c r="C2988" t="str">
        <f t="shared" si="109"/>
        <v>computers and electronics 26,N2O</v>
      </c>
      <c r="D2988" t="s">
        <v>3545</v>
      </c>
      <c r="E2988" s="1">
        <v>273999000</v>
      </c>
      <c r="F2988" s="1">
        <v>283682000</v>
      </c>
      <c r="G2988" s="1">
        <v>292412000</v>
      </c>
      <c r="H2988" s="1">
        <v>303784000</v>
      </c>
      <c r="I2988" s="1">
        <v>313992000</v>
      </c>
      <c r="J2988" s="1">
        <v>324729000</v>
      </c>
      <c r="K2988" s="1">
        <v>334197000</v>
      </c>
      <c r="L2988" s="1">
        <v>343984000</v>
      </c>
      <c r="M2988" s="1">
        <v>349335000</v>
      </c>
      <c r="N2988" s="1">
        <v>355005000</v>
      </c>
      <c r="O2988" s="1">
        <v>357986000</v>
      </c>
      <c r="P2988" s="1">
        <v>358438000</v>
      </c>
      <c r="Q2988" s="1">
        <v>357839000</v>
      </c>
      <c r="R2988" s="1">
        <v>354923000</v>
      </c>
      <c r="S2988" s="1">
        <v>351065000</v>
      </c>
      <c r="T2988" s="1">
        <v>345104000</v>
      </c>
      <c r="U2988" s="1">
        <v>337199000</v>
      </c>
      <c r="V2988" s="1">
        <v>327508000</v>
      </c>
      <c r="W2988" s="1">
        <v>318198000</v>
      </c>
      <c r="X2988" s="1">
        <v>307209000</v>
      </c>
      <c r="Y2988" s="1">
        <v>295599000</v>
      </c>
      <c r="Z2988" s="1">
        <v>282522000</v>
      </c>
      <c r="AA2988" s="1">
        <v>269722000</v>
      </c>
      <c r="AB2988" s="1">
        <v>257043000</v>
      </c>
      <c r="AC2988" s="1">
        <v>242951000</v>
      </c>
      <c r="AD2988" s="1">
        <v>229512000</v>
      </c>
      <c r="AE2988" s="1">
        <v>215245000</v>
      </c>
      <c r="AF2988" s="1">
        <v>200681000</v>
      </c>
      <c r="AG2988" s="1">
        <v>186143000</v>
      </c>
      <c r="AH2988" s="1">
        <v>170891000</v>
      </c>
      <c r="AI2988" s="1">
        <v>155143000</v>
      </c>
      <c r="AJ2988" s="1">
        <v>138908000</v>
      </c>
      <c r="AK2988" s="1">
        <v>121448000</v>
      </c>
      <c r="AL2988" s="1">
        <v>102667000</v>
      </c>
      <c r="AM2988" s="1">
        <v>82263300</v>
      </c>
      <c r="AN2988" s="1">
        <v>59725900</v>
      </c>
      <c r="AO2988" s="1">
        <v>34212800</v>
      </c>
      <c r="AP2988" s="1">
        <v>5127920</v>
      </c>
    </row>
    <row r="2989" spans="2:42" x14ac:dyDescent="0.2">
      <c r="B2989" t="str">
        <f t="shared" si="110"/>
        <v>water and waste 36T39</v>
      </c>
      <c r="C2989" t="str">
        <f t="shared" si="109"/>
        <v>computers and electronics 26,F gases</v>
      </c>
      <c r="D2989" t="s">
        <v>3546</v>
      </c>
      <c r="E2989" s="1">
        <v>234448000</v>
      </c>
      <c r="F2989" s="1">
        <v>242733000</v>
      </c>
      <c r="G2989" s="1">
        <v>250202000</v>
      </c>
      <c r="H2989" s="1">
        <v>259933000</v>
      </c>
      <c r="I2989" s="1">
        <v>268668000</v>
      </c>
      <c r="J2989" s="1">
        <v>277855000</v>
      </c>
      <c r="K2989" s="1">
        <v>285956000</v>
      </c>
      <c r="L2989" s="1">
        <v>294330000</v>
      </c>
      <c r="M2989" s="1">
        <v>298908000</v>
      </c>
      <c r="N2989" s="1">
        <v>303761000</v>
      </c>
      <c r="O2989" s="1">
        <v>306311000</v>
      </c>
      <c r="P2989" s="1">
        <v>306697000</v>
      </c>
      <c r="Q2989" s="1">
        <v>306185000</v>
      </c>
      <c r="R2989" s="1">
        <v>303690000</v>
      </c>
      <c r="S2989" s="1">
        <v>300389000</v>
      </c>
      <c r="T2989" s="1">
        <v>295289000</v>
      </c>
      <c r="U2989" s="1">
        <v>288525000</v>
      </c>
      <c r="V2989" s="1">
        <v>280233000</v>
      </c>
      <c r="W2989" s="1">
        <v>272266000</v>
      </c>
      <c r="X2989" s="1">
        <v>262864000</v>
      </c>
      <c r="Y2989" s="1">
        <v>252929000</v>
      </c>
      <c r="Z2989" s="1">
        <v>241740000</v>
      </c>
      <c r="AA2989" s="1">
        <v>230788000</v>
      </c>
      <c r="AB2989" s="1">
        <v>219939000</v>
      </c>
      <c r="AC2989" s="1">
        <v>207881000</v>
      </c>
      <c r="AD2989" s="1">
        <v>196382000</v>
      </c>
      <c r="AE2989" s="1">
        <v>184175000</v>
      </c>
      <c r="AF2989" s="1">
        <v>171713000</v>
      </c>
      <c r="AG2989" s="1">
        <v>159273000</v>
      </c>
      <c r="AH2989" s="1">
        <v>146223000</v>
      </c>
      <c r="AI2989" s="1">
        <v>132749000</v>
      </c>
      <c r="AJ2989" s="1">
        <v>118857000</v>
      </c>
      <c r="AK2989" s="1">
        <v>103917000</v>
      </c>
      <c r="AL2989" s="1">
        <v>87847200</v>
      </c>
      <c r="AM2989" s="1">
        <v>70388600</v>
      </c>
      <c r="AN2989" s="1">
        <v>51104500</v>
      </c>
      <c r="AO2989" s="1">
        <v>29274200</v>
      </c>
      <c r="AP2989" s="1">
        <v>4387710</v>
      </c>
    </row>
    <row r="2990" spans="2:42" x14ac:dyDescent="0.2">
      <c r="B2990" t="str">
        <f t="shared" si="110"/>
        <v>water and waste 36T39</v>
      </c>
      <c r="C2990" t="str">
        <f t="shared" si="109"/>
        <v>appliances and electrical equipment 27,CO2</v>
      </c>
      <c r="D2990" t="s">
        <v>3547</v>
      </c>
      <c r="E2990" s="1">
        <v>999639000</v>
      </c>
      <c r="F2990" s="1">
        <v>1034970000</v>
      </c>
      <c r="G2990" s="1">
        <v>1066810000</v>
      </c>
      <c r="H2990" s="1">
        <v>1108300000</v>
      </c>
      <c r="I2990" s="1">
        <v>1145550000</v>
      </c>
      <c r="J2990" s="1">
        <v>1184720000</v>
      </c>
      <c r="K2990" s="1">
        <v>1219260000</v>
      </c>
      <c r="L2990" s="1">
        <v>1254970000</v>
      </c>
      <c r="M2990" s="1">
        <v>1274490000</v>
      </c>
      <c r="N2990" s="1">
        <v>1295180000</v>
      </c>
      <c r="O2990" s="1">
        <v>1306050000</v>
      </c>
      <c r="P2990" s="1">
        <v>1307700000</v>
      </c>
      <c r="Q2990" s="1">
        <v>1305510000</v>
      </c>
      <c r="R2990" s="1">
        <v>1294880000</v>
      </c>
      <c r="S2990" s="1">
        <v>1280800000</v>
      </c>
      <c r="T2990" s="1">
        <v>1259050000</v>
      </c>
      <c r="U2990" s="1">
        <v>1230210000</v>
      </c>
      <c r="V2990" s="1">
        <v>1194860000</v>
      </c>
      <c r="W2990" s="1">
        <v>1160890000</v>
      </c>
      <c r="X2990" s="1">
        <v>1120800000</v>
      </c>
      <c r="Y2990" s="1">
        <v>1078440000</v>
      </c>
      <c r="Z2990" s="1">
        <v>1030730000</v>
      </c>
      <c r="AA2990" s="1">
        <v>984034000</v>
      </c>
      <c r="AB2990" s="1">
        <v>937777000</v>
      </c>
      <c r="AC2990" s="1">
        <v>886365000</v>
      </c>
      <c r="AD2990" s="1">
        <v>837334000</v>
      </c>
      <c r="AE2990" s="1">
        <v>785285000</v>
      </c>
      <c r="AF2990" s="1">
        <v>732151000</v>
      </c>
      <c r="AG2990" s="1">
        <v>679110000</v>
      </c>
      <c r="AH2990" s="1">
        <v>623465000</v>
      </c>
      <c r="AI2990" s="1">
        <v>566014000</v>
      </c>
      <c r="AJ2990" s="1">
        <v>506783000</v>
      </c>
      <c r="AK2990" s="1">
        <v>443081000</v>
      </c>
      <c r="AL2990" s="1">
        <v>374564000</v>
      </c>
      <c r="AM2990" s="1">
        <v>300124000</v>
      </c>
      <c r="AN2990" s="1">
        <v>217900000</v>
      </c>
      <c r="AO2990" s="1">
        <v>124819000</v>
      </c>
      <c r="AP2990" s="1">
        <v>18708300</v>
      </c>
    </row>
    <row r="2991" spans="2:42" x14ac:dyDescent="0.2">
      <c r="B2991" t="str">
        <f t="shared" si="110"/>
        <v>water and waste 36T39</v>
      </c>
      <c r="C2991" t="str">
        <f t="shared" si="109"/>
        <v>appliances and electrical equipment 27,VOC</v>
      </c>
      <c r="D2991" t="s">
        <v>3548</v>
      </c>
      <c r="E2991" s="1">
        <v>17758700</v>
      </c>
      <c r="F2991" s="1">
        <v>18386300</v>
      </c>
      <c r="G2991" s="1">
        <v>18952100</v>
      </c>
      <c r="H2991" s="1">
        <v>19689200</v>
      </c>
      <c r="I2991" s="1">
        <v>20350800</v>
      </c>
      <c r="J2991" s="1">
        <v>21046600</v>
      </c>
      <c r="K2991" s="1">
        <v>21660300</v>
      </c>
      <c r="L2991" s="1">
        <v>22294600</v>
      </c>
      <c r="M2991" s="1">
        <v>22641400</v>
      </c>
      <c r="N2991" s="1">
        <v>23009000</v>
      </c>
      <c r="O2991" s="1">
        <v>23202200</v>
      </c>
      <c r="P2991" s="1">
        <v>23231400</v>
      </c>
      <c r="Q2991" s="1">
        <v>23192600</v>
      </c>
      <c r="R2991" s="1">
        <v>23003600</v>
      </c>
      <c r="S2991" s="1">
        <v>22753600</v>
      </c>
      <c r="T2991" s="1">
        <v>22367200</v>
      </c>
      <c r="U2991" s="1">
        <v>21854900</v>
      </c>
      <c r="V2991" s="1">
        <v>21226800</v>
      </c>
      <c r="W2991" s="1">
        <v>20623400</v>
      </c>
      <c r="X2991" s="1">
        <v>19911100</v>
      </c>
      <c r="Y2991" s="1">
        <v>19158600</v>
      </c>
      <c r="Z2991" s="1">
        <v>18311100</v>
      </c>
      <c r="AA2991" s="1">
        <v>17481500</v>
      </c>
      <c r="AB2991" s="1">
        <v>16659700</v>
      </c>
      <c r="AC2991" s="1">
        <v>15746400</v>
      </c>
      <c r="AD2991" s="1">
        <v>14875300</v>
      </c>
      <c r="AE2991" s="1">
        <v>13950700</v>
      </c>
      <c r="AF2991" s="1">
        <v>13006700</v>
      </c>
      <c r="AG2991" s="1">
        <v>12064500</v>
      </c>
      <c r="AH2991" s="1">
        <v>11075900</v>
      </c>
      <c r="AI2991" s="1">
        <v>10055300</v>
      </c>
      <c r="AJ2991" s="1">
        <v>9003060</v>
      </c>
      <c r="AK2991" s="1">
        <v>7871390</v>
      </c>
      <c r="AL2991" s="1">
        <v>6654160</v>
      </c>
      <c r="AM2991" s="1">
        <v>5331730</v>
      </c>
      <c r="AN2991" s="1">
        <v>3871010</v>
      </c>
      <c r="AO2991" s="1">
        <v>2217430</v>
      </c>
      <c r="AP2991">
        <v>332356</v>
      </c>
    </row>
    <row r="2992" spans="2:42" x14ac:dyDescent="0.2">
      <c r="B2992" t="str">
        <f t="shared" si="110"/>
        <v>water and waste 36T39</v>
      </c>
      <c r="C2992" t="str">
        <f t="shared" si="109"/>
        <v>appliances and electrical equipment 27,CO</v>
      </c>
      <c r="D2992" t="s">
        <v>3549</v>
      </c>
      <c r="E2992" s="1">
        <v>86081300</v>
      </c>
      <c r="F2992" s="1">
        <v>89123300</v>
      </c>
      <c r="G2992" s="1">
        <v>91866000</v>
      </c>
      <c r="H2992" s="1">
        <v>95438800</v>
      </c>
      <c r="I2992" s="1">
        <v>98645900</v>
      </c>
      <c r="J2992" s="1">
        <v>102019000</v>
      </c>
      <c r="K2992" s="1">
        <v>104994000</v>
      </c>
      <c r="L2992" s="1">
        <v>108068000</v>
      </c>
      <c r="M2992" s="1">
        <v>109749000</v>
      </c>
      <c r="N2992" s="1">
        <v>111531000</v>
      </c>
      <c r="O2992" s="1">
        <v>112467000</v>
      </c>
      <c r="P2992" s="1">
        <v>112609000</v>
      </c>
      <c r="Q2992" s="1">
        <v>112421000</v>
      </c>
      <c r="R2992" s="1">
        <v>111505000</v>
      </c>
      <c r="S2992" s="1">
        <v>110293000</v>
      </c>
      <c r="T2992" s="1">
        <v>108420000</v>
      </c>
      <c r="U2992" s="1">
        <v>105937000</v>
      </c>
      <c r="V2992" s="1">
        <v>102892000</v>
      </c>
      <c r="W2992" s="1">
        <v>99967100</v>
      </c>
      <c r="X2992" s="1">
        <v>96514800</v>
      </c>
      <c r="Y2992" s="1">
        <v>92867100</v>
      </c>
      <c r="Z2992" s="1">
        <v>88758800</v>
      </c>
      <c r="AA2992" s="1">
        <v>84737500</v>
      </c>
      <c r="AB2992" s="1">
        <v>80754200</v>
      </c>
      <c r="AC2992" s="1">
        <v>76327000</v>
      </c>
      <c r="AD2992" s="1">
        <v>72104800</v>
      </c>
      <c r="AE2992" s="1">
        <v>67622700</v>
      </c>
      <c r="AF2992" s="1">
        <v>63047300</v>
      </c>
      <c r="AG2992" s="1">
        <v>58479800</v>
      </c>
      <c r="AH2992" s="1">
        <v>53688100</v>
      </c>
      <c r="AI2992" s="1">
        <v>48740800</v>
      </c>
      <c r="AJ2992" s="1">
        <v>43640300</v>
      </c>
      <c r="AK2992" s="1">
        <v>38154800</v>
      </c>
      <c r="AL2992" s="1">
        <v>32254600</v>
      </c>
      <c r="AM2992" s="1">
        <v>25844400</v>
      </c>
      <c r="AN2992" s="1">
        <v>18763900</v>
      </c>
      <c r="AO2992" s="1">
        <v>10748500</v>
      </c>
      <c r="AP2992" s="1">
        <v>1611020</v>
      </c>
    </row>
    <row r="2993" spans="2:42" x14ac:dyDescent="0.2">
      <c r="B2993" t="str">
        <f t="shared" si="110"/>
        <v>water and waste 36T39</v>
      </c>
      <c r="C2993" t="str">
        <f t="shared" si="109"/>
        <v>appliances and electrical equipment 27,NOx</v>
      </c>
      <c r="D2993" t="s">
        <v>3550</v>
      </c>
      <c r="E2993" s="1">
        <v>40887300</v>
      </c>
      <c r="F2993" s="1">
        <v>42332200</v>
      </c>
      <c r="G2993" s="1">
        <v>43634900</v>
      </c>
      <c r="H2993" s="1">
        <v>45331900</v>
      </c>
      <c r="I2993" s="1">
        <v>46855200</v>
      </c>
      <c r="J2993" s="1">
        <v>48457400</v>
      </c>
      <c r="K2993" s="1">
        <v>49870300</v>
      </c>
      <c r="L2993" s="1">
        <v>51330700</v>
      </c>
      <c r="M2993" s="1">
        <v>52129100</v>
      </c>
      <c r="N2993" s="1">
        <v>52975300</v>
      </c>
      <c r="O2993" s="1">
        <v>53420200</v>
      </c>
      <c r="P2993" s="1">
        <v>53487500</v>
      </c>
      <c r="Q2993" s="1">
        <v>53398100</v>
      </c>
      <c r="R2993" s="1">
        <v>52963100</v>
      </c>
      <c r="S2993" s="1">
        <v>52387400</v>
      </c>
      <c r="T2993" s="1">
        <v>51497800</v>
      </c>
      <c r="U2993" s="1">
        <v>50318200</v>
      </c>
      <c r="V2993" s="1">
        <v>48872100</v>
      </c>
      <c r="W2993" s="1">
        <v>47482800</v>
      </c>
      <c r="X2993" s="1">
        <v>45843000</v>
      </c>
      <c r="Y2993" s="1">
        <v>44110400</v>
      </c>
      <c r="Z2993" s="1">
        <v>42159000</v>
      </c>
      <c r="AA2993" s="1">
        <v>40249000</v>
      </c>
      <c r="AB2993" s="1">
        <v>38357000</v>
      </c>
      <c r="AC2993" s="1">
        <v>36254100</v>
      </c>
      <c r="AD2993" s="1">
        <v>34248700</v>
      </c>
      <c r="AE2993" s="1">
        <v>32119700</v>
      </c>
      <c r="AF2993" s="1">
        <v>29946500</v>
      </c>
      <c r="AG2993" s="1">
        <v>27777000</v>
      </c>
      <c r="AH2993" s="1">
        <v>25501000</v>
      </c>
      <c r="AI2993" s="1">
        <v>23151100</v>
      </c>
      <c r="AJ2993" s="1">
        <v>20728500</v>
      </c>
      <c r="AK2993" s="1">
        <v>18122900</v>
      </c>
      <c r="AL2993" s="1">
        <v>15320400</v>
      </c>
      <c r="AM2993" s="1">
        <v>12275700</v>
      </c>
      <c r="AN2993" s="1">
        <v>8912530</v>
      </c>
      <c r="AO2993" s="1">
        <v>5105370</v>
      </c>
      <c r="AP2993">
        <v>765209</v>
      </c>
    </row>
    <row r="2994" spans="2:42" x14ac:dyDescent="0.2">
      <c r="B2994" t="str">
        <f t="shared" si="110"/>
        <v>water and waste 36T39</v>
      </c>
      <c r="C2994" t="str">
        <f t="shared" si="109"/>
        <v>appliances and electrical equipment 27,PM10</v>
      </c>
      <c r="D2994" t="s">
        <v>3551</v>
      </c>
      <c r="E2994" s="1">
        <v>8177450</v>
      </c>
      <c r="F2994" s="1">
        <v>8466430</v>
      </c>
      <c r="G2994" s="1">
        <v>8726980</v>
      </c>
      <c r="H2994" s="1">
        <v>9066380</v>
      </c>
      <c r="I2994" s="1">
        <v>9371040</v>
      </c>
      <c r="J2994" s="1">
        <v>9691470</v>
      </c>
      <c r="K2994" s="1">
        <v>9974060</v>
      </c>
      <c r="L2994" s="1">
        <v>10266100</v>
      </c>
      <c r="M2994" s="1">
        <v>10425800</v>
      </c>
      <c r="N2994" s="1">
        <v>10595100</v>
      </c>
      <c r="O2994" s="1">
        <v>10684000</v>
      </c>
      <c r="P2994" s="1">
        <v>10697500</v>
      </c>
      <c r="Q2994" s="1">
        <v>10679600</v>
      </c>
      <c r="R2994" s="1">
        <v>10592600</v>
      </c>
      <c r="S2994" s="1">
        <v>10477500</v>
      </c>
      <c r="T2994" s="1">
        <v>10299600</v>
      </c>
      <c r="U2994" s="1">
        <v>10063600</v>
      </c>
      <c r="V2994" s="1">
        <v>9774420</v>
      </c>
      <c r="W2994" s="1">
        <v>9496560</v>
      </c>
      <c r="X2994" s="1">
        <v>9168600</v>
      </c>
      <c r="Y2994" s="1">
        <v>8822080</v>
      </c>
      <c r="Z2994" s="1">
        <v>8431800</v>
      </c>
      <c r="AA2994" s="1">
        <v>8049800</v>
      </c>
      <c r="AB2994" s="1">
        <v>7671390</v>
      </c>
      <c r="AC2994" s="1">
        <v>7250820</v>
      </c>
      <c r="AD2994" s="1">
        <v>6849730</v>
      </c>
      <c r="AE2994" s="1">
        <v>6423950</v>
      </c>
      <c r="AF2994" s="1">
        <v>5989290</v>
      </c>
      <c r="AG2994" s="1">
        <v>5555400</v>
      </c>
      <c r="AH2994" s="1">
        <v>5100200</v>
      </c>
      <c r="AI2994" s="1">
        <v>4630230</v>
      </c>
      <c r="AJ2994" s="1">
        <v>4145690</v>
      </c>
      <c r="AK2994" s="1">
        <v>3624590</v>
      </c>
      <c r="AL2994" s="1">
        <v>3064080</v>
      </c>
      <c r="AM2994" s="1">
        <v>2455130</v>
      </c>
      <c r="AN2994" s="1">
        <v>1782510</v>
      </c>
      <c r="AO2994" s="1">
        <v>1021070</v>
      </c>
      <c r="AP2994">
        <v>153042</v>
      </c>
    </row>
    <row r="2995" spans="2:42" x14ac:dyDescent="0.2">
      <c r="B2995" t="str">
        <f t="shared" si="110"/>
        <v>water and waste 36T39</v>
      </c>
      <c r="C2995" t="str">
        <f t="shared" si="109"/>
        <v>appliances and electrical equipment 27,PM25</v>
      </c>
      <c r="D2995" t="s">
        <v>3552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</row>
    <row r="2996" spans="2:42" x14ac:dyDescent="0.2">
      <c r="B2996" t="str">
        <f t="shared" si="110"/>
        <v>construction 41T43</v>
      </c>
      <c r="C2996" t="str">
        <f t="shared" ref="C2996:C3059" si="111">MID(D2918, FIND(",", D2918) + 1, FIND("]", D2918) - FIND(",", D2918) - 1)</f>
        <v>appliances and electrical equipment 27,SOx</v>
      </c>
      <c r="D2996" t="s">
        <v>3553</v>
      </c>
      <c r="E2996" s="1">
        <v>405679000000</v>
      </c>
      <c r="F2996" s="1">
        <v>412712000000</v>
      </c>
      <c r="G2996" s="1">
        <v>413078000000</v>
      </c>
      <c r="H2996" s="1">
        <v>421011000000</v>
      </c>
      <c r="I2996" s="1">
        <v>421914000000</v>
      </c>
      <c r="J2996" s="1">
        <v>421493000000</v>
      </c>
      <c r="K2996" s="1">
        <v>418795000000</v>
      </c>
      <c r="L2996" s="1">
        <v>418330000000</v>
      </c>
      <c r="M2996" s="1">
        <v>410900000000</v>
      </c>
      <c r="N2996" s="1">
        <v>405735000000</v>
      </c>
      <c r="O2996" s="1">
        <v>399054000000</v>
      </c>
      <c r="P2996" s="1">
        <v>391373000000</v>
      </c>
      <c r="Q2996" s="1">
        <v>380722000000</v>
      </c>
      <c r="R2996" s="1">
        <v>371657000000</v>
      </c>
      <c r="S2996" s="1">
        <v>360220000000</v>
      </c>
      <c r="T2996" s="1">
        <v>347718000000</v>
      </c>
      <c r="U2996" s="1">
        <v>334590000000</v>
      </c>
      <c r="V2996" s="1">
        <v>320883000000</v>
      </c>
      <c r="W2996" s="1">
        <v>306646000000</v>
      </c>
      <c r="X2996" s="1">
        <v>290476000000</v>
      </c>
      <c r="Y2996" s="1">
        <v>277053000000</v>
      </c>
      <c r="Z2996" s="1">
        <v>260730000000</v>
      </c>
      <c r="AA2996" s="1">
        <v>246829000000</v>
      </c>
      <c r="AB2996" s="1">
        <v>230350000000</v>
      </c>
      <c r="AC2996" s="1">
        <v>213874000000</v>
      </c>
      <c r="AD2996" s="1">
        <v>199338000000</v>
      </c>
      <c r="AE2996" s="1">
        <v>182709000000</v>
      </c>
      <c r="AF2996" s="1">
        <v>166083000000</v>
      </c>
      <c r="AG2996" s="1">
        <v>150910000000</v>
      </c>
      <c r="AH2996" s="1">
        <v>135419000000</v>
      </c>
      <c r="AI2996" s="1">
        <v>119609000000</v>
      </c>
      <c r="AJ2996" s="1">
        <v>103479000000</v>
      </c>
      <c r="AK2996" s="1">
        <v>87030500000</v>
      </c>
      <c r="AL2996" s="1">
        <v>70262400000</v>
      </c>
      <c r="AM2996" s="1">
        <v>53658600000</v>
      </c>
      <c r="AN2996" s="1">
        <v>36414000000</v>
      </c>
      <c r="AO2996" s="1">
        <v>18527500000</v>
      </c>
      <c r="AP2996">
        <v>0</v>
      </c>
    </row>
    <row r="2997" spans="2:42" x14ac:dyDescent="0.2">
      <c r="B2997" t="str">
        <f t="shared" ref="B2997:B3060" si="112">TRIM(MID(D2997, FIND(",",D2997) + 1, FIND(",", D2997, FIND(",", D2997) + 1) - FIND(",", D2997) - 1))</f>
        <v>construction 41T43</v>
      </c>
      <c r="C2997" t="str">
        <f t="shared" si="111"/>
        <v>appliances and electrical equipment 27,BC</v>
      </c>
      <c r="D2997" t="s">
        <v>3554</v>
      </c>
      <c r="E2997" s="1">
        <v>96304200</v>
      </c>
      <c r="F2997" s="1">
        <v>97973800</v>
      </c>
      <c r="G2997" s="1">
        <v>98060600</v>
      </c>
      <c r="H2997" s="1">
        <v>99943800</v>
      </c>
      <c r="I2997" s="1">
        <v>100158000</v>
      </c>
      <c r="J2997" s="1">
        <v>100058000</v>
      </c>
      <c r="K2997" s="1">
        <v>99417900</v>
      </c>
      <c r="L2997" s="1">
        <v>99307300</v>
      </c>
      <c r="M2997" s="1">
        <v>97543700</v>
      </c>
      <c r="N2997" s="1">
        <v>96317400</v>
      </c>
      <c r="O2997" s="1">
        <v>94731500</v>
      </c>
      <c r="P2997" s="1">
        <v>92908200</v>
      </c>
      <c r="Q2997" s="1">
        <v>90379800</v>
      </c>
      <c r="R2997" s="1">
        <v>88227700</v>
      </c>
      <c r="S2997" s="1">
        <v>85512600</v>
      </c>
      <c r="T2997" s="1">
        <v>82544800</v>
      </c>
      <c r="U2997" s="1">
        <v>79428300</v>
      </c>
      <c r="V2997" s="1">
        <v>76174400</v>
      </c>
      <c r="W2997" s="1">
        <v>72794800</v>
      </c>
      <c r="X2997" s="1">
        <v>68956100</v>
      </c>
      <c r="Y2997" s="1">
        <v>65769600</v>
      </c>
      <c r="Z2997" s="1">
        <v>61894600</v>
      </c>
      <c r="AA2997" s="1">
        <v>58594700</v>
      </c>
      <c r="AB2997" s="1">
        <v>54682700</v>
      </c>
      <c r="AC2997" s="1">
        <v>50771700</v>
      </c>
      <c r="AD2997" s="1">
        <v>47320900</v>
      </c>
      <c r="AE2997" s="1">
        <v>43373300</v>
      </c>
      <c r="AF2997" s="1">
        <v>39426400</v>
      </c>
      <c r="AG2997" s="1">
        <v>35824700</v>
      </c>
      <c r="AH2997" s="1">
        <v>32147100</v>
      </c>
      <c r="AI2997" s="1">
        <v>28394000</v>
      </c>
      <c r="AJ2997" s="1">
        <v>24565000</v>
      </c>
      <c r="AK2997" s="1">
        <v>20660200</v>
      </c>
      <c r="AL2997" s="1">
        <v>16679600</v>
      </c>
      <c r="AM2997" s="1">
        <v>12738000</v>
      </c>
      <c r="AN2997" s="1">
        <v>8644330</v>
      </c>
      <c r="AO2997" s="1">
        <v>4398250</v>
      </c>
      <c r="AP2997">
        <v>0</v>
      </c>
    </row>
    <row r="2998" spans="2:42" x14ac:dyDescent="0.2">
      <c r="B2998" t="str">
        <f t="shared" si="112"/>
        <v>construction 41T43</v>
      </c>
      <c r="C2998" t="str">
        <f t="shared" si="111"/>
        <v>appliances and electrical equipment 27,OC</v>
      </c>
      <c r="D2998" t="s">
        <v>3555</v>
      </c>
      <c r="E2998" s="1">
        <v>1090220000</v>
      </c>
      <c r="F2998" s="1">
        <v>1109120000</v>
      </c>
      <c r="G2998" s="1">
        <v>1110100000</v>
      </c>
      <c r="H2998" s="1">
        <v>1131420000</v>
      </c>
      <c r="I2998" s="1">
        <v>1133850000</v>
      </c>
      <c r="J2998" s="1">
        <v>1132720000</v>
      </c>
      <c r="K2998" s="1">
        <v>1125470000</v>
      </c>
      <c r="L2998" s="1">
        <v>1124210000</v>
      </c>
      <c r="M2998" s="1">
        <v>1104250000</v>
      </c>
      <c r="N2998" s="1">
        <v>1090370000</v>
      </c>
      <c r="O2998" s="1">
        <v>1072410000</v>
      </c>
      <c r="P2998" s="1">
        <v>1051770000</v>
      </c>
      <c r="Q2998" s="1">
        <v>1023150000</v>
      </c>
      <c r="R2998" s="1">
        <v>998787000</v>
      </c>
      <c r="S2998" s="1">
        <v>968051000</v>
      </c>
      <c r="T2998" s="1">
        <v>934454000</v>
      </c>
      <c r="U2998" s="1">
        <v>899173000</v>
      </c>
      <c r="V2998" s="1">
        <v>862337000</v>
      </c>
      <c r="W2998" s="1">
        <v>824078000</v>
      </c>
      <c r="X2998" s="1">
        <v>780622000</v>
      </c>
      <c r="Y2998" s="1">
        <v>744549000</v>
      </c>
      <c r="Z2998" s="1">
        <v>700682000</v>
      </c>
      <c r="AA2998" s="1">
        <v>663325000</v>
      </c>
      <c r="AB2998" s="1">
        <v>619039000</v>
      </c>
      <c r="AC2998" s="1">
        <v>574764000</v>
      </c>
      <c r="AD2998" s="1">
        <v>535699000</v>
      </c>
      <c r="AE2998" s="1">
        <v>491011000</v>
      </c>
      <c r="AF2998" s="1">
        <v>446329000</v>
      </c>
      <c r="AG2998" s="1">
        <v>405555000</v>
      </c>
      <c r="AH2998" s="1">
        <v>363924000</v>
      </c>
      <c r="AI2998" s="1">
        <v>321437000</v>
      </c>
      <c r="AJ2998" s="1">
        <v>278090000</v>
      </c>
      <c r="AK2998" s="1">
        <v>233885000</v>
      </c>
      <c r="AL2998" s="1">
        <v>188822000</v>
      </c>
      <c r="AM2998" s="1">
        <v>144202000</v>
      </c>
      <c r="AN2998" s="1">
        <v>97858700</v>
      </c>
      <c r="AO2998" s="1">
        <v>49790700</v>
      </c>
      <c r="AP2998">
        <v>0</v>
      </c>
    </row>
    <row r="2999" spans="2:42" x14ac:dyDescent="0.2">
      <c r="B2999" t="str">
        <f t="shared" si="112"/>
        <v>construction 41T43</v>
      </c>
      <c r="C2999" t="str">
        <f t="shared" si="111"/>
        <v>appliances and electrical equipment 27,CH4</v>
      </c>
      <c r="D2999" t="s">
        <v>3556</v>
      </c>
      <c r="E2999" s="1">
        <v>650043000</v>
      </c>
      <c r="F2999" s="1">
        <v>661313000</v>
      </c>
      <c r="G2999" s="1">
        <v>661899000</v>
      </c>
      <c r="H2999" s="1">
        <v>674611000</v>
      </c>
      <c r="I2999" s="1">
        <v>676058000</v>
      </c>
      <c r="J2999" s="1">
        <v>675384000</v>
      </c>
      <c r="K2999" s="1">
        <v>671061000</v>
      </c>
      <c r="L2999" s="1">
        <v>670314000</v>
      </c>
      <c r="M2999" s="1">
        <v>658410000</v>
      </c>
      <c r="N2999" s="1">
        <v>650133000</v>
      </c>
      <c r="O2999" s="1">
        <v>639428000</v>
      </c>
      <c r="P2999" s="1">
        <v>627121000</v>
      </c>
      <c r="Q2999" s="1">
        <v>610054000</v>
      </c>
      <c r="R2999" s="1">
        <v>595528000</v>
      </c>
      <c r="S2999" s="1">
        <v>577201000</v>
      </c>
      <c r="T2999" s="1">
        <v>557169000</v>
      </c>
      <c r="U2999" s="1">
        <v>536133000</v>
      </c>
      <c r="V2999" s="1">
        <v>514169000</v>
      </c>
      <c r="W2999" s="1">
        <v>491358000</v>
      </c>
      <c r="X2999" s="1">
        <v>465446000</v>
      </c>
      <c r="Y2999" s="1">
        <v>443938000</v>
      </c>
      <c r="Z2999" s="1">
        <v>417782000</v>
      </c>
      <c r="AA2999" s="1">
        <v>395508000</v>
      </c>
      <c r="AB2999" s="1">
        <v>369103000</v>
      </c>
      <c r="AC2999" s="1">
        <v>342703000</v>
      </c>
      <c r="AD2999" s="1">
        <v>319411000</v>
      </c>
      <c r="AE2999" s="1">
        <v>292766000</v>
      </c>
      <c r="AF2999" s="1">
        <v>266124000</v>
      </c>
      <c r="AG2999" s="1">
        <v>241813000</v>
      </c>
      <c r="AH2999" s="1">
        <v>216990000</v>
      </c>
      <c r="AI2999" s="1">
        <v>191657000</v>
      </c>
      <c r="AJ2999" s="1">
        <v>165811000</v>
      </c>
      <c r="AK2999" s="1">
        <v>139454000</v>
      </c>
      <c r="AL2999" s="1">
        <v>112586000</v>
      </c>
      <c r="AM2999" s="1">
        <v>85980300</v>
      </c>
      <c r="AN2999" s="1">
        <v>58348300</v>
      </c>
      <c r="AO2999" s="1">
        <v>29687800</v>
      </c>
      <c r="AP2999">
        <v>0</v>
      </c>
    </row>
    <row r="3000" spans="2:42" x14ac:dyDescent="0.2">
      <c r="B3000" t="str">
        <f t="shared" si="112"/>
        <v>construction 41T43</v>
      </c>
      <c r="C3000" t="str">
        <f t="shared" si="111"/>
        <v>appliances and electrical equipment 27,N2O</v>
      </c>
      <c r="D3000" t="s">
        <v>3557</v>
      </c>
      <c r="E3000" s="1">
        <v>132700000</v>
      </c>
      <c r="F3000" s="1">
        <v>135001000</v>
      </c>
      <c r="G3000" s="1">
        <v>135121000</v>
      </c>
      <c r="H3000" s="1">
        <v>137716000</v>
      </c>
      <c r="I3000" s="1">
        <v>138011000</v>
      </c>
      <c r="J3000" s="1">
        <v>137873000</v>
      </c>
      <c r="K3000" s="1">
        <v>136991000</v>
      </c>
      <c r="L3000" s="1">
        <v>136839000</v>
      </c>
      <c r="M3000" s="1">
        <v>134408000</v>
      </c>
      <c r="N3000" s="1">
        <v>132719000</v>
      </c>
      <c r="O3000" s="1">
        <v>130533000</v>
      </c>
      <c r="P3000" s="1">
        <v>128021000</v>
      </c>
      <c r="Q3000" s="1">
        <v>124537000</v>
      </c>
      <c r="R3000" s="1">
        <v>121572000</v>
      </c>
      <c r="S3000" s="1">
        <v>117830000</v>
      </c>
      <c r="T3000" s="1">
        <v>113741000</v>
      </c>
      <c r="U3000" s="1">
        <v>109447000</v>
      </c>
      <c r="V3000" s="1">
        <v>104963000</v>
      </c>
      <c r="W3000" s="1">
        <v>100306000</v>
      </c>
      <c r="X3000" s="1">
        <v>95016700</v>
      </c>
      <c r="Y3000" s="1">
        <v>90626000</v>
      </c>
      <c r="Z3000" s="1">
        <v>85286500</v>
      </c>
      <c r="AA3000" s="1">
        <v>80739400</v>
      </c>
      <c r="AB3000" s="1">
        <v>75349000</v>
      </c>
      <c r="AC3000" s="1">
        <v>69959800</v>
      </c>
      <c r="AD3000" s="1">
        <v>65204900</v>
      </c>
      <c r="AE3000" s="1">
        <v>59765400</v>
      </c>
      <c r="AF3000" s="1">
        <v>54326800</v>
      </c>
      <c r="AG3000" s="1">
        <v>49363900</v>
      </c>
      <c r="AH3000" s="1">
        <v>44296500</v>
      </c>
      <c r="AI3000" s="1">
        <v>39125000</v>
      </c>
      <c r="AJ3000" s="1">
        <v>33848900</v>
      </c>
      <c r="AK3000" s="1">
        <v>28468300</v>
      </c>
      <c r="AL3000" s="1">
        <v>22983300</v>
      </c>
      <c r="AM3000" s="1">
        <v>17552100</v>
      </c>
      <c r="AN3000" s="1">
        <v>11911300</v>
      </c>
      <c r="AO3000" s="1">
        <v>6060490</v>
      </c>
      <c r="AP3000">
        <v>0</v>
      </c>
    </row>
    <row r="3001" spans="2:42" x14ac:dyDescent="0.2">
      <c r="B3001" t="str">
        <f t="shared" si="112"/>
        <v>construction 41T43</v>
      </c>
      <c r="C3001" t="str">
        <f t="shared" si="111"/>
        <v>appliances and electrical equipment 27,F gases</v>
      </c>
      <c r="D3001" t="s">
        <v>3558</v>
      </c>
      <c r="E3001" s="1">
        <v>113545000</v>
      </c>
      <c r="F3001" s="1">
        <v>115514000</v>
      </c>
      <c r="G3001" s="1">
        <v>115616000</v>
      </c>
      <c r="H3001" s="1">
        <v>117836000</v>
      </c>
      <c r="I3001" s="1">
        <v>118089000</v>
      </c>
      <c r="J3001" s="1">
        <v>117972000</v>
      </c>
      <c r="K3001" s="1">
        <v>117216000</v>
      </c>
      <c r="L3001" s="1">
        <v>117086000</v>
      </c>
      <c r="M3001" s="1">
        <v>115007000</v>
      </c>
      <c r="N3001" s="1">
        <v>113561000</v>
      </c>
      <c r="O3001" s="1">
        <v>111691000</v>
      </c>
      <c r="P3001" s="1">
        <v>109541000</v>
      </c>
      <c r="Q3001" s="1">
        <v>106560000</v>
      </c>
      <c r="R3001" s="1">
        <v>104023000</v>
      </c>
      <c r="S3001" s="1">
        <v>100822000</v>
      </c>
      <c r="T3001" s="1">
        <v>97322500</v>
      </c>
      <c r="U3001" s="1">
        <v>93648000</v>
      </c>
      <c r="V3001" s="1">
        <v>89811600</v>
      </c>
      <c r="W3001" s="1">
        <v>85827000</v>
      </c>
      <c r="X3001" s="1">
        <v>81301100</v>
      </c>
      <c r="Y3001" s="1">
        <v>77544200</v>
      </c>
      <c r="Z3001" s="1">
        <v>72975400</v>
      </c>
      <c r="AA3001" s="1">
        <v>69084700</v>
      </c>
      <c r="AB3001" s="1">
        <v>64472400</v>
      </c>
      <c r="AC3001" s="1">
        <v>59861100</v>
      </c>
      <c r="AD3001" s="1">
        <v>55792600</v>
      </c>
      <c r="AE3001" s="1">
        <v>51138300</v>
      </c>
      <c r="AF3001" s="1">
        <v>46484800</v>
      </c>
      <c r="AG3001" s="1">
        <v>42238200</v>
      </c>
      <c r="AH3001" s="1">
        <v>37902300</v>
      </c>
      <c r="AI3001" s="1">
        <v>33477300</v>
      </c>
      <c r="AJ3001" s="1">
        <v>28962800</v>
      </c>
      <c r="AK3001" s="1">
        <v>24358900</v>
      </c>
      <c r="AL3001" s="1">
        <v>19665700</v>
      </c>
      <c r="AM3001" s="1">
        <v>15018500</v>
      </c>
      <c r="AN3001" s="1">
        <v>10191900</v>
      </c>
      <c r="AO3001" s="1">
        <v>5185660</v>
      </c>
      <c r="AP3001">
        <v>0</v>
      </c>
    </row>
    <row r="3002" spans="2:42" x14ac:dyDescent="0.2">
      <c r="B3002" t="str">
        <f t="shared" si="112"/>
        <v>construction 41T43</v>
      </c>
      <c r="C3002" t="str">
        <f t="shared" si="111"/>
        <v>other machinery 28,CO2</v>
      </c>
      <c r="D3002" t="s">
        <v>3559</v>
      </c>
      <c r="E3002" s="1">
        <v>484135000</v>
      </c>
      <c r="F3002" s="1">
        <v>492528000</v>
      </c>
      <c r="G3002" s="1">
        <v>492965000</v>
      </c>
      <c r="H3002" s="1">
        <v>502432000</v>
      </c>
      <c r="I3002" s="1">
        <v>503510000</v>
      </c>
      <c r="J3002" s="1">
        <v>503008000</v>
      </c>
      <c r="K3002" s="1">
        <v>499788000</v>
      </c>
      <c r="L3002" s="1">
        <v>499232000</v>
      </c>
      <c r="M3002" s="1">
        <v>490366000</v>
      </c>
      <c r="N3002" s="1">
        <v>484201000</v>
      </c>
      <c r="O3002" s="1">
        <v>476229000</v>
      </c>
      <c r="P3002" s="1">
        <v>467063000</v>
      </c>
      <c r="Q3002" s="1">
        <v>454352000</v>
      </c>
      <c r="R3002" s="1">
        <v>443533000</v>
      </c>
      <c r="S3002" s="1">
        <v>429884000</v>
      </c>
      <c r="T3002" s="1">
        <v>414964000</v>
      </c>
      <c r="U3002" s="1">
        <v>399297000</v>
      </c>
      <c r="V3002" s="1">
        <v>382939000</v>
      </c>
      <c r="W3002" s="1">
        <v>365950000</v>
      </c>
      <c r="X3002" s="1">
        <v>346652000</v>
      </c>
      <c r="Y3002" s="1">
        <v>330633000</v>
      </c>
      <c r="Z3002" s="1">
        <v>311153000</v>
      </c>
      <c r="AA3002" s="1">
        <v>294564000</v>
      </c>
      <c r="AB3002" s="1">
        <v>274898000</v>
      </c>
      <c r="AC3002" s="1">
        <v>255236000</v>
      </c>
      <c r="AD3002" s="1">
        <v>237889000</v>
      </c>
      <c r="AE3002" s="1">
        <v>218044000</v>
      </c>
      <c r="AF3002" s="1">
        <v>198202000</v>
      </c>
      <c r="AG3002" s="1">
        <v>180096000</v>
      </c>
      <c r="AH3002" s="1">
        <v>161608000</v>
      </c>
      <c r="AI3002" s="1">
        <v>142741000</v>
      </c>
      <c r="AJ3002" s="1">
        <v>123492000</v>
      </c>
      <c r="AK3002" s="1">
        <v>103862000</v>
      </c>
      <c r="AL3002" s="1">
        <v>83850700</v>
      </c>
      <c r="AM3002" s="1">
        <v>64035800</v>
      </c>
      <c r="AN3002" s="1">
        <v>43456300</v>
      </c>
      <c r="AO3002" s="1">
        <v>22110600</v>
      </c>
      <c r="AP3002">
        <v>0</v>
      </c>
    </row>
    <row r="3003" spans="2:42" x14ac:dyDescent="0.2">
      <c r="B3003" t="str">
        <f t="shared" si="112"/>
        <v>construction 41T43</v>
      </c>
      <c r="C3003" t="str">
        <f t="shared" si="111"/>
        <v>other machinery 28,VOC</v>
      </c>
      <c r="D3003" t="s">
        <v>3560</v>
      </c>
      <c r="E3003" s="1">
        <v>8600710</v>
      </c>
      <c r="F3003" s="1">
        <v>8749820</v>
      </c>
      <c r="G3003" s="1">
        <v>8757570</v>
      </c>
      <c r="H3003" s="1">
        <v>8925760</v>
      </c>
      <c r="I3003" s="1">
        <v>8944910</v>
      </c>
      <c r="J3003" s="1">
        <v>8935990</v>
      </c>
      <c r="K3003" s="1">
        <v>8878790</v>
      </c>
      <c r="L3003" s="1">
        <v>8868910</v>
      </c>
      <c r="M3003" s="1">
        <v>8711410</v>
      </c>
      <c r="N3003" s="1">
        <v>8601890</v>
      </c>
      <c r="O3003" s="1">
        <v>8460260</v>
      </c>
      <c r="P3003" s="1">
        <v>8297420</v>
      </c>
      <c r="Q3003" s="1">
        <v>8071610</v>
      </c>
      <c r="R3003" s="1">
        <v>7879420</v>
      </c>
      <c r="S3003" s="1">
        <v>7636940</v>
      </c>
      <c r="T3003" s="1">
        <v>7371890</v>
      </c>
      <c r="U3003" s="1">
        <v>7093560</v>
      </c>
      <c r="V3003" s="1">
        <v>6802960</v>
      </c>
      <c r="W3003" s="1">
        <v>6501140</v>
      </c>
      <c r="X3003" s="1">
        <v>6158310</v>
      </c>
      <c r="Y3003" s="1">
        <v>5873740</v>
      </c>
      <c r="Z3003" s="1">
        <v>5527670</v>
      </c>
      <c r="AA3003" s="1">
        <v>5232960</v>
      </c>
      <c r="AB3003" s="1">
        <v>4883590</v>
      </c>
      <c r="AC3003" s="1">
        <v>4534300</v>
      </c>
      <c r="AD3003" s="1">
        <v>4226120</v>
      </c>
      <c r="AE3003" s="1">
        <v>3873580</v>
      </c>
      <c r="AF3003" s="1">
        <v>3521080</v>
      </c>
      <c r="AG3003" s="1">
        <v>3199420</v>
      </c>
      <c r="AH3003" s="1">
        <v>2870990</v>
      </c>
      <c r="AI3003" s="1">
        <v>2535810</v>
      </c>
      <c r="AJ3003" s="1">
        <v>2193850</v>
      </c>
      <c r="AK3003" s="1">
        <v>1845110</v>
      </c>
      <c r="AL3003" s="1">
        <v>1489620</v>
      </c>
      <c r="AM3003" s="1">
        <v>1137600</v>
      </c>
      <c r="AN3003">
        <v>772006</v>
      </c>
      <c r="AO3003">
        <v>392798</v>
      </c>
      <c r="AP3003">
        <v>0</v>
      </c>
    </row>
    <row r="3004" spans="2:42" x14ac:dyDescent="0.2">
      <c r="B3004" t="str">
        <f t="shared" si="112"/>
        <v>construction 41T43</v>
      </c>
      <c r="C3004" t="str">
        <f t="shared" si="111"/>
        <v>other machinery 28,CO</v>
      </c>
      <c r="D3004" t="s">
        <v>3561</v>
      </c>
      <c r="E3004" s="1">
        <v>41690000</v>
      </c>
      <c r="F3004" s="1">
        <v>42412800</v>
      </c>
      <c r="G3004" s="1">
        <v>42450400</v>
      </c>
      <c r="H3004" s="1">
        <v>43265600</v>
      </c>
      <c r="I3004" s="1">
        <v>43358400</v>
      </c>
      <c r="J3004" s="1">
        <v>43315200</v>
      </c>
      <c r="K3004" s="1">
        <v>43037900</v>
      </c>
      <c r="L3004" s="1">
        <v>42990100</v>
      </c>
      <c r="M3004" s="1">
        <v>42226600</v>
      </c>
      <c r="N3004" s="1">
        <v>41695800</v>
      </c>
      <c r="O3004" s="1">
        <v>41009200</v>
      </c>
      <c r="P3004" s="1">
        <v>40219900</v>
      </c>
      <c r="Q3004" s="1">
        <v>39125300</v>
      </c>
      <c r="R3004" s="1">
        <v>38193700</v>
      </c>
      <c r="S3004" s="1">
        <v>37018400</v>
      </c>
      <c r="T3004" s="1">
        <v>35733600</v>
      </c>
      <c r="U3004" s="1">
        <v>34384400</v>
      </c>
      <c r="V3004" s="1">
        <v>32975800</v>
      </c>
      <c r="W3004" s="1">
        <v>31512800</v>
      </c>
      <c r="X3004" s="1">
        <v>29851000</v>
      </c>
      <c r="Y3004" s="1">
        <v>28471600</v>
      </c>
      <c r="Z3004" s="1">
        <v>26794100</v>
      </c>
      <c r="AA3004" s="1">
        <v>25365600</v>
      </c>
      <c r="AB3004" s="1">
        <v>23672100</v>
      </c>
      <c r="AC3004" s="1">
        <v>21979000</v>
      </c>
      <c r="AD3004" s="1">
        <v>20485200</v>
      </c>
      <c r="AE3004" s="1">
        <v>18776300</v>
      </c>
      <c r="AF3004" s="1">
        <v>17067700</v>
      </c>
      <c r="AG3004" s="1">
        <v>15508500</v>
      </c>
      <c r="AH3004" s="1">
        <v>13916500</v>
      </c>
      <c r="AI3004" s="1">
        <v>12291800</v>
      </c>
      <c r="AJ3004" s="1">
        <v>10634200</v>
      </c>
      <c r="AK3004" s="1">
        <v>8943780</v>
      </c>
      <c r="AL3004" s="1">
        <v>7220590</v>
      </c>
      <c r="AM3004" s="1">
        <v>5514280</v>
      </c>
      <c r="AN3004" s="1">
        <v>3742120</v>
      </c>
      <c r="AO3004" s="1">
        <v>1904000</v>
      </c>
      <c r="AP3004">
        <v>0</v>
      </c>
    </row>
    <row r="3005" spans="2:42" x14ac:dyDescent="0.2">
      <c r="B3005" t="str">
        <f t="shared" si="112"/>
        <v>construction 41T43</v>
      </c>
      <c r="C3005" t="str">
        <f t="shared" si="111"/>
        <v>other machinery 28,NOx</v>
      </c>
      <c r="D3005" t="s">
        <v>3562</v>
      </c>
      <c r="E3005" s="1">
        <v>19802100</v>
      </c>
      <c r="F3005" s="1">
        <v>20145400</v>
      </c>
      <c r="G3005" s="1">
        <v>20163300</v>
      </c>
      <c r="H3005" s="1">
        <v>20550500</v>
      </c>
      <c r="I3005" s="1">
        <v>20594600</v>
      </c>
      <c r="J3005" s="1">
        <v>20574000</v>
      </c>
      <c r="K3005" s="1">
        <v>20442300</v>
      </c>
      <c r="L3005" s="1">
        <v>20419600</v>
      </c>
      <c r="M3005" s="1">
        <v>20057000</v>
      </c>
      <c r="N3005" s="1">
        <v>19804800</v>
      </c>
      <c r="O3005" s="1">
        <v>19478700</v>
      </c>
      <c r="P3005" s="1">
        <v>19103800</v>
      </c>
      <c r="Q3005" s="1">
        <v>18583900</v>
      </c>
      <c r="R3005" s="1">
        <v>18141400</v>
      </c>
      <c r="S3005" s="1">
        <v>17583100</v>
      </c>
      <c r="T3005" s="1">
        <v>16972900</v>
      </c>
      <c r="U3005" s="1">
        <v>16332100</v>
      </c>
      <c r="V3005" s="1">
        <v>15663000</v>
      </c>
      <c r="W3005" s="1">
        <v>14968100</v>
      </c>
      <c r="X3005" s="1">
        <v>14178800</v>
      </c>
      <c r="Y3005" s="1">
        <v>13523600</v>
      </c>
      <c r="Z3005" s="1">
        <v>12726800</v>
      </c>
      <c r="AA3005" s="1">
        <v>12048300</v>
      </c>
      <c r="AB3005" s="1">
        <v>11243900</v>
      </c>
      <c r="AC3005" s="1">
        <v>10439700</v>
      </c>
      <c r="AD3005" s="1">
        <v>9730140</v>
      </c>
      <c r="AE3005" s="1">
        <v>8918440</v>
      </c>
      <c r="AF3005" s="1">
        <v>8106870</v>
      </c>
      <c r="AG3005" s="1">
        <v>7366280</v>
      </c>
      <c r="AH3005" s="1">
        <v>6610100</v>
      </c>
      <c r="AI3005" s="1">
        <v>5838390</v>
      </c>
      <c r="AJ3005" s="1">
        <v>5051060</v>
      </c>
      <c r="AK3005" s="1">
        <v>4248150</v>
      </c>
      <c r="AL3005" s="1">
        <v>3429660</v>
      </c>
      <c r="AM3005" s="1">
        <v>2619190</v>
      </c>
      <c r="AN3005" s="1">
        <v>1777450</v>
      </c>
      <c r="AO3005">
        <v>904370</v>
      </c>
      <c r="AP3005">
        <v>0</v>
      </c>
    </row>
    <row r="3006" spans="2:42" x14ac:dyDescent="0.2">
      <c r="B3006" t="str">
        <f t="shared" si="112"/>
        <v>construction 41T43</v>
      </c>
      <c r="C3006" t="str">
        <f t="shared" si="111"/>
        <v>other machinery 28,PM10</v>
      </c>
      <c r="D3006" t="s">
        <v>3563</v>
      </c>
      <c r="E3006" s="1">
        <v>3960420</v>
      </c>
      <c r="F3006" s="1">
        <v>4029080</v>
      </c>
      <c r="G3006" s="1">
        <v>4032650</v>
      </c>
      <c r="H3006" s="1">
        <v>4110100</v>
      </c>
      <c r="I3006" s="1">
        <v>4118910</v>
      </c>
      <c r="J3006" s="1">
        <v>4114810</v>
      </c>
      <c r="K3006" s="1">
        <v>4088470</v>
      </c>
      <c r="L3006" s="1">
        <v>4083920</v>
      </c>
      <c r="M3006" s="1">
        <v>4011390</v>
      </c>
      <c r="N3006" s="1">
        <v>3960960</v>
      </c>
      <c r="O3006" s="1">
        <v>3895750</v>
      </c>
      <c r="P3006" s="1">
        <v>3820760</v>
      </c>
      <c r="Q3006" s="1">
        <v>3716780</v>
      </c>
      <c r="R3006" s="1">
        <v>3628280</v>
      </c>
      <c r="S3006" s="1">
        <v>3516630</v>
      </c>
      <c r="T3006" s="1">
        <v>3394580</v>
      </c>
      <c r="U3006" s="1">
        <v>3266410</v>
      </c>
      <c r="V3006" s="1">
        <v>3132600</v>
      </c>
      <c r="W3006" s="1">
        <v>2993620</v>
      </c>
      <c r="X3006" s="1">
        <v>2835750</v>
      </c>
      <c r="Y3006" s="1">
        <v>2704710</v>
      </c>
      <c r="Z3006" s="1">
        <v>2545360</v>
      </c>
      <c r="AA3006" s="1">
        <v>2409650</v>
      </c>
      <c r="AB3006" s="1">
        <v>2248780</v>
      </c>
      <c r="AC3006" s="1">
        <v>2087940</v>
      </c>
      <c r="AD3006" s="1">
        <v>1946030</v>
      </c>
      <c r="AE3006" s="1">
        <v>1783690</v>
      </c>
      <c r="AF3006" s="1">
        <v>1621370</v>
      </c>
      <c r="AG3006" s="1">
        <v>1473260</v>
      </c>
      <c r="AH3006" s="1">
        <v>1322020</v>
      </c>
      <c r="AI3006" s="1">
        <v>1167680</v>
      </c>
      <c r="AJ3006" s="1">
        <v>1010210</v>
      </c>
      <c r="AK3006">
        <v>849630</v>
      </c>
      <c r="AL3006">
        <v>685933</v>
      </c>
      <c r="AM3006">
        <v>523839</v>
      </c>
      <c r="AN3006">
        <v>355490</v>
      </c>
      <c r="AO3006">
        <v>180874</v>
      </c>
      <c r="AP3006">
        <v>0</v>
      </c>
    </row>
    <row r="3007" spans="2:42" x14ac:dyDescent="0.2">
      <c r="B3007" t="str">
        <f t="shared" si="112"/>
        <v>construction 41T43</v>
      </c>
      <c r="C3007" t="str">
        <f t="shared" si="111"/>
        <v>other machinery 28,PM25</v>
      </c>
      <c r="D3007" t="s">
        <v>3564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</row>
    <row r="3008" spans="2:42" x14ac:dyDescent="0.2">
      <c r="B3008" t="str">
        <f t="shared" si="112"/>
        <v>agriculture and forestry 01T03</v>
      </c>
      <c r="C3008" t="str">
        <f t="shared" si="111"/>
        <v>other machinery 28,SOx</v>
      </c>
      <c r="D3008" t="s">
        <v>3565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</row>
    <row r="3009" spans="2:42" x14ac:dyDescent="0.2">
      <c r="B3009" t="str">
        <f t="shared" si="112"/>
        <v>agriculture and forestry 01T03</v>
      </c>
      <c r="C3009" t="str">
        <f t="shared" si="111"/>
        <v>other machinery 28,BC</v>
      </c>
      <c r="D3009" t="s">
        <v>3566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</row>
    <row r="3010" spans="2:42" x14ac:dyDescent="0.2">
      <c r="B3010" t="str">
        <f t="shared" si="112"/>
        <v>agriculture and forestry 01T03</v>
      </c>
      <c r="C3010" t="str">
        <f t="shared" si="111"/>
        <v>other machinery 28,OC</v>
      </c>
      <c r="D3010" t="s">
        <v>3567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</row>
    <row r="3011" spans="2:42" x14ac:dyDescent="0.2">
      <c r="B3011" t="str">
        <f t="shared" si="112"/>
        <v>agriculture and forestry 01T03</v>
      </c>
      <c r="C3011" t="str">
        <f t="shared" si="111"/>
        <v>other machinery 28,CH4</v>
      </c>
      <c r="D3011" t="s">
        <v>3568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</row>
    <row r="3012" spans="2:42" x14ac:dyDescent="0.2">
      <c r="B3012" t="str">
        <f t="shared" si="112"/>
        <v>agriculture and forestry 01T03</v>
      </c>
      <c r="C3012" t="str">
        <f t="shared" si="111"/>
        <v>other machinery 28,N2O</v>
      </c>
      <c r="D3012" t="s">
        <v>3569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</row>
    <row r="3013" spans="2:42" x14ac:dyDescent="0.2">
      <c r="B3013" t="str">
        <f t="shared" si="112"/>
        <v>agriculture and forestry 01T03</v>
      </c>
      <c r="C3013" t="str">
        <f t="shared" si="111"/>
        <v>other machinery 28,F gases</v>
      </c>
      <c r="D3013" t="s">
        <v>3570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</row>
    <row r="3014" spans="2:42" x14ac:dyDescent="0.2">
      <c r="B3014" t="str">
        <f t="shared" si="112"/>
        <v>agriculture and forestry 01T03</v>
      </c>
      <c r="C3014" t="str">
        <f t="shared" si="111"/>
        <v>road vehicles 29,CO2</v>
      </c>
      <c r="D3014" t="s">
        <v>3571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</row>
    <row r="3015" spans="2:42" x14ac:dyDescent="0.2">
      <c r="B3015" t="str">
        <f t="shared" si="112"/>
        <v>agriculture and forestry 01T03</v>
      </c>
      <c r="C3015" t="str">
        <f t="shared" si="111"/>
        <v>road vehicles 29,VOC</v>
      </c>
      <c r="D3015" t="s">
        <v>3572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</row>
    <row r="3016" spans="2:42" x14ac:dyDescent="0.2">
      <c r="B3016" t="str">
        <f t="shared" si="112"/>
        <v>agriculture and forestry 01T03</v>
      </c>
      <c r="C3016" t="str">
        <f t="shared" si="111"/>
        <v>road vehicles 29,CO</v>
      </c>
      <c r="D3016" t="s">
        <v>3573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</row>
    <row r="3017" spans="2:42" x14ac:dyDescent="0.2">
      <c r="B3017" t="str">
        <f t="shared" si="112"/>
        <v>agriculture and forestry 01T03</v>
      </c>
      <c r="C3017" t="str">
        <f t="shared" si="111"/>
        <v>road vehicles 29,NOx</v>
      </c>
      <c r="D3017" t="s">
        <v>3574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</row>
    <row r="3018" spans="2:42" x14ac:dyDescent="0.2">
      <c r="B3018" t="str">
        <f t="shared" si="112"/>
        <v>agriculture and forestry 01T03</v>
      </c>
      <c r="C3018" t="str">
        <f t="shared" si="111"/>
        <v>road vehicles 29,PM10</v>
      </c>
      <c r="D3018" t="s">
        <v>3575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</row>
    <row r="3019" spans="2:42" x14ac:dyDescent="0.2">
      <c r="B3019" t="str">
        <f t="shared" si="112"/>
        <v>agriculture and forestry 01T03</v>
      </c>
      <c r="C3019" t="str">
        <f t="shared" si="111"/>
        <v>road vehicles 29,PM25</v>
      </c>
      <c r="D3019" t="s">
        <v>3576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</row>
    <row r="3020" spans="2:42" x14ac:dyDescent="0.2">
      <c r="B3020" t="str">
        <f t="shared" si="112"/>
        <v>coal mining 05</v>
      </c>
      <c r="C3020" t="str">
        <f t="shared" si="111"/>
        <v>road vehicles 29,SOx</v>
      </c>
      <c r="D3020" t="s">
        <v>3577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</row>
    <row r="3021" spans="2:42" x14ac:dyDescent="0.2">
      <c r="B3021" t="str">
        <f t="shared" si="112"/>
        <v>coal mining 05</v>
      </c>
      <c r="C3021" t="str">
        <f t="shared" si="111"/>
        <v>road vehicles 29,BC</v>
      </c>
      <c r="D3021" t="s">
        <v>3578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</row>
    <row r="3022" spans="2:42" x14ac:dyDescent="0.2">
      <c r="B3022" t="str">
        <f t="shared" si="112"/>
        <v>coal mining 05</v>
      </c>
      <c r="C3022" t="str">
        <f t="shared" si="111"/>
        <v>road vehicles 29,OC</v>
      </c>
      <c r="D3022" t="s">
        <v>3579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</row>
    <row r="3023" spans="2:42" x14ac:dyDescent="0.2">
      <c r="B3023" t="str">
        <f t="shared" si="112"/>
        <v>coal mining 05</v>
      </c>
      <c r="C3023" t="str">
        <f t="shared" si="111"/>
        <v>road vehicles 29,CH4</v>
      </c>
      <c r="D3023" t="s">
        <v>3580</v>
      </c>
      <c r="E3023" s="1">
        <v>22209600</v>
      </c>
      <c r="F3023" s="1">
        <v>44613000</v>
      </c>
      <c r="G3023" s="1">
        <v>65806900</v>
      </c>
      <c r="H3023" s="1">
        <v>85756000</v>
      </c>
      <c r="I3023" s="1">
        <v>104993000</v>
      </c>
      <c r="J3023" s="1">
        <v>123489000</v>
      </c>
      <c r="K3023" s="1">
        <v>141313000</v>
      </c>
      <c r="L3023" s="1">
        <v>157623000</v>
      </c>
      <c r="M3023" s="1">
        <v>170139000</v>
      </c>
      <c r="N3023" s="1">
        <v>180865000</v>
      </c>
      <c r="O3023" s="1">
        <v>190720000</v>
      </c>
      <c r="P3023" s="1">
        <v>197082000</v>
      </c>
      <c r="Q3023" s="1">
        <v>203842000</v>
      </c>
      <c r="R3023" s="1">
        <v>208604000</v>
      </c>
      <c r="S3023" s="1">
        <v>212276000</v>
      </c>
      <c r="T3023" s="1">
        <v>214969000</v>
      </c>
      <c r="U3023" s="1">
        <v>216933000</v>
      </c>
      <c r="V3023" s="1">
        <v>217083000</v>
      </c>
      <c r="W3023" s="1">
        <v>216010000</v>
      </c>
      <c r="X3023" s="1">
        <v>212889000</v>
      </c>
      <c r="Y3023" s="1">
        <v>209799000</v>
      </c>
      <c r="Z3023" s="1">
        <v>204740000</v>
      </c>
      <c r="AA3023" s="1">
        <v>197937000</v>
      </c>
      <c r="AB3023" s="1">
        <v>189435000</v>
      </c>
      <c r="AC3023" s="1">
        <v>179714000</v>
      </c>
      <c r="AD3023" s="1">
        <v>168759000</v>
      </c>
      <c r="AE3023" s="1">
        <v>156651000</v>
      </c>
      <c r="AF3023" s="1">
        <v>143637000</v>
      </c>
      <c r="AG3023" s="1">
        <v>132863000</v>
      </c>
      <c r="AH3023" s="1">
        <v>121197000</v>
      </c>
      <c r="AI3023" s="1">
        <v>108908000</v>
      </c>
      <c r="AJ3023" s="1">
        <v>96318000</v>
      </c>
      <c r="AK3023" s="1">
        <v>83739000</v>
      </c>
      <c r="AL3023" s="1">
        <v>72668400</v>
      </c>
      <c r="AM3023" s="1">
        <v>61649100</v>
      </c>
      <c r="AN3023" s="1">
        <v>50695400</v>
      </c>
      <c r="AO3023" s="1">
        <v>40306900</v>
      </c>
      <c r="AP3023" s="1">
        <v>30401700</v>
      </c>
    </row>
    <row r="3024" spans="2:42" x14ac:dyDescent="0.2">
      <c r="B3024" t="str">
        <f t="shared" si="112"/>
        <v>coal mining 05</v>
      </c>
      <c r="C3024" t="str">
        <f t="shared" si="111"/>
        <v>road vehicles 29,N2O</v>
      </c>
      <c r="D3024" t="s">
        <v>3581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</row>
    <row r="3025" spans="2:42" x14ac:dyDescent="0.2">
      <c r="B3025" t="str">
        <f t="shared" si="112"/>
        <v>coal mining 05</v>
      </c>
      <c r="C3025" t="str">
        <f t="shared" si="111"/>
        <v>road vehicles 29,F gases</v>
      </c>
      <c r="D3025" t="s">
        <v>3582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</row>
    <row r="3026" spans="2:42" x14ac:dyDescent="0.2">
      <c r="B3026" t="str">
        <f t="shared" si="112"/>
        <v>coal mining 05</v>
      </c>
      <c r="C3026" t="str">
        <f t="shared" si="111"/>
        <v>nonroad vehicles 30,CO2</v>
      </c>
      <c r="D3026" t="s">
        <v>3583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</row>
    <row r="3027" spans="2:42" x14ac:dyDescent="0.2">
      <c r="B3027" t="str">
        <f t="shared" si="112"/>
        <v>coal mining 05</v>
      </c>
      <c r="C3027" t="str">
        <f t="shared" si="111"/>
        <v>nonroad vehicles 30,VOC</v>
      </c>
      <c r="D3027" t="s">
        <v>3584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</row>
    <row r="3028" spans="2:42" x14ac:dyDescent="0.2">
      <c r="B3028" t="str">
        <f t="shared" si="112"/>
        <v>coal mining 05</v>
      </c>
      <c r="C3028" t="str">
        <f t="shared" si="111"/>
        <v>nonroad vehicles 30,CO</v>
      </c>
      <c r="D3028" t="s">
        <v>3585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</row>
    <row r="3029" spans="2:42" x14ac:dyDescent="0.2">
      <c r="B3029" t="str">
        <f t="shared" si="112"/>
        <v>coal mining 05</v>
      </c>
      <c r="C3029" t="str">
        <f t="shared" si="111"/>
        <v>nonroad vehicles 30,NOx</v>
      </c>
      <c r="D3029" t="s">
        <v>3586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</row>
    <row r="3030" spans="2:42" x14ac:dyDescent="0.2">
      <c r="B3030" t="str">
        <f t="shared" si="112"/>
        <v>coal mining 05</v>
      </c>
      <c r="C3030" t="str">
        <f t="shared" si="111"/>
        <v>nonroad vehicles 30,PM10</v>
      </c>
      <c r="D3030" t="s">
        <v>3587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</row>
    <row r="3031" spans="2:42" x14ac:dyDescent="0.2">
      <c r="B3031" t="str">
        <f t="shared" si="112"/>
        <v>coal mining 05</v>
      </c>
      <c r="C3031" t="str">
        <f t="shared" si="111"/>
        <v>nonroad vehicles 30,PM25</v>
      </c>
      <c r="D3031" t="s">
        <v>3588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</row>
    <row r="3032" spans="2:42" x14ac:dyDescent="0.2">
      <c r="B3032" t="str">
        <f t="shared" si="112"/>
        <v>oil and gas extraction 06</v>
      </c>
      <c r="C3032" t="str">
        <f t="shared" si="111"/>
        <v>nonroad vehicles 30,SOx</v>
      </c>
      <c r="D3032" t="s">
        <v>3589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</row>
    <row r="3033" spans="2:42" x14ac:dyDescent="0.2">
      <c r="B3033" t="str">
        <f t="shared" si="112"/>
        <v>oil and gas extraction 06</v>
      </c>
      <c r="C3033" t="str">
        <f t="shared" si="111"/>
        <v>nonroad vehicles 30,BC</v>
      </c>
      <c r="D3033" t="s">
        <v>3590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</row>
    <row r="3034" spans="2:42" x14ac:dyDescent="0.2">
      <c r="B3034" t="str">
        <f t="shared" si="112"/>
        <v>oil and gas extraction 06</v>
      </c>
      <c r="C3034" t="str">
        <f t="shared" si="111"/>
        <v>nonroad vehicles 30,OC</v>
      </c>
      <c r="D3034" t="s">
        <v>3591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</row>
    <row r="3035" spans="2:42" x14ac:dyDescent="0.2">
      <c r="B3035" t="str">
        <f t="shared" si="112"/>
        <v>oil and gas extraction 06</v>
      </c>
      <c r="C3035" t="str">
        <f t="shared" si="111"/>
        <v>nonroad vehicles 30,CH4</v>
      </c>
      <c r="D3035" t="s">
        <v>3592</v>
      </c>
      <c r="E3035" s="1">
        <v>33568900</v>
      </c>
      <c r="F3035" s="1">
        <v>69591500</v>
      </c>
      <c r="G3035" s="1">
        <v>107851000</v>
      </c>
      <c r="H3035" s="1">
        <v>146253000</v>
      </c>
      <c r="I3035" s="1">
        <v>185846000</v>
      </c>
      <c r="J3035" s="1">
        <v>226573000</v>
      </c>
      <c r="K3035" s="1">
        <v>268424000</v>
      </c>
      <c r="L3035" s="1">
        <v>311017000</v>
      </c>
      <c r="M3035" s="1">
        <v>353293000</v>
      </c>
      <c r="N3035" s="1">
        <v>395759000</v>
      </c>
      <c r="O3035" s="1">
        <v>438774000</v>
      </c>
      <c r="P3035" s="1">
        <v>482387000</v>
      </c>
      <c r="Q3035" s="1">
        <v>526501000</v>
      </c>
      <c r="R3035" s="1">
        <v>571207000</v>
      </c>
      <c r="S3035" s="1">
        <v>616365000</v>
      </c>
      <c r="T3035" s="1">
        <v>662609000</v>
      </c>
      <c r="U3035" s="1">
        <v>708013000</v>
      </c>
      <c r="V3035" s="1">
        <v>754428000</v>
      </c>
      <c r="W3035" s="1">
        <v>797029000</v>
      </c>
      <c r="X3035" s="1">
        <v>838668000</v>
      </c>
      <c r="Y3035" s="1">
        <v>880359000</v>
      </c>
      <c r="Z3035" s="1">
        <v>921948000</v>
      </c>
      <c r="AA3035" s="1">
        <v>964148000</v>
      </c>
      <c r="AB3035" s="1">
        <v>1005580000</v>
      </c>
      <c r="AC3035" s="1">
        <v>1046580000</v>
      </c>
      <c r="AD3035" s="1">
        <v>1087660000</v>
      </c>
      <c r="AE3035" s="1">
        <v>1129290000</v>
      </c>
      <c r="AF3035" s="1">
        <v>1169890000</v>
      </c>
      <c r="AG3035" s="1">
        <v>1210150000</v>
      </c>
      <c r="AH3035" s="1">
        <v>1250690000</v>
      </c>
      <c r="AI3035" s="1">
        <v>1291120000</v>
      </c>
      <c r="AJ3035" s="1">
        <v>1332660000</v>
      </c>
      <c r="AK3035" s="1">
        <v>1372580000</v>
      </c>
      <c r="AL3035" s="1">
        <v>1405500000</v>
      </c>
      <c r="AM3035" s="1">
        <v>1436490000</v>
      </c>
      <c r="AN3035" s="1">
        <v>1467270000</v>
      </c>
      <c r="AO3035" s="1">
        <v>1497520000</v>
      </c>
      <c r="AP3035" s="1">
        <v>1528480000</v>
      </c>
    </row>
    <row r="3036" spans="2:42" x14ac:dyDescent="0.2">
      <c r="B3036" t="str">
        <f t="shared" si="112"/>
        <v>oil and gas extraction 06</v>
      </c>
      <c r="C3036" t="str">
        <f t="shared" si="111"/>
        <v>nonroad vehicles 30,N2O</v>
      </c>
      <c r="D3036" t="s">
        <v>3593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</row>
    <row r="3037" spans="2:42" x14ac:dyDescent="0.2">
      <c r="B3037" t="str">
        <f t="shared" si="112"/>
        <v>oil and gas extraction 06</v>
      </c>
      <c r="C3037" t="str">
        <f t="shared" si="111"/>
        <v>nonroad vehicles 30,F gases</v>
      </c>
      <c r="D3037" t="s">
        <v>3594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</row>
    <row r="3038" spans="2:42" x14ac:dyDescent="0.2">
      <c r="B3038" t="str">
        <f t="shared" si="112"/>
        <v>oil and gas extraction 06</v>
      </c>
      <c r="C3038" t="str">
        <f t="shared" si="111"/>
        <v>other manufacturing 31T33,CO2</v>
      </c>
      <c r="D3038" t="s">
        <v>3595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</row>
    <row r="3039" spans="2:42" x14ac:dyDescent="0.2">
      <c r="B3039" t="str">
        <f t="shared" si="112"/>
        <v>oil and gas extraction 06</v>
      </c>
      <c r="C3039" t="str">
        <f t="shared" si="111"/>
        <v>other manufacturing 31T33,VOC</v>
      </c>
      <c r="D3039" t="s">
        <v>3596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</row>
    <row r="3040" spans="2:42" x14ac:dyDescent="0.2">
      <c r="B3040" t="str">
        <f t="shared" si="112"/>
        <v>oil and gas extraction 06</v>
      </c>
      <c r="C3040" t="str">
        <f t="shared" si="111"/>
        <v>other manufacturing 31T33,CO</v>
      </c>
      <c r="D3040" t="s">
        <v>3597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</row>
    <row r="3041" spans="2:42" x14ac:dyDescent="0.2">
      <c r="B3041" t="str">
        <f t="shared" si="112"/>
        <v>oil and gas extraction 06</v>
      </c>
      <c r="C3041" t="str">
        <f t="shared" si="111"/>
        <v>other manufacturing 31T33,NOx</v>
      </c>
      <c r="D3041" t="s">
        <v>3598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</row>
    <row r="3042" spans="2:42" x14ac:dyDescent="0.2">
      <c r="B3042" t="str">
        <f t="shared" si="112"/>
        <v>oil and gas extraction 06</v>
      </c>
      <c r="C3042" t="str">
        <f t="shared" si="111"/>
        <v>other manufacturing 31T33,PM10</v>
      </c>
      <c r="D3042" t="s">
        <v>3599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</row>
    <row r="3043" spans="2:42" x14ac:dyDescent="0.2">
      <c r="B3043" t="str">
        <f t="shared" si="112"/>
        <v>oil and gas extraction 06</v>
      </c>
      <c r="C3043" t="str">
        <f t="shared" si="111"/>
        <v>other manufacturing 31T33,PM25</v>
      </c>
      <c r="D3043" t="s">
        <v>3600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</row>
    <row r="3044" spans="2:42" x14ac:dyDescent="0.2">
      <c r="B3044" t="str">
        <f t="shared" si="112"/>
        <v>other mining and quarrying 07T08</v>
      </c>
      <c r="C3044" t="str">
        <f t="shared" si="111"/>
        <v>other manufacturing 31T33,SOx</v>
      </c>
      <c r="D3044" t="s">
        <v>3601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</row>
    <row r="3045" spans="2:42" x14ac:dyDescent="0.2">
      <c r="B3045" t="str">
        <f t="shared" si="112"/>
        <v>other mining and quarrying 07T08</v>
      </c>
      <c r="C3045" t="str">
        <f t="shared" si="111"/>
        <v>other manufacturing 31T33,BC</v>
      </c>
      <c r="D3045" t="s">
        <v>3602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</row>
    <row r="3046" spans="2:42" x14ac:dyDescent="0.2">
      <c r="B3046" t="str">
        <f t="shared" si="112"/>
        <v>other mining and quarrying 07T08</v>
      </c>
      <c r="C3046" t="str">
        <f t="shared" si="111"/>
        <v>other manufacturing 31T33,OC</v>
      </c>
      <c r="D3046" t="s">
        <v>3603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</row>
    <row r="3047" spans="2:42" x14ac:dyDescent="0.2">
      <c r="B3047" t="str">
        <f t="shared" si="112"/>
        <v>other mining and quarrying 07T08</v>
      </c>
      <c r="C3047" t="str">
        <f t="shared" si="111"/>
        <v>other manufacturing 31T33,CH4</v>
      </c>
      <c r="D3047" t="s">
        <v>3604</v>
      </c>
      <c r="E3047" s="1">
        <v>14728800</v>
      </c>
      <c r="F3047" s="1">
        <v>29056200</v>
      </c>
      <c r="G3047" s="1">
        <v>42969900</v>
      </c>
      <c r="H3047" s="1">
        <v>56715500</v>
      </c>
      <c r="I3047" s="1">
        <v>70411800</v>
      </c>
      <c r="J3047" s="1">
        <v>83643000</v>
      </c>
      <c r="K3047" s="1">
        <v>96912500</v>
      </c>
      <c r="L3047" s="1">
        <v>109597000</v>
      </c>
      <c r="M3047" s="1">
        <v>121688000</v>
      </c>
      <c r="N3047" s="1">
        <v>132888000</v>
      </c>
      <c r="O3047" s="1">
        <v>144182000</v>
      </c>
      <c r="P3047" s="1">
        <v>154621000</v>
      </c>
      <c r="Q3047" s="1">
        <v>165141000</v>
      </c>
      <c r="R3047" s="1">
        <v>173497000</v>
      </c>
      <c r="S3047" s="1">
        <v>181163000</v>
      </c>
      <c r="T3047" s="1">
        <v>188201000</v>
      </c>
      <c r="U3047" s="1">
        <v>194601000</v>
      </c>
      <c r="V3047" s="1">
        <v>200372000</v>
      </c>
      <c r="W3047" s="1">
        <v>206741000</v>
      </c>
      <c r="X3047" s="1">
        <v>211526000</v>
      </c>
      <c r="Y3047" s="1">
        <v>216940000</v>
      </c>
      <c r="Z3047" s="1">
        <v>221684000</v>
      </c>
      <c r="AA3047" s="1">
        <v>224913000</v>
      </c>
      <c r="AB3047" s="1">
        <v>230342000</v>
      </c>
      <c r="AC3047" s="1">
        <v>234077000</v>
      </c>
      <c r="AD3047" s="1">
        <v>237457000</v>
      </c>
      <c r="AE3047" s="1">
        <v>240398000</v>
      </c>
      <c r="AF3047" s="1">
        <v>242872000</v>
      </c>
      <c r="AG3047" s="1">
        <v>246469000</v>
      </c>
      <c r="AH3047" s="1">
        <v>250001000</v>
      </c>
      <c r="AI3047" s="1">
        <v>253052000</v>
      </c>
      <c r="AJ3047" s="1">
        <v>255775000</v>
      </c>
      <c r="AK3047" s="1">
        <v>257433000</v>
      </c>
      <c r="AL3047" s="1">
        <v>261571000</v>
      </c>
      <c r="AM3047" s="1">
        <v>265644000</v>
      </c>
      <c r="AN3047" s="1">
        <v>269361000</v>
      </c>
      <c r="AO3047" s="1">
        <v>273025000</v>
      </c>
      <c r="AP3047" s="1">
        <v>276644000</v>
      </c>
    </row>
    <row r="3048" spans="2:42" x14ac:dyDescent="0.2">
      <c r="B3048" t="str">
        <f t="shared" si="112"/>
        <v>other mining and quarrying 07T08</v>
      </c>
      <c r="C3048" t="str">
        <f t="shared" si="111"/>
        <v>other manufacturing 31T33,N2O</v>
      </c>
      <c r="D3048" t="s">
        <v>3605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</row>
    <row r="3049" spans="2:42" x14ac:dyDescent="0.2">
      <c r="B3049" t="str">
        <f t="shared" si="112"/>
        <v>other mining and quarrying 07T08</v>
      </c>
      <c r="C3049" t="str">
        <f t="shared" si="111"/>
        <v>other manufacturing 31T33,F gases</v>
      </c>
      <c r="D3049" t="s">
        <v>3606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</row>
    <row r="3050" spans="2:42" x14ac:dyDescent="0.2">
      <c r="B3050" t="str">
        <f t="shared" si="112"/>
        <v>other mining and quarrying 07T08</v>
      </c>
      <c r="C3050" t="str">
        <f t="shared" si="111"/>
        <v>energy pipelines and gas processing 352T353,CO2</v>
      </c>
      <c r="D3050" t="s">
        <v>3607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</row>
    <row r="3051" spans="2:42" x14ac:dyDescent="0.2">
      <c r="B3051" t="str">
        <f t="shared" si="112"/>
        <v>other mining and quarrying 07T08</v>
      </c>
      <c r="C3051" t="str">
        <f t="shared" si="111"/>
        <v>energy pipelines and gas processing 352T353,VOC</v>
      </c>
      <c r="D3051" t="s">
        <v>3608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</row>
    <row r="3052" spans="2:42" x14ac:dyDescent="0.2">
      <c r="B3052" t="str">
        <f t="shared" si="112"/>
        <v>other mining and quarrying 07T08</v>
      </c>
      <c r="C3052" t="str">
        <f t="shared" si="111"/>
        <v>energy pipelines and gas processing 352T353,CO</v>
      </c>
      <c r="D3052" t="s">
        <v>3609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</row>
    <row r="3053" spans="2:42" x14ac:dyDescent="0.2">
      <c r="B3053" t="str">
        <f t="shared" si="112"/>
        <v>other mining and quarrying 07T08</v>
      </c>
      <c r="C3053" t="str">
        <f t="shared" si="111"/>
        <v>energy pipelines and gas processing 352T353,NOx</v>
      </c>
      <c r="D3053" t="s">
        <v>3610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</row>
    <row r="3054" spans="2:42" x14ac:dyDescent="0.2">
      <c r="B3054" t="str">
        <f t="shared" si="112"/>
        <v>other mining and quarrying 07T08</v>
      </c>
      <c r="C3054" t="str">
        <f t="shared" si="111"/>
        <v>energy pipelines and gas processing 352T353,PM10</v>
      </c>
      <c r="D3054" t="s">
        <v>3611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</row>
    <row r="3055" spans="2:42" x14ac:dyDescent="0.2">
      <c r="B3055" t="str">
        <f t="shared" si="112"/>
        <v>other mining and quarrying 07T08</v>
      </c>
      <c r="C3055" t="str">
        <f t="shared" si="111"/>
        <v>energy pipelines and gas processing 352T353,PM25</v>
      </c>
      <c r="D3055" t="s">
        <v>3612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</row>
    <row r="3056" spans="2:42" x14ac:dyDescent="0.2">
      <c r="B3056" t="str">
        <f t="shared" si="112"/>
        <v>food beverage and tobacco 10T12</v>
      </c>
      <c r="C3056" t="str">
        <f t="shared" si="111"/>
        <v>energy pipelines and gas processing 352T353,SOx</v>
      </c>
      <c r="D3056" t="s">
        <v>3613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</row>
    <row r="3057" spans="2:42" x14ac:dyDescent="0.2">
      <c r="B3057" t="str">
        <f t="shared" si="112"/>
        <v>food beverage and tobacco 10T12</v>
      </c>
      <c r="C3057" t="str">
        <f t="shared" si="111"/>
        <v>energy pipelines and gas processing 352T353,BC</v>
      </c>
      <c r="D3057" t="s">
        <v>3614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</row>
    <row r="3058" spans="2:42" x14ac:dyDescent="0.2">
      <c r="B3058" t="str">
        <f t="shared" si="112"/>
        <v>food beverage and tobacco 10T12</v>
      </c>
      <c r="C3058" t="str">
        <f t="shared" si="111"/>
        <v>energy pipelines and gas processing 352T353,OC</v>
      </c>
      <c r="D3058" t="s">
        <v>3615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</row>
    <row r="3059" spans="2:42" x14ac:dyDescent="0.2">
      <c r="B3059" t="str">
        <f t="shared" si="112"/>
        <v>food beverage and tobacco 10T12</v>
      </c>
      <c r="C3059" t="str">
        <f t="shared" si="111"/>
        <v>energy pipelines and gas processing 352T353,CH4</v>
      </c>
      <c r="D3059" t="s">
        <v>3616</v>
      </c>
      <c r="E3059" s="1">
        <v>46154600</v>
      </c>
      <c r="F3059" s="1">
        <v>92442200</v>
      </c>
      <c r="G3059" s="1">
        <v>138719000</v>
      </c>
      <c r="H3059" s="1">
        <v>187698000</v>
      </c>
      <c r="I3059" s="1">
        <v>237376000</v>
      </c>
      <c r="J3059" s="1">
        <v>288683000</v>
      </c>
      <c r="K3059" s="1">
        <v>340984000</v>
      </c>
      <c r="L3059" s="1">
        <v>394502000</v>
      </c>
      <c r="M3059" s="1">
        <v>446197000</v>
      </c>
      <c r="N3059" s="1">
        <v>498499000</v>
      </c>
      <c r="O3059" s="1">
        <v>549249000</v>
      </c>
      <c r="P3059" s="1">
        <v>598429000</v>
      </c>
      <c r="Q3059" s="1">
        <v>643853000</v>
      </c>
      <c r="R3059" s="1">
        <v>689245000</v>
      </c>
      <c r="S3059" s="1">
        <v>731155000</v>
      </c>
      <c r="T3059" s="1">
        <v>770561000</v>
      </c>
      <c r="U3059" s="1">
        <v>807169000</v>
      </c>
      <c r="V3059" s="1">
        <v>840678000</v>
      </c>
      <c r="W3059" s="1">
        <v>873549000</v>
      </c>
      <c r="X3059" s="1">
        <v>902163000</v>
      </c>
      <c r="Y3059" s="1">
        <v>930909000</v>
      </c>
      <c r="Z3059" s="1">
        <v>957111000</v>
      </c>
      <c r="AA3059" s="1">
        <v>982754000</v>
      </c>
      <c r="AB3059" s="1">
        <v>1008070000</v>
      </c>
      <c r="AC3059" s="1">
        <v>1032980000</v>
      </c>
      <c r="AD3059" s="1">
        <v>1059090000</v>
      </c>
      <c r="AE3059" s="1">
        <v>1086470000</v>
      </c>
      <c r="AF3059" s="1">
        <v>1115720000</v>
      </c>
      <c r="AG3059" s="1">
        <v>1146800000</v>
      </c>
      <c r="AH3059" s="1">
        <v>1180160000</v>
      </c>
      <c r="AI3059" s="1">
        <v>1218940000</v>
      </c>
      <c r="AJ3059" s="1">
        <v>1262250000</v>
      </c>
      <c r="AK3059" s="1">
        <v>1309080000</v>
      </c>
      <c r="AL3059" s="1">
        <v>1364200000</v>
      </c>
      <c r="AM3059" s="1">
        <v>1426850000</v>
      </c>
      <c r="AN3059" s="1">
        <v>1500830000</v>
      </c>
      <c r="AO3059" s="1">
        <v>1583900000</v>
      </c>
      <c r="AP3059" s="1">
        <v>1678100000</v>
      </c>
    </row>
    <row r="3060" spans="2:42" x14ac:dyDescent="0.2">
      <c r="B3060" t="str">
        <f t="shared" si="112"/>
        <v>food beverage and tobacco 10T12</v>
      </c>
      <c r="C3060" t="str">
        <f t="shared" ref="C3060:C3123" si="113">MID(D2982, FIND(",", D2982) + 1, FIND("]", D2982) - FIND(",", D2982) - 1)</f>
        <v>energy pipelines and gas processing 352T353,N2O</v>
      </c>
      <c r="D3060" t="s">
        <v>3617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</row>
    <row r="3061" spans="2:42" x14ac:dyDescent="0.2">
      <c r="B3061" t="str">
        <f t="shared" ref="B3061:B3124" si="114">TRIM(MID(D3061, FIND(",",D3061) + 1, FIND(",", D3061, FIND(",", D3061) + 1) - FIND(",", D3061) - 1))</f>
        <v>food beverage and tobacco 10T12</v>
      </c>
      <c r="C3061" t="str">
        <f t="shared" si="113"/>
        <v>energy pipelines and gas processing 352T353,F gases</v>
      </c>
      <c r="D3061" t="s">
        <v>3618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</row>
    <row r="3062" spans="2:42" x14ac:dyDescent="0.2">
      <c r="B3062" t="str">
        <f t="shared" si="114"/>
        <v>food beverage and tobacco 10T12</v>
      </c>
      <c r="C3062" t="str">
        <f t="shared" si="113"/>
        <v>water and waste 36T39,CO2</v>
      </c>
      <c r="D3062" t="s">
        <v>3619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</row>
    <row r="3063" spans="2:42" x14ac:dyDescent="0.2">
      <c r="B3063" t="str">
        <f t="shared" si="114"/>
        <v>food beverage and tobacco 10T12</v>
      </c>
      <c r="C3063" t="str">
        <f t="shared" si="113"/>
        <v>water and waste 36T39,VOC</v>
      </c>
      <c r="D3063" t="s">
        <v>3620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</row>
    <row r="3064" spans="2:42" x14ac:dyDescent="0.2">
      <c r="B3064" t="str">
        <f t="shared" si="114"/>
        <v>food beverage and tobacco 10T12</v>
      </c>
      <c r="C3064" t="str">
        <f t="shared" si="113"/>
        <v>water and waste 36T39,CO</v>
      </c>
      <c r="D3064" t="s">
        <v>3621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</row>
    <row r="3065" spans="2:42" x14ac:dyDescent="0.2">
      <c r="B3065" t="str">
        <f t="shared" si="114"/>
        <v>food beverage and tobacco 10T12</v>
      </c>
      <c r="C3065" t="str">
        <f t="shared" si="113"/>
        <v>water and waste 36T39,NOx</v>
      </c>
      <c r="D3065" t="s">
        <v>3622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</row>
    <row r="3066" spans="2:42" x14ac:dyDescent="0.2">
      <c r="B3066" t="str">
        <f t="shared" si="114"/>
        <v>food beverage and tobacco 10T12</v>
      </c>
      <c r="C3066" t="str">
        <f t="shared" si="113"/>
        <v>water and waste 36T39,PM10</v>
      </c>
      <c r="D3066" t="s">
        <v>3623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</row>
    <row r="3067" spans="2:42" x14ac:dyDescent="0.2">
      <c r="B3067" t="str">
        <f t="shared" si="114"/>
        <v>food beverage and tobacco 10T12</v>
      </c>
      <c r="C3067" t="str">
        <f t="shared" si="113"/>
        <v>water and waste 36T39,PM25</v>
      </c>
      <c r="D3067" t="s">
        <v>3624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</row>
    <row r="3068" spans="2:42" x14ac:dyDescent="0.2">
      <c r="B3068" t="str">
        <f t="shared" si="114"/>
        <v>textiles apparel and leather 13T15</v>
      </c>
      <c r="C3068" t="str">
        <f t="shared" si="113"/>
        <v>water and waste 36T39,SOx</v>
      </c>
      <c r="D3068" t="s">
        <v>3625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</row>
    <row r="3069" spans="2:42" x14ac:dyDescent="0.2">
      <c r="B3069" t="str">
        <f t="shared" si="114"/>
        <v>textiles apparel and leather 13T15</v>
      </c>
      <c r="C3069" t="str">
        <f t="shared" si="113"/>
        <v>water and waste 36T39,BC</v>
      </c>
      <c r="D3069" t="s">
        <v>3626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</row>
    <row r="3070" spans="2:42" x14ac:dyDescent="0.2">
      <c r="B3070" t="str">
        <f t="shared" si="114"/>
        <v>textiles apparel and leather 13T15</v>
      </c>
      <c r="C3070" t="str">
        <f t="shared" si="113"/>
        <v>water and waste 36T39,OC</v>
      </c>
      <c r="D3070" t="s">
        <v>3627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</row>
    <row r="3071" spans="2:42" x14ac:dyDescent="0.2">
      <c r="B3071" t="str">
        <f t="shared" si="114"/>
        <v>textiles apparel and leather 13T15</v>
      </c>
      <c r="C3071" t="str">
        <f t="shared" si="113"/>
        <v>water and waste 36T39,CH4</v>
      </c>
      <c r="D3071" t="s">
        <v>3628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</row>
    <row r="3072" spans="2:42" x14ac:dyDescent="0.2">
      <c r="B3072" t="str">
        <f t="shared" si="114"/>
        <v>textiles apparel and leather 13T15</v>
      </c>
      <c r="C3072" t="str">
        <f t="shared" si="113"/>
        <v>water and waste 36T39,N2O</v>
      </c>
      <c r="D3072" t="s">
        <v>3629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</row>
    <row r="3073" spans="2:42" x14ac:dyDescent="0.2">
      <c r="B3073" t="str">
        <f t="shared" si="114"/>
        <v>textiles apparel and leather 13T15</v>
      </c>
      <c r="C3073" t="str">
        <f t="shared" si="113"/>
        <v>water and waste 36T39,F gases</v>
      </c>
      <c r="D3073" t="s">
        <v>3630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</row>
    <row r="3074" spans="2:42" x14ac:dyDescent="0.2">
      <c r="B3074" t="str">
        <f t="shared" si="114"/>
        <v>textiles apparel and leather 13T15</v>
      </c>
      <c r="C3074" t="str">
        <f t="shared" si="113"/>
        <v>construction 41T43,CO2</v>
      </c>
      <c r="D3074" t="s">
        <v>3631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</row>
    <row r="3075" spans="2:42" x14ac:dyDescent="0.2">
      <c r="B3075" t="str">
        <f t="shared" si="114"/>
        <v>textiles apparel and leather 13T15</v>
      </c>
      <c r="C3075" t="str">
        <f t="shared" si="113"/>
        <v>construction 41T43,VOC</v>
      </c>
      <c r="D3075" t="s">
        <v>3632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</row>
    <row r="3076" spans="2:42" x14ac:dyDescent="0.2">
      <c r="B3076" t="str">
        <f t="shared" si="114"/>
        <v>textiles apparel and leather 13T15</v>
      </c>
      <c r="C3076" t="str">
        <f t="shared" si="113"/>
        <v>construction 41T43,CO</v>
      </c>
      <c r="D3076" t="s">
        <v>3633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</row>
    <row r="3077" spans="2:42" x14ac:dyDescent="0.2">
      <c r="B3077" t="str">
        <f t="shared" si="114"/>
        <v>textiles apparel and leather 13T15</v>
      </c>
      <c r="C3077" t="str">
        <f t="shared" si="113"/>
        <v>construction 41T43,NOx</v>
      </c>
      <c r="D3077" t="s">
        <v>3634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</row>
    <row r="3078" spans="2:42" x14ac:dyDescent="0.2">
      <c r="B3078" t="str">
        <f t="shared" si="114"/>
        <v>textiles apparel and leather 13T15</v>
      </c>
      <c r="C3078" t="str">
        <f t="shared" si="113"/>
        <v>construction 41T43,PM10</v>
      </c>
      <c r="D3078" t="s">
        <v>3635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</row>
    <row r="3079" spans="2:42" x14ac:dyDescent="0.2">
      <c r="B3079" t="str">
        <f t="shared" si="114"/>
        <v>textiles apparel and leather 13T15</v>
      </c>
      <c r="C3079" t="str">
        <f t="shared" si="113"/>
        <v>construction 41T43,PM25</v>
      </c>
      <c r="D3079" t="s">
        <v>3636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</row>
    <row r="3080" spans="2:42" x14ac:dyDescent="0.2">
      <c r="B3080" t="str">
        <f t="shared" si="114"/>
        <v>wood products 16</v>
      </c>
      <c r="C3080" t="str">
        <f t="shared" si="113"/>
        <v>construction 41T43,SOx</v>
      </c>
      <c r="D3080" t="s">
        <v>3637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</row>
    <row r="3081" spans="2:42" x14ac:dyDescent="0.2">
      <c r="B3081" t="str">
        <f t="shared" si="114"/>
        <v>wood products 16</v>
      </c>
      <c r="C3081" t="str">
        <f t="shared" si="113"/>
        <v>construction 41T43,BC</v>
      </c>
      <c r="D3081" t="s">
        <v>3638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</row>
    <row r="3082" spans="2:42" x14ac:dyDescent="0.2">
      <c r="B3082" t="str">
        <f t="shared" si="114"/>
        <v>wood products 16</v>
      </c>
      <c r="C3082" t="str">
        <f t="shared" si="113"/>
        <v>construction 41T43,OC</v>
      </c>
      <c r="D3082" t="s">
        <v>3639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</row>
    <row r="3083" spans="2:42" x14ac:dyDescent="0.2">
      <c r="B3083" t="str">
        <f t="shared" si="114"/>
        <v>wood products 16</v>
      </c>
      <c r="C3083" t="str">
        <f t="shared" si="113"/>
        <v>construction 41T43,CH4</v>
      </c>
      <c r="D3083" t="s">
        <v>3640</v>
      </c>
      <c r="E3083">
        <v>680272</v>
      </c>
      <c r="F3083" s="1">
        <v>1342180</v>
      </c>
      <c r="G3083" s="1">
        <v>1982810</v>
      </c>
      <c r="H3083" s="1">
        <v>2641880</v>
      </c>
      <c r="I3083" s="1">
        <v>3287910</v>
      </c>
      <c r="J3083" s="1">
        <v>3935100</v>
      </c>
      <c r="K3083" s="1">
        <v>4570640</v>
      </c>
      <c r="L3083" s="1">
        <v>5220020</v>
      </c>
      <c r="M3083" s="1">
        <v>5821520</v>
      </c>
      <c r="N3083" s="1">
        <v>6434230</v>
      </c>
      <c r="O3083" s="1">
        <v>7000420</v>
      </c>
      <c r="P3083" s="1">
        <v>7533120</v>
      </c>
      <c r="Q3083" s="1">
        <v>8026350</v>
      </c>
      <c r="R3083" s="1">
        <v>8500560</v>
      </c>
      <c r="S3083" s="1">
        <v>8912630</v>
      </c>
      <c r="T3083" s="1">
        <v>9280080</v>
      </c>
      <c r="U3083" s="1">
        <v>9633280</v>
      </c>
      <c r="V3083" s="1">
        <v>9921820</v>
      </c>
      <c r="W3083" s="1">
        <v>10197700</v>
      </c>
      <c r="X3083" s="1">
        <v>10442800</v>
      </c>
      <c r="Y3083" s="1">
        <v>10660900</v>
      </c>
      <c r="Z3083" s="1">
        <v>10829600</v>
      </c>
      <c r="AA3083" s="1">
        <v>11021200</v>
      </c>
      <c r="AB3083" s="1">
        <v>11189300</v>
      </c>
      <c r="AC3083" s="1">
        <v>11364100</v>
      </c>
      <c r="AD3083" s="1">
        <v>11524100</v>
      </c>
      <c r="AE3083" s="1">
        <v>11696400</v>
      </c>
      <c r="AF3083" s="1">
        <v>11914200</v>
      </c>
      <c r="AG3083" s="1">
        <v>12098500</v>
      </c>
      <c r="AH3083" s="1">
        <v>12371400</v>
      </c>
      <c r="AI3083" s="1">
        <v>12615500</v>
      </c>
      <c r="AJ3083" s="1">
        <v>12927400</v>
      </c>
      <c r="AK3083" s="1">
        <v>13282800</v>
      </c>
      <c r="AL3083" s="1">
        <v>13685900</v>
      </c>
      <c r="AM3083" s="1">
        <v>14141000</v>
      </c>
      <c r="AN3083" s="1">
        <v>14729300</v>
      </c>
      <c r="AO3083" s="1">
        <v>15312300</v>
      </c>
      <c r="AP3083" s="1">
        <v>16081300</v>
      </c>
    </row>
    <row r="3084" spans="2:42" x14ac:dyDescent="0.2">
      <c r="B3084" t="str">
        <f t="shared" si="114"/>
        <v>wood products 16</v>
      </c>
      <c r="C3084" t="str">
        <f t="shared" si="113"/>
        <v>construction 41T43,N2O</v>
      </c>
      <c r="D3084" t="s">
        <v>3641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</row>
    <row r="3085" spans="2:42" x14ac:dyDescent="0.2">
      <c r="B3085" t="str">
        <f t="shared" si="114"/>
        <v>wood products 16</v>
      </c>
      <c r="C3085" t="str">
        <f t="shared" si="113"/>
        <v>construction 41T43,F gases</v>
      </c>
      <c r="D3085" t="s">
        <v>3642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</row>
    <row r="3086" spans="2:42" x14ac:dyDescent="0.2">
      <c r="B3086" t="str">
        <f t="shared" si="114"/>
        <v>wood products 16</v>
      </c>
      <c r="C3086" t="str">
        <f t="shared" si="113"/>
        <v>agriculture and forestry 01T03,CO2</v>
      </c>
      <c r="D3086" t="s">
        <v>3643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</row>
    <row r="3087" spans="2:42" x14ac:dyDescent="0.2">
      <c r="B3087" t="str">
        <f t="shared" si="114"/>
        <v>wood products 16</v>
      </c>
      <c r="C3087" t="str">
        <f t="shared" si="113"/>
        <v>agriculture and forestry 01T03,VOC</v>
      </c>
      <c r="D3087" t="s">
        <v>3644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</row>
    <row r="3088" spans="2:42" x14ac:dyDescent="0.2">
      <c r="B3088" t="str">
        <f t="shared" si="114"/>
        <v>wood products 16</v>
      </c>
      <c r="C3088" t="str">
        <f t="shared" si="113"/>
        <v>agriculture and forestry 01T03,CO</v>
      </c>
      <c r="D3088" t="s">
        <v>3645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</row>
    <row r="3089" spans="2:42" x14ac:dyDescent="0.2">
      <c r="B3089" t="str">
        <f t="shared" si="114"/>
        <v>wood products 16</v>
      </c>
      <c r="C3089" t="str">
        <f t="shared" si="113"/>
        <v>agriculture and forestry 01T03,NOx</v>
      </c>
      <c r="D3089" t="s">
        <v>3646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</row>
    <row r="3090" spans="2:42" x14ac:dyDescent="0.2">
      <c r="B3090" t="str">
        <f t="shared" si="114"/>
        <v>wood products 16</v>
      </c>
      <c r="C3090" t="str">
        <f t="shared" si="113"/>
        <v>agriculture and forestry 01T03,PM10</v>
      </c>
      <c r="D3090" t="s">
        <v>3647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</row>
    <row r="3091" spans="2:42" x14ac:dyDescent="0.2">
      <c r="B3091" t="str">
        <f t="shared" si="114"/>
        <v>wood products 16</v>
      </c>
      <c r="C3091" t="str">
        <f t="shared" si="113"/>
        <v>agriculture and forestry 01T03,PM25</v>
      </c>
      <c r="D3091" t="s">
        <v>3648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</row>
    <row r="3092" spans="2:42" x14ac:dyDescent="0.2">
      <c r="B3092" t="str">
        <f t="shared" si="114"/>
        <v>pulp paper and printing 17T18</v>
      </c>
      <c r="C3092" t="str">
        <f t="shared" si="113"/>
        <v>agriculture and forestry 01T03,SOx</v>
      </c>
      <c r="D3092" t="s">
        <v>3649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</row>
    <row r="3093" spans="2:42" x14ac:dyDescent="0.2">
      <c r="B3093" t="str">
        <f t="shared" si="114"/>
        <v>pulp paper and printing 17T18</v>
      </c>
      <c r="C3093" t="str">
        <f t="shared" si="113"/>
        <v>agriculture and forestry 01T03,BC</v>
      </c>
      <c r="D3093" t="s">
        <v>3650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</row>
    <row r="3094" spans="2:42" x14ac:dyDescent="0.2">
      <c r="B3094" t="str">
        <f t="shared" si="114"/>
        <v>pulp paper and printing 17T18</v>
      </c>
      <c r="C3094" t="str">
        <f t="shared" si="113"/>
        <v>agriculture and forestry 01T03,OC</v>
      </c>
      <c r="D3094" t="s">
        <v>3651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</row>
    <row r="3095" spans="2:42" x14ac:dyDescent="0.2">
      <c r="B3095" t="str">
        <f t="shared" si="114"/>
        <v>pulp paper and printing 17T18</v>
      </c>
      <c r="C3095" t="str">
        <f t="shared" si="113"/>
        <v>agriculture and forestry 01T03,CH4</v>
      </c>
      <c r="D3095" t="s">
        <v>3652</v>
      </c>
      <c r="E3095" s="1">
        <v>41548600</v>
      </c>
      <c r="F3095" s="1">
        <v>83670600</v>
      </c>
      <c r="G3095" s="1">
        <v>126211000</v>
      </c>
      <c r="H3095" s="1">
        <v>169813000</v>
      </c>
      <c r="I3095" s="1">
        <v>214530000</v>
      </c>
      <c r="J3095" s="1">
        <v>259367000</v>
      </c>
      <c r="K3095" s="1">
        <v>305247000</v>
      </c>
      <c r="L3095" s="1">
        <v>351271000</v>
      </c>
      <c r="M3095" s="1">
        <v>397678000</v>
      </c>
      <c r="N3095" s="1">
        <v>443895000</v>
      </c>
      <c r="O3095" s="1">
        <v>490502000</v>
      </c>
      <c r="P3095" s="1">
        <v>536588000</v>
      </c>
      <c r="Q3095" s="1">
        <v>583702000</v>
      </c>
      <c r="R3095" s="1">
        <v>624422000</v>
      </c>
      <c r="S3095" s="1">
        <v>664607000</v>
      </c>
      <c r="T3095" s="1">
        <v>704208000</v>
      </c>
      <c r="U3095" s="1">
        <v>743090000</v>
      </c>
      <c r="V3095" s="1">
        <v>781338000</v>
      </c>
      <c r="W3095" s="1">
        <v>813787000</v>
      </c>
      <c r="X3095" s="1">
        <v>844008000</v>
      </c>
      <c r="Y3095" s="1">
        <v>873039000</v>
      </c>
      <c r="Z3095" s="1">
        <v>899543000</v>
      </c>
      <c r="AA3095" s="1">
        <v>927619000</v>
      </c>
      <c r="AB3095" s="1">
        <v>943811000</v>
      </c>
      <c r="AC3095" s="1">
        <v>958683000</v>
      </c>
      <c r="AD3095" s="1">
        <v>973107000</v>
      </c>
      <c r="AE3095" s="1">
        <v>984234000</v>
      </c>
      <c r="AF3095" s="1">
        <v>995462000</v>
      </c>
      <c r="AG3095" s="1">
        <v>1005150000</v>
      </c>
      <c r="AH3095" s="1">
        <v>1013400000</v>
      </c>
      <c r="AI3095" s="1">
        <v>1018530000</v>
      </c>
      <c r="AJ3095" s="1">
        <v>1025860000</v>
      </c>
      <c r="AK3095" s="1">
        <v>1031650000</v>
      </c>
      <c r="AL3095" s="1">
        <v>1036490000</v>
      </c>
      <c r="AM3095" s="1">
        <v>1040020000</v>
      </c>
      <c r="AN3095" s="1">
        <v>1044350000</v>
      </c>
      <c r="AO3095" s="1">
        <v>1045840000</v>
      </c>
      <c r="AP3095" s="1">
        <v>1048020000</v>
      </c>
    </row>
    <row r="3096" spans="2:42" x14ac:dyDescent="0.2">
      <c r="B3096" t="str">
        <f t="shared" si="114"/>
        <v>pulp paper and printing 17T18</v>
      </c>
      <c r="C3096" t="str">
        <f t="shared" si="113"/>
        <v>agriculture and forestry 01T03,N2O</v>
      </c>
      <c r="D3096" t="s">
        <v>3653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</row>
    <row r="3097" spans="2:42" x14ac:dyDescent="0.2">
      <c r="B3097" t="str">
        <f t="shared" si="114"/>
        <v>pulp paper and printing 17T18</v>
      </c>
      <c r="C3097" t="str">
        <f t="shared" si="113"/>
        <v>agriculture and forestry 01T03,F gases</v>
      </c>
      <c r="D3097" t="s">
        <v>3654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</row>
    <row r="3098" spans="2:42" x14ac:dyDescent="0.2">
      <c r="B3098" t="str">
        <f t="shared" si="114"/>
        <v>pulp paper and printing 17T18</v>
      </c>
      <c r="C3098" t="str">
        <f t="shared" si="113"/>
        <v>coal mining 05,CO2</v>
      </c>
      <c r="D3098" t="s">
        <v>3655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</row>
    <row r="3099" spans="2:42" x14ac:dyDescent="0.2">
      <c r="B3099" t="str">
        <f t="shared" si="114"/>
        <v>pulp paper and printing 17T18</v>
      </c>
      <c r="C3099" t="str">
        <f t="shared" si="113"/>
        <v>coal mining 05,VOC</v>
      </c>
      <c r="D3099" t="s">
        <v>3656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</row>
    <row r="3100" spans="2:42" x14ac:dyDescent="0.2">
      <c r="B3100" t="str">
        <f t="shared" si="114"/>
        <v>pulp paper and printing 17T18</v>
      </c>
      <c r="C3100" t="str">
        <f t="shared" si="113"/>
        <v>coal mining 05,CO</v>
      </c>
      <c r="D3100" t="s">
        <v>3657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</row>
    <row r="3101" spans="2:42" x14ac:dyDescent="0.2">
      <c r="B3101" t="str">
        <f t="shared" si="114"/>
        <v>pulp paper and printing 17T18</v>
      </c>
      <c r="C3101" t="str">
        <f t="shared" si="113"/>
        <v>coal mining 05,NOx</v>
      </c>
      <c r="D3101" t="s">
        <v>3658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</row>
    <row r="3102" spans="2:42" x14ac:dyDescent="0.2">
      <c r="B3102" t="str">
        <f t="shared" si="114"/>
        <v>pulp paper and printing 17T18</v>
      </c>
      <c r="C3102" t="str">
        <f t="shared" si="113"/>
        <v>coal mining 05,PM10</v>
      </c>
      <c r="D3102" t="s">
        <v>3659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</row>
    <row r="3103" spans="2:42" x14ac:dyDescent="0.2">
      <c r="B3103" t="str">
        <f t="shared" si="114"/>
        <v>pulp paper and printing 17T18</v>
      </c>
      <c r="C3103" t="str">
        <f t="shared" si="113"/>
        <v>coal mining 05,PM25</v>
      </c>
      <c r="D3103" t="s">
        <v>3660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</row>
    <row r="3104" spans="2:42" x14ac:dyDescent="0.2">
      <c r="B3104" t="str">
        <f t="shared" si="114"/>
        <v>refined petroleum and coke 19</v>
      </c>
      <c r="C3104" t="str">
        <f t="shared" si="113"/>
        <v>coal mining 05,SOx</v>
      </c>
      <c r="D3104" t="s">
        <v>3661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</row>
    <row r="3105" spans="2:42" x14ac:dyDescent="0.2">
      <c r="B3105" t="str">
        <f t="shared" si="114"/>
        <v>refined petroleum and coke 19</v>
      </c>
      <c r="C3105" t="str">
        <f t="shared" si="113"/>
        <v>coal mining 05,BC</v>
      </c>
      <c r="D3105" t="s">
        <v>3662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</row>
    <row r="3106" spans="2:42" x14ac:dyDescent="0.2">
      <c r="B3106" t="str">
        <f t="shared" si="114"/>
        <v>refined petroleum and coke 19</v>
      </c>
      <c r="C3106" t="str">
        <f t="shared" si="113"/>
        <v>coal mining 05,OC</v>
      </c>
      <c r="D3106" t="s">
        <v>3663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</row>
    <row r="3107" spans="2:42" x14ac:dyDescent="0.2">
      <c r="B3107" t="str">
        <f t="shared" si="114"/>
        <v>refined petroleum and coke 19</v>
      </c>
      <c r="C3107" t="str">
        <f t="shared" si="113"/>
        <v>coal mining 05,CH4</v>
      </c>
      <c r="D3107" t="s">
        <v>3664</v>
      </c>
      <c r="E3107" s="1">
        <v>927797000</v>
      </c>
      <c r="F3107" s="1">
        <v>1833740000</v>
      </c>
      <c r="G3107" s="1">
        <v>2675900000</v>
      </c>
      <c r="H3107" s="1">
        <v>3477450000</v>
      </c>
      <c r="I3107" s="1">
        <v>4271090000</v>
      </c>
      <c r="J3107" s="1">
        <v>5030350000</v>
      </c>
      <c r="K3107" s="1">
        <v>5744490000</v>
      </c>
      <c r="L3107" s="1">
        <v>6420090000</v>
      </c>
      <c r="M3107" s="1">
        <v>7029440000</v>
      </c>
      <c r="N3107" s="1">
        <v>7599960000</v>
      </c>
      <c r="O3107" s="1">
        <v>8128310000</v>
      </c>
      <c r="P3107" s="1">
        <v>8581530000</v>
      </c>
      <c r="Q3107" s="1">
        <v>9038210000</v>
      </c>
      <c r="R3107" s="1">
        <v>9360560000</v>
      </c>
      <c r="S3107" s="1">
        <v>9642440000</v>
      </c>
      <c r="T3107" s="1">
        <v>9897110000</v>
      </c>
      <c r="U3107" s="1">
        <v>10103300000</v>
      </c>
      <c r="V3107" s="1">
        <v>10266300000</v>
      </c>
      <c r="W3107" s="1">
        <v>10472100000</v>
      </c>
      <c r="X3107" s="1">
        <v>10645000000</v>
      </c>
      <c r="Y3107" s="1">
        <v>10775700000</v>
      </c>
      <c r="Z3107" s="1">
        <v>10894000000</v>
      </c>
      <c r="AA3107" s="1">
        <v>10981100000</v>
      </c>
      <c r="AB3107" s="1">
        <v>11051400000</v>
      </c>
      <c r="AC3107" s="1">
        <v>11098600000</v>
      </c>
      <c r="AD3107" s="1">
        <v>11101900000</v>
      </c>
      <c r="AE3107" s="1">
        <v>11114600000</v>
      </c>
      <c r="AF3107" s="1">
        <v>11080600000</v>
      </c>
      <c r="AG3107" s="1">
        <v>11181400000</v>
      </c>
      <c r="AH3107" s="1">
        <v>11247600000</v>
      </c>
      <c r="AI3107" s="1">
        <v>11298700000</v>
      </c>
      <c r="AJ3107" s="1">
        <v>11356700000</v>
      </c>
      <c r="AK3107" s="1">
        <v>11383500000</v>
      </c>
      <c r="AL3107" s="1">
        <v>11509200000</v>
      </c>
      <c r="AM3107" s="1">
        <v>11615700000</v>
      </c>
      <c r="AN3107" s="1">
        <v>11738200000</v>
      </c>
      <c r="AO3107" s="1">
        <v>11824900000</v>
      </c>
      <c r="AP3107" s="1">
        <v>11894200000</v>
      </c>
    </row>
    <row r="3108" spans="2:42" x14ac:dyDescent="0.2">
      <c r="B3108" t="str">
        <f t="shared" si="114"/>
        <v>refined petroleum and coke 19</v>
      </c>
      <c r="C3108" t="str">
        <f t="shared" si="113"/>
        <v>coal mining 05,N2O</v>
      </c>
      <c r="D3108" t="s">
        <v>3665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</row>
    <row r="3109" spans="2:42" x14ac:dyDescent="0.2">
      <c r="B3109" t="str">
        <f t="shared" si="114"/>
        <v>refined petroleum and coke 19</v>
      </c>
      <c r="C3109" t="str">
        <f t="shared" si="113"/>
        <v>coal mining 05,F gases</v>
      </c>
      <c r="D3109" t="s">
        <v>3666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</row>
    <row r="3110" spans="2:42" x14ac:dyDescent="0.2">
      <c r="B3110" t="str">
        <f t="shared" si="114"/>
        <v>refined petroleum and coke 19</v>
      </c>
      <c r="C3110" t="str">
        <f t="shared" si="113"/>
        <v>oil and gas extraction 06,CO2</v>
      </c>
      <c r="D3110" t="s">
        <v>3667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</row>
    <row r="3111" spans="2:42" x14ac:dyDescent="0.2">
      <c r="B3111" t="str">
        <f t="shared" si="114"/>
        <v>refined petroleum and coke 19</v>
      </c>
      <c r="C3111" t="str">
        <f t="shared" si="113"/>
        <v>oil and gas extraction 06,VOC</v>
      </c>
      <c r="D3111" t="s">
        <v>3668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</row>
    <row r="3112" spans="2:42" x14ac:dyDescent="0.2">
      <c r="B3112" t="str">
        <f t="shared" si="114"/>
        <v>refined petroleum and coke 19</v>
      </c>
      <c r="C3112" t="str">
        <f t="shared" si="113"/>
        <v>oil and gas extraction 06,CO</v>
      </c>
      <c r="D3112" t="s">
        <v>3669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</row>
    <row r="3113" spans="2:42" x14ac:dyDescent="0.2">
      <c r="B3113" t="str">
        <f t="shared" si="114"/>
        <v>refined petroleum and coke 19</v>
      </c>
      <c r="C3113" t="str">
        <f t="shared" si="113"/>
        <v>oil and gas extraction 06,NOx</v>
      </c>
      <c r="D3113" t="s">
        <v>3670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</row>
    <row r="3114" spans="2:42" x14ac:dyDescent="0.2">
      <c r="B3114" t="str">
        <f t="shared" si="114"/>
        <v>refined petroleum and coke 19</v>
      </c>
      <c r="C3114" t="str">
        <f t="shared" si="113"/>
        <v>oil and gas extraction 06,PM10</v>
      </c>
      <c r="D3114" t="s">
        <v>3671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</row>
    <row r="3115" spans="2:42" x14ac:dyDescent="0.2">
      <c r="B3115" t="str">
        <f t="shared" si="114"/>
        <v>refined petroleum and coke 19</v>
      </c>
      <c r="C3115" t="str">
        <f t="shared" si="113"/>
        <v>oil and gas extraction 06,PM25</v>
      </c>
      <c r="D3115" t="s">
        <v>3672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</row>
    <row r="3116" spans="2:42" x14ac:dyDescent="0.2">
      <c r="B3116" t="str">
        <f t="shared" si="114"/>
        <v>chemicals 20</v>
      </c>
      <c r="C3116" t="str">
        <f t="shared" si="113"/>
        <v>oil and gas extraction 06,SOx</v>
      </c>
      <c r="D3116" t="s">
        <v>3673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</row>
    <row r="3117" spans="2:42" x14ac:dyDescent="0.2">
      <c r="B3117" t="str">
        <f t="shared" si="114"/>
        <v>chemicals 20</v>
      </c>
      <c r="C3117" t="str">
        <f t="shared" si="113"/>
        <v>oil and gas extraction 06,BC</v>
      </c>
      <c r="D3117" t="s">
        <v>3674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</row>
    <row r="3118" spans="2:42" x14ac:dyDescent="0.2">
      <c r="B3118" t="str">
        <f t="shared" si="114"/>
        <v>chemicals 20</v>
      </c>
      <c r="C3118" t="str">
        <f t="shared" si="113"/>
        <v>oil and gas extraction 06,OC</v>
      </c>
      <c r="D3118" t="s">
        <v>3675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</row>
    <row r="3119" spans="2:42" x14ac:dyDescent="0.2">
      <c r="B3119" t="str">
        <f t="shared" si="114"/>
        <v>chemicals 20</v>
      </c>
      <c r="C3119" t="str">
        <f t="shared" si="113"/>
        <v>oil and gas extraction 06,CH4</v>
      </c>
      <c r="D3119" t="s">
        <v>3676</v>
      </c>
      <c r="E3119" s="1">
        <v>2994120000</v>
      </c>
      <c r="F3119" s="1">
        <v>6154260000</v>
      </c>
      <c r="G3119" s="1">
        <v>9592020000</v>
      </c>
      <c r="H3119" s="1">
        <v>12881300000</v>
      </c>
      <c r="I3119" s="1">
        <v>16255700000</v>
      </c>
      <c r="J3119" s="1">
        <v>19718400000</v>
      </c>
      <c r="K3119" s="1">
        <v>23263100000</v>
      </c>
      <c r="L3119" s="1">
        <v>26878100000</v>
      </c>
      <c r="M3119" s="1">
        <v>30288800000</v>
      </c>
      <c r="N3119" s="1">
        <v>33686400000</v>
      </c>
      <c r="O3119" s="1">
        <v>37162600000</v>
      </c>
      <c r="P3119" s="1">
        <v>40594200000</v>
      </c>
      <c r="Q3119" s="1">
        <v>44049400000</v>
      </c>
      <c r="R3119" s="1">
        <v>47322600000</v>
      </c>
      <c r="S3119" s="1">
        <v>50461500000</v>
      </c>
      <c r="T3119" s="1">
        <v>53644100000</v>
      </c>
      <c r="U3119" s="1">
        <v>56776100000</v>
      </c>
      <c r="V3119" s="1">
        <v>59912400000</v>
      </c>
      <c r="W3119" s="1">
        <v>62923200000</v>
      </c>
      <c r="X3119" s="1">
        <v>65956700000</v>
      </c>
      <c r="Y3119" s="1">
        <v>68937400000</v>
      </c>
      <c r="Z3119" s="1">
        <v>71781800000</v>
      </c>
      <c r="AA3119" s="1">
        <v>74770200000</v>
      </c>
      <c r="AB3119" s="1">
        <v>77604400000</v>
      </c>
      <c r="AC3119" s="1">
        <v>80322200000</v>
      </c>
      <c r="AD3119" s="1">
        <v>83098900000</v>
      </c>
      <c r="AE3119" s="1">
        <v>85754700000</v>
      </c>
      <c r="AF3119" s="1">
        <v>88475700000</v>
      </c>
      <c r="AG3119" s="1">
        <v>90948400000</v>
      </c>
      <c r="AH3119" s="1">
        <v>93436500000</v>
      </c>
      <c r="AI3119" s="1">
        <v>95791500000</v>
      </c>
      <c r="AJ3119" s="1">
        <v>98301300000</v>
      </c>
      <c r="AK3119" s="1">
        <v>100651000000</v>
      </c>
      <c r="AL3119" s="1">
        <v>103259000000</v>
      </c>
      <c r="AM3119" s="1">
        <v>105796000000</v>
      </c>
      <c r="AN3119" s="1">
        <v>108152000000</v>
      </c>
      <c r="AO3119" s="1">
        <v>110700000000</v>
      </c>
      <c r="AP3119" s="1">
        <v>113161000000</v>
      </c>
    </row>
    <row r="3120" spans="2:42" x14ac:dyDescent="0.2">
      <c r="B3120" t="str">
        <f t="shared" si="114"/>
        <v>chemicals 20</v>
      </c>
      <c r="C3120" t="str">
        <f t="shared" si="113"/>
        <v>oil and gas extraction 06,N2O</v>
      </c>
      <c r="D3120" t="s">
        <v>3677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</row>
    <row r="3121" spans="2:42" x14ac:dyDescent="0.2">
      <c r="B3121" t="str">
        <f t="shared" si="114"/>
        <v>chemicals 20</v>
      </c>
      <c r="C3121" t="str">
        <f t="shared" si="113"/>
        <v>oil and gas extraction 06,F gases</v>
      </c>
      <c r="D3121" t="s">
        <v>3678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</row>
    <row r="3122" spans="2:42" x14ac:dyDescent="0.2">
      <c r="B3122" t="str">
        <f t="shared" si="114"/>
        <v>chemicals 20</v>
      </c>
      <c r="C3122" t="str">
        <f t="shared" si="113"/>
        <v>other mining and quarrying 07T08,CO2</v>
      </c>
      <c r="D3122" t="s">
        <v>3679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</row>
    <row r="3123" spans="2:42" x14ac:dyDescent="0.2">
      <c r="B3123" t="str">
        <f t="shared" si="114"/>
        <v>chemicals 20</v>
      </c>
      <c r="C3123" t="str">
        <f t="shared" si="113"/>
        <v>other mining and quarrying 07T08,VOC</v>
      </c>
      <c r="D3123" t="s">
        <v>3680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</row>
    <row r="3124" spans="2:42" x14ac:dyDescent="0.2">
      <c r="B3124" t="str">
        <f t="shared" si="114"/>
        <v>chemicals 20</v>
      </c>
      <c r="C3124" t="str">
        <f t="shared" ref="C3124:C3187" si="115">MID(D3046, FIND(",", D3046) + 1, FIND("]", D3046) - FIND(",", D3046) - 1)</f>
        <v>other mining and quarrying 07T08,CO</v>
      </c>
      <c r="D3124" t="s">
        <v>3681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</row>
    <row r="3125" spans="2:42" x14ac:dyDescent="0.2">
      <c r="B3125" t="str">
        <f t="shared" ref="B3125:B3188" si="116">TRIM(MID(D3125, FIND(",",D3125) + 1, FIND(",", D3125, FIND(",", D3125) + 1) - FIND(",", D3125) - 1))</f>
        <v>chemicals 20</v>
      </c>
      <c r="C3125" t="str">
        <f t="shared" si="115"/>
        <v>other mining and quarrying 07T08,NOx</v>
      </c>
      <c r="D3125" t="s">
        <v>3682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</row>
    <row r="3126" spans="2:42" x14ac:dyDescent="0.2">
      <c r="B3126" t="str">
        <f t="shared" si="116"/>
        <v>chemicals 20</v>
      </c>
      <c r="C3126" t="str">
        <f t="shared" si="115"/>
        <v>other mining and quarrying 07T08,PM10</v>
      </c>
      <c r="D3126" t="s">
        <v>3683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</row>
    <row r="3127" spans="2:42" x14ac:dyDescent="0.2">
      <c r="B3127" t="str">
        <f t="shared" si="116"/>
        <v>chemicals 20</v>
      </c>
      <c r="C3127" t="str">
        <f t="shared" si="115"/>
        <v>other mining and quarrying 07T08,PM25</v>
      </c>
      <c r="D3127" t="s">
        <v>3684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</row>
    <row r="3128" spans="2:42" x14ac:dyDescent="0.2">
      <c r="B3128" t="str">
        <f t="shared" si="116"/>
        <v>rubber and plastic products 22</v>
      </c>
      <c r="C3128" t="str">
        <f t="shared" si="115"/>
        <v>other mining and quarrying 07T08,SOx</v>
      </c>
      <c r="D3128" t="s">
        <v>3685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</row>
    <row r="3129" spans="2:42" x14ac:dyDescent="0.2">
      <c r="B3129" t="str">
        <f t="shared" si="116"/>
        <v>rubber and plastic products 22</v>
      </c>
      <c r="C3129" t="str">
        <f t="shared" si="115"/>
        <v>other mining and quarrying 07T08,BC</v>
      </c>
      <c r="D3129" t="s">
        <v>3686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</row>
    <row r="3130" spans="2:42" x14ac:dyDescent="0.2">
      <c r="B3130" t="str">
        <f t="shared" si="116"/>
        <v>rubber and plastic products 22</v>
      </c>
      <c r="C3130" t="str">
        <f t="shared" si="115"/>
        <v>other mining and quarrying 07T08,OC</v>
      </c>
      <c r="D3130" t="s">
        <v>3687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</row>
    <row r="3131" spans="2:42" x14ac:dyDescent="0.2">
      <c r="B3131" t="str">
        <f t="shared" si="116"/>
        <v>rubber and plastic products 22</v>
      </c>
      <c r="C3131" t="str">
        <f t="shared" si="115"/>
        <v>other mining and quarrying 07T08,CH4</v>
      </c>
      <c r="D3131" t="s">
        <v>3688</v>
      </c>
      <c r="E3131" s="1">
        <v>69222000</v>
      </c>
      <c r="F3131" s="1">
        <v>140760000</v>
      </c>
      <c r="G3131" s="1">
        <v>212609000</v>
      </c>
      <c r="H3131" s="1">
        <v>286327000</v>
      </c>
      <c r="I3131" s="1">
        <v>358540000</v>
      </c>
      <c r="J3131" s="1">
        <v>429251000</v>
      </c>
      <c r="K3131" s="1">
        <v>499267000</v>
      </c>
      <c r="L3131" s="1">
        <v>570281000</v>
      </c>
      <c r="M3131" s="1">
        <v>639780000</v>
      </c>
      <c r="N3131" s="1">
        <v>711137000</v>
      </c>
      <c r="O3131" s="1">
        <v>782906000</v>
      </c>
      <c r="P3131" s="1">
        <v>852845000</v>
      </c>
      <c r="Q3131" s="1">
        <v>920878000</v>
      </c>
      <c r="R3131" s="1">
        <v>989104000</v>
      </c>
      <c r="S3131" s="1">
        <v>1055460000</v>
      </c>
      <c r="T3131" s="1">
        <v>1119270000</v>
      </c>
      <c r="U3131" s="1">
        <v>1181430000</v>
      </c>
      <c r="V3131" s="1">
        <v>1239740000</v>
      </c>
      <c r="W3131" s="1">
        <v>1295130000</v>
      </c>
      <c r="X3131" s="1">
        <v>1347530000</v>
      </c>
      <c r="Y3131" s="1">
        <v>1397000000</v>
      </c>
      <c r="Z3131" s="1">
        <v>1443780000</v>
      </c>
      <c r="AA3131" s="1">
        <v>1486690000</v>
      </c>
      <c r="AB3131" s="1">
        <v>1524690000</v>
      </c>
      <c r="AC3131" s="1">
        <v>1560160000</v>
      </c>
      <c r="AD3131" s="1">
        <v>1591320000</v>
      </c>
      <c r="AE3131" s="1">
        <v>1619790000</v>
      </c>
      <c r="AF3131" s="1">
        <v>1645840000</v>
      </c>
      <c r="AG3131" s="1">
        <v>1664750000</v>
      </c>
      <c r="AH3131" s="1">
        <v>1682130000</v>
      </c>
      <c r="AI3131" s="1">
        <v>1696700000</v>
      </c>
      <c r="AJ3131" s="1">
        <v>1707220000</v>
      </c>
      <c r="AK3131" s="1">
        <v>1715160000</v>
      </c>
      <c r="AL3131" s="1">
        <v>1718720000</v>
      </c>
      <c r="AM3131" s="1">
        <v>1719480000</v>
      </c>
      <c r="AN3131" s="1">
        <v>1715900000</v>
      </c>
      <c r="AO3131" s="1">
        <v>1706390000</v>
      </c>
      <c r="AP3131" s="1">
        <v>1695150000</v>
      </c>
    </row>
    <row r="3132" spans="2:42" x14ac:dyDescent="0.2">
      <c r="B3132" t="str">
        <f t="shared" si="116"/>
        <v>rubber and plastic products 22</v>
      </c>
      <c r="C3132" t="str">
        <f t="shared" si="115"/>
        <v>other mining and quarrying 07T08,N2O</v>
      </c>
      <c r="D3132" t="s">
        <v>3689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</row>
    <row r="3133" spans="2:42" x14ac:dyDescent="0.2">
      <c r="B3133" t="str">
        <f t="shared" si="116"/>
        <v>rubber and plastic products 22</v>
      </c>
      <c r="C3133" t="str">
        <f t="shared" si="115"/>
        <v>other mining and quarrying 07T08,F gases</v>
      </c>
      <c r="D3133" t="s">
        <v>3690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</row>
    <row r="3134" spans="2:42" x14ac:dyDescent="0.2">
      <c r="B3134" t="str">
        <f t="shared" si="116"/>
        <v>rubber and plastic products 22</v>
      </c>
      <c r="C3134" t="str">
        <f t="shared" si="115"/>
        <v>food beverage and tobacco 10T12,CO2</v>
      </c>
      <c r="D3134" t="s">
        <v>3691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</row>
    <row r="3135" spans="2:42" x14ac:dyDescent="0.2">
      <c r="B3135" t="str">
        <f t="shared" si="116"/>
        <v>rubber and plastic products 22</v>
      </c>
      <c r="C3135" t="str">
        <f t="shared" si="115"/>
        <v>food beverage and tobacco 10T12,VOC</v>
      </c>
      <c r="D3135" t="s">
        <v>3692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</row>
    <row r="3136" spans="2:42" x14ac:dyDescent="0.2">
      <c r="B3136" t="str">
        <f t="shared" si="116"/>
        <v>rubber and plastic products 22</v>
      </c>
      <c r="C3136" t="str">
        <f t="shared" si="115"/>
        <v>food beverage and tobacco 10T12,CO</v>
      </c>
      <c r="D3136" t="s">
        <v>3693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</row>
    <row r="3137" spans="2:42" x14ac:dyDescent="0.2">
      <c r="B3137" t="str">
        <f t="shared" si="116"/>
        <v>rubber and plastic products 22</v>
      </c>
      <c r="C3137" t="str">
        <f t="shared" si="115"/>
        <v>food beverage and tobacco 10T12,NOx</v>
      </c>
      <c r="D3137" t="s">
        <v>3694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</row>
    <row r="3138" spans="2:42" x14ac:dyDescent="0.2">
      <c r="B3138" t="str">
        <f t="shared" si="116"/>
        <v>rubber and plastic products 22</v>
      </c>
      <c r="C3138" t="str">
        <f t="shared" si="115"/>
        <v>food beverage and tobacco 10T12,PM10</v>
      </c>
      <c r="D3138" t="s">
        <v>3695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</row>
    <row r="3139" spans="2:42" x14ac:dyDescent="0.2">
      <c r="B3139" t="str">
        <f t="shared" si="116"/>
        <v>rubber and plastic products 22</v>
      </c>
      <c r="C3139" t="str">
        <f t="shared" si="115"/>
        <v>food beverage and tobacco 10T12,PM25</v>
      </c>
      <c r="D3139" t="s">
        <v>3696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</row>
    <row r="3140" spans="2:42" x14ac:dyDescent="0.2">
      <c r="B3140" t="str">
        <f t="shared" si="116"/>
        <v>glass and glass products 231</v>
      </c>
      <c r="C3140" t="str">
        <f t="shared" si="115"/>
        <v>food beverage and tobacco 10T12,SOx</v>
      </c>
      <c r="D3140" t="s">
        <v>3697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</row>
    <row r="3141" spans="2:42" x14ac:dyDescent="0.2">
      <c r="B3141" t="str">
        <f t="shared" si="116"/>
        <v>glass and glass products 231</v>
      </c>
      <c r="C3141" t="str">
        <f t="shared" si="115"/>
        <v>food beverage and tobacco 10T12,BC</v>
      </c>
      <c r="D3141" t="s">
        <v>3698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</row>
    <row r="3142" spans="2:42" x14ac:dyDescent="0.2">
      <c r="B3142" t="str">
        <f t="shared" si="116"/>
        <v>glass and glass products 231</v>
      </c>
      <c r="C3142" t="str">
        <f t="shared" si="115"/>
        <v>food beverage and tobacco 10T12,OC</v>
      </c>
      <c r="D3142" t="s">
        <v>3699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</row>
    <row r="3143" spans="2:42" x14ac:dyDescent="0.2">
      <c r="B3143" t="str">
        <f t="shared" si="116"/>
        <v>glass and glass products 231</v>
      </c>
      <c r="C3143" t="str">
        <f t="shared" si="115"/>
        <v>food beverage and tobacco 10T12,CH4</v>
      </c>
      <c r="D3143" t="s">
        <v>3700</v>
      </c>
      <c r="E3143" s="1">
        <v>7238600</v>
      </c>
      <c r="F3143" s="1">
        <v>15193600</v>
      </c>
      <c r="G3143" s="1">
        <v>23722200</v>
      </c>
      <c r="H3143" s="1">
        <v>33117300</v>
      </c>
      <c r="I3143" s="1">
        <v>43101800</v>
      </c>
      <c r="J3143" s="1">
        <v>53602100</v>
      </c>
      <c r="K3143" s="1">
        <v>64649600</v>
      </c>
      <c r="L3143" s="1">
        <v>76642300</v>
      </c>
      <c r="M3143" s="1">
        <v>89006500</v>
      </c>
      <c r="N3143" s="1">
        <v>102314000</v>
      </c>
      <c r="O3143" s="1">
        <v>116008000</v>
      </c>
      <c r="P3143" s="1">
        <v>130188000</v>
      </c>
      <c r="Q3143" s="1">
        <v>144615000</v>
      </c>
      <c r="R3143" s="1">
        <v>159810000</v>
      </c>
      <c r="S3143" s="1">
        <v>175022000</v>
      </c>
      <c r="T3143" s="1">
        <v>190433000</v>
      </c>
      <c r="U3143" s="1">
        <v>205835000</v>
      </c>
      <c r="V3143" s="1">
        <v>221601000</v>
      </c>
      <c r="W3143" s="1">
        <v>235794000</v>
      </c>
      <c r="X3143" s="1">
        <v>251836000</v>
      </c>
      <c r="Y3143" s="1">
        <v>266451000</v>
      </c>
      <c r="Z3143" s="1">
        <v>281196000</v>
      </c>
      <c r="AA3143" s="1">
        <v>295713000</v>
      </c>
      <c r="AB3143" s="1">
        <v>308348000</v>
      </c>
      <c r="AC3143" s="1">
        <v>323016000</v>
      </c>
      <c r="AD3143" s="1">
        <v>335206000</v>
      </c>
      <c r="AE3143" s="1">
        <v>349965000</v>
      </c>
      <c r="AF3143" s="1">
        <v>362103000</v>
      </c>
      <c r="AG3143" s="1">
        <v>374134000</v>
      </c>
      <c r="AH3143" s="1">
        <v>386110000</v>
      </c>
      <c r="AI3143" s="1">
        <v>395202000</v>
      </c>
      <c r="AJ3143" s="1">
        <v>406658000</v>
      </c>
      <c r="AK3143" s="1">
        <v>418287000</v>
      </c>
      <c r="AL3143" s="1">
        <v>426596000</v>
      </c>
      <c r="AM3143" s="1">
        <v>437395000</v>
      </c>
      <c r="AN3143" s="1">
        <v>445254000</v>
      </c>
      <c r="AO3143" s="1">
        <v>456094000</v>
      </c>
      <c r="AP3143" s="1">
        <v>463134000</v>
      </c>
    </row>
    <row r="3144" spans="2:42" x14ac:dyDescent="0.2">
      <c r="B3144" t="str">
        <f t="shared" si="116"/>
        <v>glass and glass products 231</v>
      </c>
      <c r="C3144" t="str">
        <f t="shared" si="115"/>
        <v>food beverage and tobacco 10T12,N2O</v>
      </c>
      <c r="D3144" t="s">
        <v>3701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</row>
    <row r="3145" spans="2:42" x14ac:dyDescent="0.2">
      <c r="B3145" t="str">
        <f t="shared" si="116"/>
        <v>glass and glass products 231</v>
      </c>
      <c r="C3145" t="str">
        <f t="shared" si="115"/>
        <v>food beverage and tobacco 10T12,F gases</v>
      </c>
      <c r="D3145" t="s">
        <v>3702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</row>
    <row r="3146" spans="2:42" x14ac:dyDescent="0.2">
      <c r="B3146" t="str">
        <f t="shared" si="116"/>
        <v>glass and glass products 231</v>
      </c>
      <c r="C3146" t="str">
        <f t="shared" si="115"/>
        <v>textiles apparel and leather 13T15,CO2</v>
      </c>
      <c r="D3146" t="s">
        <v>3703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</row>
    <row r="3147" spans="2:42" x14ac:dyDescent="0.2">
      <c r="B3147" t="str">
        <f t="shared" si="116"/>
        <v>glass and glass products 231</v>
      </c>
      <c r="C3147" t="str">
        <f t="shared" si="115"/>
        <v>textiles apparel and leather 13T15,VOC</v>
      </c>
      <c r="D3147" t="s">
        <v>3704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</row>
    <row r="3148" spans="2:42" x14ac:dyDescent="0.2">
      <c r="B3148" t="str">
        <f t="shared" si="116"/>
        <v>glass and glass products 231</v>
      </c>
      <c r="C3148" t="str">
        <f t="shared" si="115"/>
        <v>textiles apparel and leather 13T15,CO</v>
      </c>
      <c r="D3148" t="s">
        <v>3705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</row>
    <row r="3149" spans="2:42" x14ac:dyDescent="0.2">
      <c r="B3149" t="str">
        <f t="shared" si="116"/>
        <v>glass and glass products 231</v>
      </c>
      <c r="C3149" t="str">
        <f t="shared" si="115"/>
        <v>textiles apparel and leather 13T15,NOx</v>
      </c>
      <c r="D3149" t="s">
        <v>3706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</row>
    <row r="3150" spans="2:42" x14ac:dyDescent="0.2">
      <c r="B3150" t="str">
        <f t="shared" si="116"/>
        <v>glass and glass products 231</v>
      </c>
      <c r="C3150" t="str">
        <f t="shared" si="115"/>
        <v>textiles apparel and leather 13T15,PM10</v>
      </c>
      <c r="D3150" t="s">
        <v>3707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</row>
    <row r="3151" spans="2:42" x14ac:dyDescent="0.2">
      <c r="B3151" t="str">
        <f t="shared" si="116"/>
        <v>glass and glass products 231</v>
      </c>
      <c r="C3151" t="str">
        <f t="shared" si="115"/>
        <v>textiles apparel and leather 13T15,PM25</v>
      </c>
      <c r="D3151" t="s">
        <v>3708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</row>
    <row r="3152" spans="2:42" x14ac:dyDescent="0.2">
      <c r="B3152" t="str">
        <f t="shared" si="116"/>
        <v>cement and other nonmetallic minerals 239</v>
      </c>
      <c r="C3152" t="str">
        <f t="shared" si="115"/>
        <v>textiles apparel and leather 13T15,SOx</v>
      </c>
      <c r="D3152" t="s">
        <v>3709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</row>
    <row r="3153" spans="2:42" x14ac:dyDescent="0.2">
      <c r="B3153" t="str">
        <f t="shared" si="116"/>
        <v>cement and other nonmetallic minerals 239</v>
      </c>
      <c r="C3153" t="str">
        <f t="shared" si="115"/>
        <v>textiles apparel and leather 13T15,BC</v>
      </c>
      <c r="D3153" t="s">
        <v>3710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</row>
    <row r="3154" spans="2:42" x14ac:dyDescent="0.2">
      <c r="B3154" t="str">
        <f t="shared" si="116"/>
        <v>cement and other nonmetallic minerals 239</v>
      </c>
      <c r="C3154" t="str">
        <f t="shared" si="115"/>
        <v>textiles apparel and leather 13T15,OC</v>
      </c>
      <c r="D3154" t="s">
        <v>3711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</row>
    <row r="3155" spans="2:42" x14ac:dyDescent="0.2">
      <c r="B3155" t="str">
        <f t="shared" si="116"/>
        <v>cement and other nonmetallic minerals 239</v>
      </c>
      <c r="C3155" t="str">
        <f t="shared" si="115"/>
        <v>textiles apparel and leather 13T15,CH4</v>
      </c>
      <c r="D3155" t="s">
        <v>3712</v>
      </c>
      <c r="E3155" s="1">
        <v>546112000</v>
      </c>
      <c r="F3155" s="1">
        <v>1022660000</v>
      </c>
      <c r="G3155" s="1">
        <v>1478030000</v>
      </c>
      <c r="H3155" s="1">
        <v>1935550000</v>
      </c>
      <c r="I3155" s="1">
        <v>2378810000</v>
      </c>
      <c r="J3155" s="1">
        <v>2810890000</v>
      </c>
      <c r="K3155" s="1">
        <v>3255860000</v>
      </c>
      <c r="L3155" s="1">
        <v>3701020000</v>
      </c>
      <c r="M3155" s="1">
        <v>4098310000</v>
      </c>
      <c r="N3155" s="1">
        <v>4485840000</v>
      </c>
      <c r="O3155" s="1">
        <v>4850520000</v>
      </c>
      <c r="P3155" s="1">
        <v>5207570000</v>
      </c>
      <c r="Q3155" s="1">
        <v>5539360000</v>
      </c>
      <c r="R3155" s="1">
        <v>5827860000</v>
      </c>
      <c r="S3155" s="1">
        <v>5986580000</v>
      </c>
      <c r="T3155" s="1">
        <v>6135910000</v>
      </c>
      <c r="U3155" s="1">
        <v>6242330000</v>
      </c>
      <c r="V3155" s="1">
        <v>6334590000</v>
      </c>
      <c r="W3155" s="1">
        <v>6400990000</v>
      </c>
      <c r="X3155" s="1">
        <v>6430330000</v>
      </c>
      <c r="Y3155" s="1">
        <v>6449200000</v>
      </c>
      <c r="Z3155" s="1">
        <v>6432650000</v>
      </c>
      <c r="AA3155" s="1">
        <v>6410190000</v>
      </c>
      <c r="AB3155" s="1">
        <v>6406540000</v>
      </c>
      <c r="AC3155" s="1">
        <v>6376780000</v>
      </c>
      <c r="AD3155" s="1">
        <v>6330290000</v>
      </c>
      <c r="AE3155" s="1">
        <v>6283290000</v>
      </c>
      <c r="AF3155" s="1">
        <v>6208620000</v>
      </c>
      <c r="AG3155" s="1">
        <v>6133520000</v>
      </c>
      <c r="AH3155" s="1">
        <v>6029050000</v>
      </c>
      <c r="AI3155" s="1">
        <v>5927780000</v>
      </c>
      <c r="AJ3155" s="1">
        <v>5802310000</v>
      </c>
      <c r="AK3155" s="1">
        <v>5680060000</v>
      </c>
      <c r="AL3155" s="1">
        <v>5574720000</v>
      </c>
      <c r="AM3155" s="1">
        <v>5470440000</v>
      </c>
      <c r="AN3155" s="1">
        <v>5370660000</v>
      </c>
      <c r="AO3155" s="1">
        <v>5246810000</v>
      </c>
      <c r="AP3155" s="1">
        <v>5115830000</v>
      </c>
    </row>
    <row r="3156" spans="2:42" x14ac:dyDescent="0.2">
      <c r="B3156" t="str">
        <f t="shared" si="116"/>
        <v>cement and other nonmetallic minerals 239</v>
      </c>
      <c r="C3156" t="str">
        <f t="shared" si="115"/>
        <v>textiles apparel and leather 13T15,N2O</v>
      </c>
      <c r="D3156" t="s">
        <v>3713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</row>
    <row r="3157" spans="2:42" x14ac:dyDescent="0.2">
      <c r="B3157" t="str">
        <f t="shared" si="116"/>
        <v>cement and other nonmetallic minerals 239</v>
      </c>
      <c r="C3157" t="str">
        <f t="shared" si="115"/>
        <v>textiles apparel and leather 13T15,F gases</v>
      </c>
      <c r="D3157" t="s">
        <v>3714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</row>
    <row r="3158" spans="2:42" x14ac:dyDescent="0.2">
      <c r="B3158" t="str">
        <f t="shared" si="116"/>
        <v>cement and other nonmetallic minerals 239</v>
      </c>
      <c r="C3158" t="str">
        <f t="shared" si="115"/>
        <v>wood products 16,CO2</v>
      </c>
      <c r="D3158" t="s">
        <v>3715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</row>
    <row r="3159" spans="2:42" x14ac:dyDescent="0.2">
      <c r="B3159" t="str">
        <f t="shared" si="116"/>
        <v>cement and other nonmetallic minerals 239</v>
      </c>
      <c r="C3159" t="str">
        <f t="shared" si="115"/>
        <v>wood products 16,VOC</v>
      </c>
      <c r="D3159" t="s">
        <v>3716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</row>
    <row r="3160" spans="2:42" x14ac:dyDescent="0.2">
      <c r="B3160" t="str">
        <f t="shared" si="116"/>
        <v>cement and other nonmetallic minerals 239</v>
      </c>
      <c r="C3160" t="str">
        <f t="shared" si="115"/>
        <v>wood products 16,CO</v>
      </c>
      <c r="D3160" t="s">
        <v>3717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</row>
    <row r="3161" spans="2:42" x14ac:dyDescent="0.2">
      <c r="B3161" t="str">
        <f t="shared" si="116"/>
        <v>cement and other nonmetallic minerals 239</v>
      </c>
      <c r="C3161" t="str">
        <f t="shared" si="115"/>
        <v>wood products 16,NOx</v>
      </c>
      <c r="D3161" t="s">
        <v>3718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</row>
    <row r="3162" spans="2:42" x14ac:dyDescent="0.2">
      <c r="B3162" t="str">
        <f t="shared" si="116"/>
        <v>cement and other nonmetallic minerals 239</v>
      </c>
      <c r="C3162" t="str">
        <f t="shared" si="115"/>
        <v>wood products 16,PM10</v>
      </c>
      <c r="D3162" t="s">
        <v>3719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</row>
    <row r="3163" spans="2:42" x14ac:dyDescent="0.2">
      <c r="B3163" t="str">
        <f t="shared" si="116"/>
        <v>cement and other nonmetallic minerals 239</v>
      </c>
      <c r="C3163" t="str">
        <f t="shared" si="115"/>
        <v>wood products 16,PM25</v>
      </c>
      <c r="D3163" t="s">
        <v>3720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</row>
    <row r="3164" spans="2:42" x14ac:dyDescent="0.2">
      <c r="B3164" t="str">
        <f t="shared" si="116"/>
        <v>iron and steel 241</v>
      </c>
      <c r="C3164" t="str">
        <f t="shared" si="115"/>
        <v>wood products 16,SOx</v>
      </c>
      <c r="D3164" t="s">
        <v>3721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</row>
    <row r="3165" spans="2:42" x14ac:dyDescent="0.2">
      <c r="B3165" t="str">
        <f t="shared" si="116"/>
        <v>iron and steel 241</v>
      </c>
      <c r="C3165" t="str">
        <f t="shared" si="115"/>
        <v>wood products 16,BC</v>
      </c>
      <c r="D3165" t="s">
        <v>3722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</row>
    <row r="3166" spans="2:42" x14ac:dyDescent="0.2">
      <c r="B3166" t="str">
        <f t="shared" si="116"/>
        <v>iron and steel 241</v>
      </c>
      <c r="C3166" t="str">
        <f t="shared" si="115"/>
        <v>wood products 16,OC</v>
      </c>
      <c r="D3166" t="s">
        <v>3723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</row>
    <row r="3167" spans="2:42" x14ac:dyDescent="0.2">
      <c r="B3167" t="str">
        <f t="shared" si="116"/>
        <v>iron and steel 241</v>
      </c>
      <c r="C3167" t="str">
        <f t="shared" si="115"/>
        <v>wood products 16,CH4</v>
      </c>
      <c r="D3167" t="s">
        <v>3724</v>
      </c>
      <c r="E3167" s="1">
        <v>3433050000</v>
      </c>
      <c r="F3167" s="1">
        <v>5973370000</v>
      </c>
      <c r="G3167" s="1">
        <v>8789740000</v>
      </c>
      <c r="H3167" s="1">
        <v>11954400000</v>
      </c>
      <c r="I3167" s="1">
        <v>14990400000</v>
      </c>
      <c r="J3167" s="1">
        <v>17526300000</v>
      </c>
      <c r="K3167" s="1">
        <v>19875500000</v>
      </c>
      <c r="L3167" s="1">
        <v>22173000000</v>
      </c>
      <c r="M3167" s="1">
        <v>24315600000</v>
      </c>
      <c r="N3167" s="1">
        <v>26326000000</v>
      </c>
      <c r="O3167" s="1">
        <v>28199500000</v>
      </c>
      <c r="P3167" s="1">
        <v>30085000000</v>
      </c>
      <c r="Q3167" s="1">
        <v>31666100000</v>
      </c>
      <c r="R3167" s="1">
        <v>32736100000</v>
      </c>
      <c r="S3167" s="1">
        <v>33733100000</v>
      </c>
      <c r="T3167" s="1">
        <v>34653200000</v>
      </c>
      <c r="U3167" s="1">
        <v>35364800000</v>
      </c>
      <c r="V3167" s="1">
        <v>35738100000</v>
      </c>
      <c r="W3167" s="1">
        <v>36139400000</v>
      </c>
      <c r="X3167" s="1">
        <v>36404100000</v>
      </c>
      <c r="Y3167" s="1">
        <v>36576200000</v>
      </c>
      <c r="Z3167" s="1">
        <v>36644400000</v>
      </c>
      <c r="AA3167" s="1">
        <v>36610700000</v>
      </c>
      <c r="AB3167" s="1">
        <v>36471100000</v>
      </c>
      <c r="AC3167" s="1">
        <v>36242900000</v>
      </c>
      <c r="AD3167" s="1">
        <v>35893900000</v>
      </c>
      <c r="AE3167" s="1">
        <v>35498500000</v>
      </c>
      <c r="AF3167" s="1">
        <v>35033800000</v>
      </c>
      <c r="AG3167" s="1">
        <v>34913000000</v>
      </c>
      <c r="AH3167" s="1">
        <v>34773100000</v>
      </c>
      <c r="AI3167" s="1">
        <v>34555300000</v>
      </c>
      <c r="AJ3167" s="1">
        <v>34299500000</v>
      </c>
      <c r="AK3167" s="1">
        <v>33976400000</v>
      </c>
      <c r="AL3167" s="1">
        <v>33984400000</v>
      </c>
      <c r="AM3167" s="1">
        <v>33998700000</v>
      </c>
      <c r="AN3167" s="1">
        <v>33927100000</v>
      </c>
      <c r="AO3167" s="1">
        <v>33874300000</v>
      </c>
      <c r="AP3167" s="1">
        <v>33759200000</v>
      </c>
    </row>
    <row r="3168" spans="2:42" x14ac:dyDescent="0.2">
      <c r="B3168" t="str">
        <f t="shared" si="116"/>
        <v>iron and steel 241</v>
      </c>
      <c r="C3168" t="str">
        <f t="shared" si="115"/>
        <v>wood products 16,N2O</v>
      </c>
      <c r="D3168" t="s">
        <v>3725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</row>
    <row r="3169" spans="2:42" x14ac:dyDescent="0.2">
      <c r="B3169" t="str">
        <f t="shared" si="116"/>
        <v>iron and steel 241</v>
      </c>
      <c r="C3169" t="str">
        <f t="shared" si="115"/>
        <v>wood products 16,F gases</v>
      </c>
      <c r="D3169" t="s">
        <v>3726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</row>
    <row r="3170" spans="2:42" x14ac:dyDescent="0.2">
      <c r="B3170" t="str">
        <f t="shared" si="116"/>
        <v>iron and steel 241</v>
      </c>
      <c r="C3170" t="str">
        <f t="shared" si="115"/>
        <v>pulp paper and printing 17T18,CO2</v>
      </c>
      <c r="D3170" t="s">
        <v>3727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</row>
    <row r="3171" spans="2:42" x14ac:dyDescent="0.2">
      <c r="B3171" t="str">
        <f t="shared" si="116"/>
        <v>iron and steel 241</v>
      </c>
      <c r="C3171" t="str">
        <f t="shared" si="115"/>
        <v>pulp paper and printing 17T18,VOC</v>
      </c>
      <c r="D3171" t="s">
        <v>3728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</row>
    <row r="3172" spans="2:42" x14ac:dyDescent="0.2">
      <c r="B3172" t="str">
        <f t="shared" si="116"/>
        <v>iron and steel 241</v>
      </c>
      <c r="C3172" t="str">
        <f t="shared" si="115"/>
        <v>pulp paper and printing 17T18,CO</v>
      </c>
      <c r="D3172" t="s">
        <v>3729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</row>
    <row r="3173" spans="2:42" x14ac:dyDescent="0.2">
      <c r="B3173" t="str">
        <f t="shared" si="116"/>
        <v>iron and steel 241</v>
      </c>
      <c r="C3173" t="str">
        <f t="shared" si="115"/>
        <v>pulp paper and printing 17T18,NOx</v>
      </c>
      <c r="D3173" t="s">
        <v>3730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</row>
    <row r="3174" spans="2:42" x14ac:dyDescent="0.2">
      <c r="B3174" t="str">
        <f t="shared" si="116"/>
        <v>iron and steel 241</v>
      </c>
      <c r="C3174" t="str">
        <f t="shared" si="115"/>
        <v>pulp paper and printing 17T18,PM10</v>
      </c>
      <c r="D3174" t="s">
        <v>3731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</row>
    <row r="3175" spans="2:42" x14ac:dyDescent="0.2">
      <c r="B3175" t="str">
        <f t="shared" si="116"/>
        <v>iron and steel 241</v>
      </c>
      <c r="C3175" t="str">
        <f t="shared" si="115"/>
        <v>pulp paper and printing 17T18,PM25</v>
      </c>
      <c r="D3175" t="s">
        <v>3732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</row>
    <row r="3176" spans="2:42" x14ac:dyDescent="0.2">
      <c r="B3176" t="str">
        <f t="shared" si="116"/>
        <v>other metals 242</v>
      </c>
      <c r="C3176" t="str">
        <f t="shared" si="115"/>
        <v>pulp paper and printing 17T18,SOx</v>
      </c>
      <c r="D3176" t="s">
        <v>3733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</row>
    <row r="3177" spans="2:42" x14ac:dyDescent="0.2">
      <c r="B3177" t="str">
        <f t="shared" si="116"/>
        <v>other metals 242</v>
      </c>
      <c r="C3177" t="str">
        <f t="shared" si="115"/>
        <v>pulp paper and printing 17T18,BC</v>
      </c>
      <c r="D3177" t="s">
        <v>3734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</row>
    <row r="3178" spans="2:42" x14ac:dyDescent="0.2">
      <c r="B3178" t="str">
        <f t="shared" si="116"/>
        <v>other metals 242</v>
      </c>
      <c r="C3178" t="str">
        <f t="shared" si="115"/>
        <v>pulp paper and printing 17T18,OC</v>
      </c>
      <c r="D3178" t="s">
        <v>3735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</row>
    <row r="3179" spans="2:42" x14ac:dyDescent="0.2">
      <c r="B3179" t="str">
        <f t="shared" si="116"/>
        <v>other metals 242</v>
      </c>
      <c r="C3179" t="str">
        <f t="shared" si="115"/>
        <v>pulp paper and printing 17T18,CH4</v>
      </c>
      <c r="D3179" t="s">
        <v>3736</v>
      </c>
      <c r="E3179" s="1">
        <v>526872000</v>
      </c>
      <c r="F3179" s="1">
        <v>1062770000</v>
      </c>
      <c r="G3179" s="1">
        <v>1623120000</v>
      </c>
      <c r="H3179" s="1">
        <v>2160500000</v>
      </c>
      <c r="I3179" s="1">
        <v>2704070000</v>
      </c>
      <c r="J3179" s="1">
        <v>3247010000</v>
      </c>
      <c r="K3179" s="1">
        <v>3790660000</v>
      </c>
      <c r="L3179" s="1">
        <v>4335710000</v>
      </c>
      <c r="M3179" s="1">
        <v>4826460000</v>
      </c>
      <c r="N3179" s="1">
        <v>5307610000</v>
      </c>
      <c r="O3179" s="1">
        <v>5776560000</v>
      </c>
      <c r="P3179" s="1">
        <v>6244020000</v>
      </c>
      <c r="Q3179" s="1">
        <v>6700240000</v>
      </c>
      <c r="R3179" s="1">
        <v>7038150000</v>
      </c>
      <c r="S3179" s="1">
        <v>7368530000</v>
      </c>
      <c r="T3179" s="1">
        <v>7680290000</v>
      </c>
      <c r="U3179" s="1">
        <v>7954940000</v>
      </c>
      <c r="V3179" s="1">
        <v>8213920000</v>
      </c>
      <c r="W3179" s="1">
        <v>8522300000</v>
      </c>
      <c r="X3179" s="1">
        <v>8799650000</v>
      </c>
      <c r="Y3179" s="1">
        <v>9056280000</v>
      </c>
      <c r="Z3179" s="1">
        <v>9308220000</v>
      </c>
      <c r="AA3179" s="1">
        <v>9534820000</v>
      </c>
      <c r="AB3179" s="1">
        <v>9814580000</v>
      </c>
      <c r="AC3179" s="1">
        <v>10066700000</v>
      </c>
      <c r="AD3179" s="1">
        <v>10304700000</v>
      </c>
      <c r="AE3179" s="1">
        <v>10533100000</v>
      </c>
      <c r="AF3179" s="1">
        <v>10761700000</v>
      </c>
      <c r="AG3179" s="1">
        <v>10981400000</v>
      </c>
      <c r="AH3179" s="1">
        <v>11180900000</v>
      </c>
      <c r="AI3179" s="1">
        <v>11393900000</v>
      </c>
      <c r="AJ3179" s="1">
        <v>11575500000</v>
      </c>
      <c r="AK3179" s="1">
        <v>11761400000</v>
      </c>
      <c r="AL3179" s="1">
        <v>12011000000</v>
      </c>
      <c r="AM3179" s="1">
        <v>12272500000</v>
      </c>
      <c r="AN3179" s="1">
        <v>12481100000</v>
      </c>
      <c r="AO3179" s="1">
        <v>12712500000</v>
      </c>
      <c r="AP3179" s="1">
        <v>12944700000</v>
      </c>
    </row>
    <row r="3180" spans="2:42" x14ac:dyDescent="0.2">
      <c r="B3180" t="str">
        <f t="shared" si="116"/>
        <v>other metals 242</v>
      </c>
      <c r="C3180" t="str">
        <f t="shared" si="115"/>
        <v>pulp paper and printing 17T18,N2O</v>
      </c>
      <c r="D3180" t="s">
        <v>3737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</row>
    <row r="3181" spans="2:42" x14ac:dyDescent="0.2">
      <c r="B3181" t="str">
        <f t="shared" si="116"/>
        <v>other metals 242</v>
      </c>
      <c r="C3181" t="str">
        <f t="shared" si="115"/>
        <v>pulp paper and printing 17T18,F gases</v>
      </c>
      <c r="D3181" t="s">
        <v>3738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</row>
    <row r="3182" spans="2:42" x14ac:dyDescent="0.2">
      <c r="B3182" t="str">
        <f t="shared" si="116"/>
        <v>other metals 242</v>
      </c>
      <c r="C3182" t="str">
        <f t="shared" si="115"/>
        <v>refined petroleum and coke 19,CO2</v>
      </c>
      <c r="D3182" t="s">
        <v>3739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</row>
    <row r="3183" spans="2:42" x14ac:dyDescent="0.2">
      <c r="B3183" t="str">
        <f t="shared" si="116"/>
        <v>other metals 242</v>
      </c>
      <c r="C3183" t="str">
        <f t="shared" si="115"/>
        <v>refined petroleum and coke 19,VOC</v>
      </c>
      <c r="D3183" t="s">
        <v>3740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</row>
    <row r="3184" spans="2:42" x14ac:dyDescent="0.2">
      <c r="B3184" t="str">
        <f t="shared" si="116"/>
        <v>other metals 242</v>
      </c>
      <c r="C3184" t="str">
        <f t="shared" si="115"/>
        <v>refined petroleum and coke 19,CO</v>
      </c>
      <c r="D3184" t="s">
        <v>3741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</row>
    <row r="3185" spans="2:42" x14ac:dyDescent="0.2">
      <c r="B3185" t="str">
        <f t="shared" si="116"/>
        <v>other metals 242</v>
      </c>
      <c r="C3185" t="str">
        <f t="shared" si="115"/>
        <v>refined petroleum and coke 19,NOx</v>
      </c>
      <c r="D3185" t="s">
        <v>3742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</row>
    <row r="3186" spans="2:42" x14ac:dyDescent="0.2">
      <c r="B3186" t="str">
        <f t="shared" si="116"/>
        <v>other metals 242</v>
      </c>
      <c r="C3186" t="str">
        <f t="shared" si="115"/>
        <v>refined petroleum and coke 19,PM10</v>
      </c>
      <c r="D3186" t="s">
        <v>3743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</row>
    <row r="3187" spans="2:42" x14ac:dyDescent="0.2">
      <c r="B3187" t="str">
        <f t="shared" si="116"/>
        <v>other metals 242</v>
      </c>
      <c r="C3187" t="str">
        <f t="shared" si="115"/>
        <v>refined petroleum and coke 19,PM25</v>
      </c>
      <c r="D3187" t="s">
        <v>3744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</row>
    <row r="3188" spans="2:42" x14ac:dyDescent="0.2">
      <c r="B3188" t="str">
        <f t="shared" si="116"/>
        <v>metal products except machinery and vehicles 25</v>
      </c>
      <c r="C3188" t="str">
        <f t="shared" ref="C3188:C3251" si="117">MID(D3110, FIND(",", D3110) + 1, FIND("]", D3110) - FIND(",", D3110) - 1)</f>
        <v>refined petroleum and coke 19,SOx</v>
      </c>
      <c r="D3188" t="s">
        <v>3745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</row>
    <row r="3189" spans="2:42" x14ac:dyDescent="0.2">
      <c r="B3189" t="str">
        <f t="shared" ref="B3189:B3252" si="118">TRIM(MID(D3189, FIND(",",D3189) + 1, FIND(",", D3189, FIND(",", D3189) + 1) - FIND(",", D3189) - 1))</f>
        <v>metal products except machinery and vehicles 25</v>
      </c>
      <c r="C3189" t="str">
        <f t="shared" si="117"/>
        <v>refined petroleum and coke 19,BC</v>
      </c>
      <c r="D3189" t="s">
        <v>3746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</row>
    <row r="3190" spans="2:42" x14ac:dyDescent="0.2">
      <c r="B3190" t="str">
        <f t="shared" si="118"/>
        <v>metal products except machinery and vehicles 25</v>
      </c>
      <c r="C3190" t="str">
        <f t="shared" si="117"/>
        <v>refined petroleum and coke 19,OC</v>
      </c>
      <c r="D3190" t="s">
        <v>3747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</row>
    <row r="3191" spans="2:42" x14ac:dyDescent="0.2">
      <c r="B3191" t="str">
        <f t="shared" si="118"/>
        <v>metal products except machinery and vehicles 25</v>
      </c>
      <c r="C3191" t="str">
        <f t="shared" si="117"/>
        <v>refined petroleum and coke 19,CH4</v>
      </c>
      <c r="D3191" t="s">
        <v>3748</v>
      </c>
      <c r="E3191" s="1">
        <v>42893000</v>
      </c>
      <c r="F3191" s="1">
        <v>88785200</v>
      </c>
      <c r="G3191" s="1">
        <v>136493000</v>
      </c>
      <c r="H3191" s="1">
        <v>188362000</v>
      </c>
      <c r="I3191" s="1">
        <v>241480000</v>
      </c>
      <c r="J3191" s="1">
        <v>296943000</v>
      </c>
      <c r="K3191" s="1">
        <v>354172000</v>
      </c>
      <c r="L3191" s="1">
        <v>415116000</v>
      </c>
      <c r="M3191" s="1">
        <v>476073000</v>
      </c>
      <c r="N3191" s="1">
        <v>540080000</v>
      </c>
      <c r="O3191" s="1">
        <v>606120000</v>
      </c>
      <c r="P3191" s="1">
        <v>673326000</v>
      </c>
      <c r="Q3191" s="1">
        <v>739861000</v>
      </c>
      <c r="R3191" s="1">
        <v>808164000</v>
      </c>
      <c r="S3191" s="1">
        <v>876199000</v>
      </c>
      <c r="T3191" s="1">
        <v>942777000</v>
      </c>
      <c r="U3191" s="1">
        <v>1010210000</v>
      </c>
      <c r="V3191" s="1">
        <v>1075130000</v>
      </c>
      <c r="W3191" s="1">
        <v>1140340000</v>
      </c>
      <c r="X3191" s="1">
        <v>1200450000</v>
      </c>
      <c r="Y3191" s="1">
        <v>1260560000</v>
      </c>
      <c r="Z3191" s="1">
        <v>1320130000</v>
      </c>
      <c r="AA3191" s="1">
        <v>1375590000</v>
      </c>
      <c r="AB3191" s="1">
        <v>1427910000</v>
      </c>
      <c r="AC3191" s="1">
        <v>1479850000</v>
      </c>
      <c r="AD3191" s="1">
        <v>1526160000</v>
      </c>
      <c r="AE3191" s="1">
        <v>1571270000</v>
      </c>
      <c r="AF3191" s="1">
        <v>1612720000</v>
      </c>
      <c r="AG3191" s="1">
        <v>1655510000</v>
      </c>
      <c r="AH3191" s="1">
        <v>1691730000</v>
      </c>
      <c r="AI3191" s="1">
        <v>1723130000</v>
      </c>
      <c r="AJ3191" s="1">
        <v>1759480000</v>
      </c>
      <c r="AK3191" s="1">
        <v>1788130000</v>
      </c>
      <c r="AL3191" s="1">
        <v>1812230000</v>
      </c>
      <c r="AM3191" s="1">
        <v>1837340000</v>
      </c>
      <c r="AN3191" s="1">
        <v>1857680000</v>
      </c>
      <c r="AO3191" s="1">
        <v>1876180000</v>
      </c>
      <c r="AP3191" s="1">
        <v>1889530000</v>
      </c>
    </row>
    <row r="3192" spans="2:42" x14ac:dyDescent="0.2">
      <c r="B3192" t="str">
        <f t="shared" si="118"/>
        <v>metal products except machinery and vehicles 25</v>
      </c>
      <c r="C3192" t="str">
        <f t="shared" si="117"/>
        <v>refined petroleum and coke 19,N2O</v>
      </c>
      <c r="D3192" t="s">
        <v>3749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</row>
    <row r="3193" spans="2:42" x14ac:dyDescent="0.2">
      <c r="B3193" t="str">
        <f t="shared" si="118"/>
        <v>metal products except machinery and vehicles 25</v>
      </c>
      <c r="C3193" t="str">
        <f t="shared" si="117"/>
        <v>refined petroleum and coke 19,F gases</v>
      </c>
      <c r="D3193" t="s">
        <v>3750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</row>
    <row r="3194" spans="2:42" x14ac:dyDescent="0.2">
      <c r="B3194" t="str">
        <f t="shared" si="118"/>
        <v>metal products except machinery and vehicles 25</v>
      </c>
      <c r="C3194" t="str">
        <f t="shared" si="117"/>
        <v>chemicals 20,CO2</v>
      </c>
      <c r="D3194" t="s">
        <v>3751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</row>
    <row r="3195" spans="2:42" x14ac:dyDescent="0.2">
      <c r="B3195" t="str">
        <f t="shared" si="118"/>
        <v>metal products except machinery and vehicles 25</v>
      </c>
      <c r="C3195" t="str">
        <f t="shared" si="117"/>
        <v>chemicals 20,VOC</v>
      </c>
      <c r="D3195" t="s">
        <v>3752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</row>
    <row r="3196" spans="2:42" x14ac:dyDescent="0.2">
      <c r="B3196" t="str">
        <f t="shared" si="118"/>
        <v>metal products except machinery and vehicles 25</v>
      </c>
      <c r="C3196" t="str">
        <f t="shared" si="117"/>
        <v>chemicals 20,CO</v>
      </c>
      <c r="D3196" t="s">
        <v>3753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</row>
    <row r="3197" spans="2:42" x14ac:dyDescent="0.2">
      <c r="B3197" t="str">
        <f t="shared" si="118"/>
        <v>metal products except machinery and vehicles 25</v>
      </c>
      <c r="C3197" t="str">
        <f t="shared" si="117"/>
        <v>chemicals 20,NOx</v>
      </c>
      <c r="D3197" t="s">
        <v>3754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</row>
    <row r="3198" spans="2:42" x14ac:dyDescent="0.2">
      <c r="B3198" t="str">
        <f t="shared" si="118"/>
        <v>metal products except machinery and vehicles 25</v>
      </c>
      <c r="C3198" t="str">
        <f t="shared" si="117"/>
        <v>chemicals 20,PM10</v>
      </c>
      <c r="D3198" t="s">
        <v>3755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</row>
    <row r="3199" spans="2:42" x14ac:dyDescent="0.2">
      <c r="B3199" t="str">
        <f t="shared" si="118"/>
        <v>metal products except machinery and vehicles 25</v>
      </c>
      <c r="C3199" t="str">
        <f t="shared" si="117"/>
        <v>chemicals 20,PM25</v>
      </c>
      <c r="D3199" t="s">
        <v>3756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</row>
    <row r="3200" spans="2:42" x14ac:dyDescent="0.2">
      <c r="B3200" t="str">
        <f t="shared" si="118"/>
        <v>computers and electronics 26</v>
      </c>
      <c r="C3200" t="str">
        <f t="shared" si="117"/>
        <v>chemicals 20,SOx</v>
      </c>
      <c r="D3200" t="s">
        <v>3757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</row>
    <row r="3201" spans="2:42" x14ac:dyDescent="0.2">
      <c r="B3201" t="str">
        <f t="shared" si="118"/>
        <v>computers and electronics 26</v>
      </c>
      <c r="C3201" t="str">
        <f t="shared" si="117"/>
        <v>chemicals 20,BC</v>
      </c>
      <c r="D3201" t="s">
        <v>3758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</row>
    <row r="3202" spans="2:42" x14ac:dyDescent="0.2">
      <c r="B3202" t="str">
        <f t="shared" si="118"/>
        <v>computers and electronics 26</v>
      </c>
      <c r="C3202" t="str">
        <f t="shared" si="117"/>
        <v>chemicals 20,OC</v>
      </c>
      <c r="D3202" t="s">
        <v>3759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</row>
    <row r="3203" spans="2:42" x14ac:dyDescent="0.2">
      <c r="B3203" t="str">
        <f t="shared" si="118"/>
        <v>computers and electronics 26</v>
      </c>
      <c r="C3203" t="str">
        <f t="shared" si="117"/>
        <v>chemicals 20,CH4</v>
      </c>
      <c r="D3203" t="s">
        <v>3760</v>
      </c>
      <c r="E3203" s="1">
        <v>11458100</v>
      </c>
      <c r="F3203" s="1">
        <v>24524600</v>
      </c>
      <c r="G3203" s="1">
        <v>38880400</v>
      </c>
      <c r="H3203" s="1">
        <v>54883800</v>
      </c>
      <c r="I3203" s="1">
        <v>72123400</v>
      </c>
      <c r="J3203" s="1">
        <v>91004500</v>
      </c>
      <c r="K3203" s="1">
        <v>111056000</v>
      </c>
      <c r="L3203" s="1">
        <v>133025000</v>
      </c>
      <c r="M3203" s="1">
        <v>156944000</v>
      </c>
      <c r="N3203" s="1">
        <v>183650000</v>
      </c>
      <c r="O3203" s="1">
        <v>212292000</v>
      </c>
      <c r="P3203" s="1">
        <v>243281000</v>
      </c>
      <c r="Q3203" s="1">
        <v>275665000</v>
      </c>
      <c r="R3203" s="1">
        <v>310791000</v>
      </c>
      <c r="S3203" s="1">
        <v>347723000</v>
      </c>
      <c r="T3203" s="1">
        <v>386661000</v>
      </c>
      <c r="U3203" s="1">
        <v>427537000</v>
      </c>
      <c r="V3203" s="1">
        <v>470181000</v>
      </c>
      <c r="W3203" s="1">
        <v>513774000</v>
      </c>
      <c r="X3203" s="1">
        <v>558138000</v>
      </c>
      <c r="Y3203" s="1">
        <v>603988000</v>
      </c>
      <c r="Z3203" s="1">
        <v>650316000</v>
      </c>
      <c r="AA3203" s="1">
        <v>696838000</v>
      </c>
      <c r="AB3203" s="1">
        <v>742384000</v>
      </c>
      <c r="AC3203" s="1">
        <v>787491000</v>
      </c>
      <c r="AD3203" s="1">
        <v>832166000</v>
      </c>
      <c r="AE3203" s="1">
        <v>875287000</v>
      </c>
      <c r="AF3203" s="1">
        <v>915579000</v>
      </c>
      <c r="AG3203" s="1">
        <v>952349000</v>
      </c>
      <c r="AH3203" s="1">
        <v>986529000</v>
      </c>
      <c r="AI3203" s="1">
        <v>1019000000</v>
      </c>
      <c r="AJ3203" s="1">
        <v>1046880000</v>
      </c>
      <c r="AK3203" s="1">
        <v>1069700000</v>
      </c>
      <c r="AL3203" s="1">
        <v>1088060000</v>
      </c>
      <c r="AM3203" s="1">
        <v>1101500000</v>
      </c>
      <c r="AN3203" s="1">
        <v>1108200000</v>
      </c>
      <c r="AO3203" s="1">
        <v>1109230000</v>
      </c>
      <c r="AP3203" s="1">
        <v>1105660000</v>
      </c>
    </row>
    <row r="3204" spans="2:42" x14ac:dyDescent="0.2">
      <c r="B3204" t="str">
        <f t="shared" si="118"/>
        <v>computers and electronics 26</v>
      </c>
      <c r="C3204" t="str">
        <f t="shared" si="117"/>
        <v>chemicals 20,N2O</v>
      </c>
      <c r="D3204" t="s">
        <v>3761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</row>
    <row r="3205" spans="2:42" x14ac:dyDescent="0.2">
      <c r="B3205" t="str">
        <f t="shared" si="118"/>
        <v>computers and electronics 26</v>
      </c>
      <c r="C3205" t="str">
        <f t="shared" si="117"/>
        <v>chemicals 20,F gases</v>
      </c>
      <c r="D3205" t="s">
        <v>3762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</row>
    <row r="3206" spans="2:42" x14ac:dyDescent="0.2">
      <c r="B3206" t="str">
        <f t="shared" si="118"/>
        <v>computers and electronics 26</v>
      </c>
      <c r="C3206" t="str">
        <f t="shared" si="117"/>
        <v>rubber and plastic products 22,CO2</v>
      </c>
      <c r="D3206" t="s">
        <v>3763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</row>
    <row r="3207" spans="2:42" x14ac:dyDescent="0.2">
      <c r="B3207" t="str">
        <f t="shared" si="118"/>
        <v>computers and electronics 26</v>
      </c>
      <c r="C3207" t="str">
        <f t="shared" si="117"/>
        <v>rubber and plastic products 22,VOC</v>
      </c>
      <c r="D3207" t="s">
        <v>3764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</row>
    <row r="3208" spans="2:42" x14ac:dyDescent="0.2">
      <c r="B3208" t="str">
        <f t="shared" si="118"/>
        <v>computers and electronics 26</v>
      </c>
      <c r="C3208" t="str">
        <f t="shared" si="117"/>
        <v>rubber and plastic products 22,CO</v>
      </c>
      <c r="D3208" t="s">
        <v>3765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</row>
    <row r="3209" spans="2:42" x14ac:dyDescent="0.2">
      <c r="B3209" t="str">
        <f t="shared" si="118"/>
        <v>computers and electronics 26</v>
      </c>
      <c r="C3209" t="str">
        <f t="shared" si="117"/>
        <v>rubber and plastic products 22,NOx</v>
      </c>
      <c r="D3209" t="s">
        <v>3766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</row>
    <row r="3210" spans="2:42" x14ac:dyDescent="0.2">
      <c r="B3210" t="str">
        <f t="shared" si="118"/>
        <v>computers and electronics 26</v>
      </c>
      <c r="C3210" t="str">
        <f t="shared" si="117"/>
        <v>rubber and plastic products 22,PM10</v>
      </c>
      <c r="D3210" t="s">
        <v>3767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</row>
    <row r="3211" spans="2:42" x14ac:dyDescent="0.2">
      <c r="B3211" t="str">
        <f t="shared" si="118"/>
        <v>computers and electronics 26</v>
      </c>
      <c r="C3211" t="str">
        <f t="shared" si="117"/>
        <v>rubber and plastic products 22,PM25</v>
      </c>
      <c r="D3211" t="s">
        <v>3768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</row>
    <row r="3212" spans="2:42" x14ac:dyDescent="0.2">
      <c r="B3212" t="str">
        <f t="shared" si="118"/>
        <v>appliances and electrical equipment 27</v>
      </c>
      <c r="C3212" t="str">
        <f t="shared" si="117"/>
        <v>rubber and plastic products 22,SOx</v>
      </c>
      <c r="D3212" t="s">
        <v>3769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</row>
    <row r="3213" spans="2:42" x14ac:dyDescent="0.2">
      <c r="B3213" t="str">
        <f t="shared" si="118"/>
        <v>appliances and electrical equipment 27</v>
      </c>
      <c r="C3213" t="str">
        <f t="shared" si="117"/>
        <v>rubber and plastic products 22,BC</v>
      </c>
      <c r="D3213" t="s">
        <v>3770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</row>
    <row r="3214" spans="2:42" x14ac:dyDescent="0.2">
      <c r="B3214" t="str">
        <f t="shared" si="118"/>
        <v>appliances and electrical equipment 27</v>
      </c>
      <c r="C3214" t="str">
        <f t="shared" si="117"/>
        <v>rubber and plastic products 22,OC</v>
      </c>
      <c r="D3214" t="s">
        <v>3771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</row>
    <row r="3215" spans="2:42" x14ac:dyDescent="0.2">
      <c r="B3215" t="str">
        <f t="shared" si="118"/>
        <v>appliances and electrical equipment 27</v>
      </c>
      <c r="C3215" t="str">
        <f t="shared" si="117"/>
        <v>rubber and plastic products 22,CH4</v>
      </c>
      <c r="D3215" t="s">
        <v>3772</v>
      </c>
      <c r="E3215" s="1">
        <v>6327440</v>
      </c>
      <c r="F3215" s="1">
        <v>13436300</v>
      </c>
      <c r="G3215" s="1">
        <v>21261400</v>
      </c>
      <c r="H3215" s="1">
        <v>30080000</v>
      </c>
      <c r="I3215" s="1">
        <v>39692100</v>
      </c>
      <c r="J3215" s="1">
        <v>49848600</v>
      </c>
      <c r="K3215" s="1">
        <v>60721200</v>
      </c>
      <c r="L3215" s="1">
        <v>72738300</v>
      </c>
      <c r="M3215" s="1">
        <v>85557900</v>
      </c>
      <c r="N3215" s="1">
        <v>99272800</v>
      </c>
      <c r="O3215" s="1">
        <v>113749000</v>
      </c>
      <c r="P3215" s="1">
        <v>128987000</v>
      </c>
      <c r="Q3215" s="1">
        <v>144913000</v>
      </c>
      <c r="R3215" s="1">
        <v>161598000</v>
      </c>
      <c r="S3215" s="1">
        <v>178220000</v>
      </c>
      <c r="T3215" s="1">
        <v>195367000</v>
      </c>
      <c r="U3215" s="1">
        <v>212952000</v>
      </c>
      <c r="V3215" s="1">
        <v>230184000</v>
      </c>
      <c r="W3215" s="1">
        <v>247748000</v>
      </c>
      <c r="X3215" s="1">
        <v>264658000</v>
      </c>
      <c r="Y3215" s="1">
        <v>281764000</v>
      </c>
      <c r="Z3215" s="1">
        <v>298065000</v>
      </c>
      <c r="AA3215" s="1">
        <v>313316000</v>
      </c>
      <c r="AB3215" s="1">
        <v>329416000</v>
      </c>
      <c r="AC3215" s="1">
        <v>343402000</v>
      </c>
      <c r="AD3215" s="1">
        <v>357128000</v>
      </c>
      <c r="AE3215" s="1">
        <v>370557000</v>
      </c>
      <c r="AF3215" s="1">
        <v>382566000</v>
      </c>
      <c r="AG3215" s="1">
        <v>393006000</v>
      </c>
      <c r="AH3215" s="1">
        <v>402934000</v>
      </c>
      <c r="AI3215" s="1">
        <v>411108000</v>
      </c>
      <c r="AJ3215" s="1">
        <v>419984000</v>
      </c>
      <c r="AK3215" s="1">
        <v>425778000</v>
      </c>
      <c r="AL3215" s="1">
        <v>430910000</v>
      </c>
      <c r="AM3215" s="1">
        <v>435433000</v>
      </c>
      <c r="AN3215" s="1">
        <v>439066000</v>
      </c>
      <c r="AO3215" s="1">
        <v>440687000</v>
      </c>
      <c r="AP3215" s="1">
        <v>439984000</v>
      </c>
    </row>
    <row r="3216" spans="2:42" x14ac:dyDescent="0.2">
      <c r="B3216" t="str">
        <f t="shared" si="118"/>
        <v>appliances and electrical equipment 27</v>
      </c>
      <c r="C3216" t="str">
        <f t="shared" si="117"/>
        <v>rubber and plastic products 22,N2O</v>
      </c>
      <c r="D3216" t="s">
        <v>3773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</row>
    <row r="3217" spans="2:42" x14ac:dyDescent="0.2">
      <c r="B3217" t="str">
        <f t="shared" si="118"/>
        <v>appliances and electrical equipment 27</v>
      </c>
      <c r="C3217" t="str">
        <f t="shared" si="117"/>
        <v>rubber and plastic products 22,F gases</v>
      </c>
      <c r="D3217" t="s">
        <v>3774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</row>
    <row r="3218" spans="2:42" x14ac:dyDescent="0.2">
      <c r="B3218" t="str">
        <f t="shared" si="118"/>
        <v>appliances and electrical equipment 27</v>
      </c>
      <c r="C3218" t="str">
        <f t="shared" si="117"/>
        <v>glass and glass products 231,CO2</v>
      </c>
      <c r="D3218" t="s">
        <v>3775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</row>
    <row r="3219" spans="2:42" x14ac:dyDescent="0.2">
      <c r="B3219" t="str">
        <f t="shared" si="118"/>
        <v>appliances and electrical equipment 27</v>
      </c>
      <c r="C3219" t="str">
        <f t="shared" si="117"/>
        <v>glass and glass products 231,VOC</v>
      </c>
      <c r="D3219" t="s">
        <v>3776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</row>
    <row r="3220" spans="2:42" x14ac:dyDescent="0.2">
      <c r="B3220" t="str">
        <f t="shared" si="118"/>
        <v>appliances and electrical equipment 27</v>
      </c>
      <c r="C3220" t="str">
        <f t="shared" si="117"/>
        <v>glass and glass products 231,CO</v>
      </c>
      <c r="D3220" t="s">
        <v>3777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</row>
    <row r="3221" spans="2:42" x14ac:dyDescent="0.2">
      <c r="B3221" t="str">
        <f t="shared" si="118"/>
        <v>appliances and electrical equipment 27</v>
      </c>
      <c r="C3221" t="str">
        <f t="shared" si="117"/>
        <v>glass and glass products 231,NOx</v>
      </c>
      <c r="D3221" t="s">
        <v>3778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</row>
    <row r="3222" spans="2:42" x14ac:dyDescent="0.2">
      <c r="B3222" t="str">
        <f t="shared" si="118"/>
        <v>appliances and electrical equipment 27</v>
      </c>
      <c r="C3222" t="str">
        <f t="shared" si="117"/>
        <v>glass and glass products 231,PM10</v>
      </c>
      <c r="D3222" t="s">
        <v>3779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</row>
    <row r="3223" spans="2:42" x14ac:dyDescent="0.2">
      <c r="B3223" t="str">
        <f t="shared" si="118"/>
        <v>appliances and electrical equipment 27</v>
      </c>
      <c r="C3223" t="str">
        <f t="shared" si="117"/>
        <v>glass and glass products 231,PM25</v>
      </c>
      <c r="D3223" t="s">
        <v>3780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</row>
    <row r="3224" spans="2:42" x14ac:dyDescent="0.2">
      <c r="B3224" t="str">
        <f t="shared" si="118"/>
        <v>other machinery 28</v>
      </c>
      <c r="C3224" t="str">
        <f t="shared" si="117"/>
        <v>glass and glass products 231,SOx</v>
      </c>
      <c r="D3224" t="s">
        <v>3781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</row>
    <row r="3225" spans="2:42" x14ac:dyDescent="0.2">
      <c r="B3225" t="str">
        <f t="shared" si="118"/>
        <v>other machinery 28</v>
      </c>
      <c r="C3225" t="str">
        <f t="shared" si="117"/>
        <v>glass and glass products 231,BC</v>
      </c>
      <c r="D3225" t="s">
        <v>3782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</row>
    <row r="3226" spans="2:42" x14ac:dyDescent="0.2">
      <c r="B3226" t="str">
        <f t="shared" si="118"/>
        <v>other machinery 28</v>
      </c>
      <c r="C3226" t="str">
        <f t="shared" si="117"/>
        <v>glass and glass products 231,OC</v>
      </c>
      <c r="D3226" t="s">
        <v>3783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</row>
    <row r="3227" spans="2:42" x14ac:dyDescent="0.2">
      <c r="B3227" t="str">
        <f t="shared" si="118"/>
        <v>other machinery 28</v>
      </c>
      <c r="C3227" t="str">
        <f t="shared" si="117"/>
        <v>glass and glass products 231,CH4</v>
      </c>
      <c r="D3227" t="s">
        <v>3784</v>
      </c>
      <c r="E3227">
        <v>803086</v>
      </c>
      <c r="F3227" s="1">
        <v>1625900</v>
      </c>
      <c r="G3227" s="1">
        <v>2468240</v>
      </c>
      <c r="H3227" s="1">
        <v>3378250</v>
      </c>
      <c r="I3227" s="1">
        <v>4314920</v>
      </c>
      <c r="J3227" s="1">
        <v>5289140</v>
      </c>
      <c r="K3227" s="1">
        <v>6328280</v>
      </c>
      <c r="L3227" s="1">
        <v>7384490</v>
      </c>
      <c r="M3227" s="1">
        <v>8447810</v>
      </c>
      <c r="N3227" s="1">
        <v>9538650</v>
      </c>
      <c r="O3227" s="1">
        <v>10601100</v>
      </c>
      <c r="P3227" s="1">
        <v>11658300</v>
      </c>
      <c r="Q3227" s="1">
        <v>12702200</v>
      </c>
      <c r="R3227" s="1">
        <v>13707400</v>
      </c>
      <c r="S3227" s="1">
        <v>14676200</v>
      </c>
      <c r="T3227" s="1">
        <v>15626000</v>
      </c>
      <c r="U3227" s="1">
        <v>16485100</v>
      </c>
      <c r="V3227" s="1">
        <v>17319600</v>
      </c>
      <c r="W3227" s="1">
        <v>18120600</v>
      </c>
      <c r="X3227" s="1">
        <v>18904700</v>
      </c>
      <c r="Y3227" s="1">
        <v>19679400</v>
      </c>
      <c r="Z3227" s="1">
        <v>20519000</v>
      </c>
      <c r="AA3227" s="1">
        <v>21260900</v>
      </c>
      <c r="AB3227" s="1">
        <v>21988800</v>
      </c>
      <c r="AC3227" s="1">
        <v>22717800</v>
      </c>
      <c r="AD3227" s="1">
        <v>23448800</v>
      </c>
      <c r="AE3227" s="1">
        <v>24318700</v>
      </c>
      <c r="AF3227" s="1">
        <v>25195800</v>
      </c>
      <c r="AG3227" s="1">
        <v>26118600</v>
      </c>
      <c r="AH3227" s="1">
        <v>27231500</v>
      </c>
      <c r="AI3227" s="1">
        <v>28370600</v>
      </c>
      <c r="AJ3227" s="1">
        <v>29615400</v>
      </c>
      <c r="AK3227" s="1">
        <v>31073400</v>
      </c>
      <c r="AL3227" s="1">
        <v>32817800</v>
      </c>
      <c r="AM3227" s="1">
        <v>34678300</v>
      </c>
      <c r="AN3227" s="1">
        <v>36841200</v>
      </c>
      <c r="AO3227" s="1">
        <v>39196000</v>
      </c>
      <c r="AP3227" s="1">
        <v>42118700</v>
      </c>
    </row>
    <row r="3228" spans="2:42" x14ac:dyDescent="0.2">
      <c r="B3228" t="str">
        <f t="shared" si="118"/>
        <v>other machinery 28</v>
      </c>
      <c r="C3228" t="str">
        <f t="shared" si="117"/>
        <v>glass and glass products 231,N2O</v>
      </c>
      <c r="D3228" t="s">
        <v>3785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</row>
    <row r="3229" spans="2:42" x14ac:dyDescent="0.2">
      <c r="B3229" t="str">
        <f t="shared" si="118"/>
        <v>other machinery 28</v>
      </c>
      <c r="C3229" t="str">
        <f t="shared" si="117"/>
        <v>glass and glass products 231,F gases</v>
      </c>
      <c r="D3229" t="s">
        <v>3786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</row>
    <row r="3230" spans="2:42" x14ac:dyDescent="0.2">
      <c r="B3230" t="str">
        <f t="shared" si="118"/>
        <v>other machinery 28</v>
      </c>
      <c r="C3230" t="str">
        <f t="shared" si="117"/>
        <v>cement and other nonmetallic minerals 239,CO2</v>
      </c>
      <c r="D3230" t="s">
        <v>3787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</row>
    <row r="3231" spans="2:42" x14ac:dyDescent="0.2">
      <c r="B3231" t="str">
        <f t="shared" si="118"/>
        <v>other machinery 28</v>
      </c>
      <c r="C3231" t="str">
        <f t="shared" si="117"/>
        <v>cement and other nonmetallic minerals 239,VOC</v>
      </c>
      <c r="D3231" t="s">
        <v>3788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</row>
    <row r="3232" spans="2:42" x14ac:dyDescent="0.2">
      <c r="B3232" t="str">
        <f t="shared" si="118"/>
        <v>other machinery 28</v>
      </c>
      <c r="C3232" t="str">
        <f t="shared" si="117"/>
        <v>cement and other nonmetallic minerals 239,CO</v>
      </c>
      <c r="D3232" t="s">
        <v>3789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</row>
    <row r="3233" spans="2:42" x14ac:dyDescent="0.2">
      <c r="B3233" t="str">
        <f t="shared" si="118"/>
        <v>other machinery 28</v>
      </c>
      <c r="C3233" t="str">
        <f t="shared" si="117"/>
        <v>cement and other nonmetallic minerals 239,NOx</v>
      </c>
      <c r="D3233" t="s">
        <v>3790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</row>
    <row r="3234" spans="2:42" x14ac:dyDescent="0.2">
      <c r="B3234" t="str">
        <f t="shared" si="118"/>
        <v>other machinery 28</v>
      </c>
      <c r="C3234" t="str">
        <f t="shared" si="117"/>
        <v>cement and other nonmetallic minerals 239,PM10</v>
      </c>
      <c r="D3234" t="s">
        <v>3791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</row>
    <row r="3235" spans="2:42" x14ac:dyDescent="0.2">
      <c r="B3235" t="str">
        <f t="shared" si="118"/>
        <v>other machinery 28</v>
      </c>
      <c r="C3235" t="str">
        <f t="shared" si="117"/>
        <v>cement and other nonmetallic minerals 239,PM25</v>
      </c>
      <c r="D3235" t="s">
        <v>3792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</row>
    <row r="3236" spans="2:42" x14ac:dyDescent="0.2">
      <c r="B3236" t="str">
        <f t="shared" si="118"/>
        <v>road vehicles 29</v>
      </c>
      <c r="C3236" t="str">
        <f t="shared" si="117"/>
        <v>cement and other nonmetallic minerals 239,SOx</v>
      </c>
      <c r="D3236" t="s">
        <v>3793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</row>
    <row r="3237" spans="2:42" x14ac:dyDescent="0.2">
      <c r="B3237" t="str">
        <f t="shared" si="118"/>
        <v>road vehicles 29</v>
      </c>
      <c r="C3237" t="str">
        <f t="shared" si="117"/>
        <v>cement and other nonmetallic minerals 239,BC</v>
      </c>
      <c r="D3237" t="s">
        <v>3794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</row>
    <row r="3238" spans="2:42" x14ac:dyDescent="0.2">
      <c r="B3238" t="str">
        <f t="shared" si="118"/>
        <v>road vehicles 29</v>
      </c>
      <c r="C3238" t="str">
        <f t="shared" si="117"/>
        <v>cement and other nonmetallic minerals 239,OC</v>
      </c>
      <c r="D3238" t="s">
        <v>3795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</row>
    <row r="3239" spans="2:42" x14ac:dyDescent="0.2">
      <c r="B3239" t="str">
        <f t="shared" si="118"/>
        <v>road vehicles 29</v>
      </c>
      <c r="C3239" t="str">
        <f t="shared" si="117"/>
        <v>cement and other nonmetallic minerals 239,CH4</v>
      </c>
      <c r="D3239" t="s">
        <v>3796</v>
      </c>
      <c r="E3239" s="1">
        <v>11072900</v>
      </c>
      <c r="F3239" s="1">
        <v>23516500</v>
      </c>
      <c r="G3239" s="1">
        <v>37345800</v>
      </c>
      <c r="H3239" s="1">
        <v>50494300</v>
      </c>
      <c r="I3239" s="1">
        <v>64334000</v>
      </c>
      <c r="J3239" s="1">
        <v>78234400</v>
      </c>
      <c r="K3239" s="1">
        <v>92459700</v>
      </c>
      <c r="L3239" s="1">
        <v>106464000</v>
      </c>
      <c r="M3239" s="1">
        <v>120567000</v>
      </c>
      <c r="N3239" s="1">
        <v>134716000</v>
      </c>
      <c r="O3239" s="1">
        <v>149079000</v>
      </c>
      <c r="P3239" s="1">
        <v>162782000</v>
      </c>
      <c r="Q3239" s="1">
        <v>177354000</v>
      </c>
      <c r="R3239" s="1">
        <v>188879000</v>
      </c>
      <c r="S3239" s="1">
        <v>200027000</v>
      </c>
      <c r="T3239" s="1">
        <v>210896000</v>
      </c>
      <c r="U3239" s="1">
        <v>221453000</v>
      </c>
      <c r="V3239" s="1">
        <v>231915000</v>
      </c>
      <c r="W3239" s="1">
        <v>241896000</v>
      </c>
      <c r="X3239" s="1">
        <v>251598000</v>
      </c>
      <c r="Y3239" s="1">
        <v>261006000</v>
      </c>
      <c r="Z3239" s="1">
        <v>270141000</v>
      </c>
      <c r="AA3239" s="1">
        <v>280540000</v>
      </c>
      <c r="AB3239" s="1">
        <v>289199000</v>
      </c>
      <c r="AC3239" s="1">
        <v>297582000</v>
      </c>
      <c r="AD3239" s="1">
        <v>305715000</v>
      </c>
      <c r="AE3239" s="1">
        <v>313893000</v>
      </c>
      <c r="AF3239" s="1">
        <v>321530000</v>
      </c>
      <c r="AG3239" s="1">
        <v>329104000</v>
      </c>
      <c r="AH3239" s="1">
        <v>338203000</v>
      </c>
      <c r="AI3239" s="1">
        <v>345207000</v>
      </c>
      <c r="AJ3239" s="1">
        <v>352310000</v>
      </c>
      <c r="AK3239" s="1">
        <v>360788000</v>
      </c>
      <c r="AL3239" s="1">
        <v>367517000</v>
      </c>
      <c r="AM3239" s="1">
        <v>373680000</v>
      </c>
      <c r="AN3239" s="1">
        <v>381691000</v>
      </c>
      <c r="AO3239" s="1">
        <v>387851000</v>
      </c>
      <c r="AP3239" s="1">
        <v>393423000</v>
      </c>
    </row>
    <row r="3240" spans="2:42" x14ac:dyDescent="0.2">
      <c r="B3240" t="str">
        <f t="shared" si="118"/>
        <v>road vehicles 29</v>
      </c>
      <c r="C3240" t="str">
        <f t="shared" si="117"/>
        <v>cement and other nonmetallic minerals 239,N2O</v>
      </c>
      <c r="D3240" t="s">
        <v>3797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</row>
    <row r="3241" spans="2:42" x14ac:dyDescent="0.2">
      <c r="B3241" t="str">
        <f t="shared" si="118"/>
        <v>road vehicles 29</v>
      </c>
      <c r="C3241" t="str">
        <f t="shared" si="117"/>
        <v>cement and other nonmetallic minerals 239,F gases</v>
      </c>
      <c r="D3241" t="s">
        <v>3798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</row>
    <row r="3242" spans="2:42" x14ac:dyDescent="0.2">
      <c r="B3242" t="str">
        <f t="shared" si="118"/>
        <v>road vehicles 29</v>
      </c>
      <c r="C3242" t="str">
        <f t="shared" si="117"/>
        <v>iron and steel 241,CO2</v>
      </c>
      <c r="D3242" t="s">
        <v>3799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</row>
    <row r="3243" spans="2:42" x14ac:dyDescent="0.2">
      <c r="B3243" t="str">
        <f t="shared" si="118"/>
        <v>road vehicles 29</v>
      </c>
      <c r="C3243" t="str">
        <f t="shared" si="117"/>
        <v>iron and steel 241,VOC</v>
      </c>
      <c r="D3243" t="s">
        <v>3800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</row>
    <row r="3244" spans="2:42" x14ac:dyDescent="0.2">
      <c r="B3244" t="str">
        <f t="shared" si="118"/>
        <v>road vehicles 29</v>
      </c>
      <c r="C3244" t="str">
        <f t="shared" si="117"/>
        <v>iron and steel 241,CO</v>
      </c>
      <c r="D3244" t="s">
        <v>3801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</row>
    <row r="3245" spans="2:42" x14ac:dyDescent="0.2">
      <c r="B3245" t="str">
        <f t="shared" si="118"/>
        <v>road vehicles 29</v>
      </c>
      <c r="C3245" t="str">
        <f t="shared" si="117"/>
        <v>iron and steel 241,NOx</v>
      </c>
      <c r="D3245" t="s">
        <v>3802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</row>
    <row r="3246" spans="2:42" x14ac:dyDescent="0.2">
      <c r="B3246" t="str">
        <f t="shared" si="118"/>
        <v>road vehicles 29</v>
      </c>
      <c r="C3246" t="str">
        <f t="shared" si="117"/>
        <v>iron and steel 241,PM10</v>
      </c>
      <c r="D3246" t="s">
        <v>3803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</row>
    <row r="3247" spans="2:42" x14ac:dyDescent="0.2">
      <c r="B3247" t="str">
        <f t="shared" si="118"/>
        <v>road vehicles 29</v>
      </c>
      <c r="C3247" t="str">
        <f t="shared" si="117"/>
        <v>iron and steel 241,PM25</v>
      </c>
      <c r="D3247" t="s">
        <v>3804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</row>
    <row r="3248" spans="2:42" x14ac:dyDescent="0.2">
      <c r="B3248" t="str">
        <f t="shared" si="118"/>
        <v>nonroad vehicles 30</v>
      </c>
      <c r="C3248" t="str">
        <f t="shared" si="117"/>
        <v>iron and steel 241,SOx</v>
      </c>
      <c r="D3248" t="s">
        <v>3805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</row>
    <row r="3249" spans="2:42" x14ac:dyDescent="0.2">
      <c r="B3249" t="str">
        <f t="shared" si="118"/>
        <v>nonroad vehicles 30</v>
      </c>
      <c r="C3249" t="str">
        <f t="shared" si="117"/>
        <v>iron and steel 241,BC</v>
      </c>
      <c r="D3249" t="s">
        <v>3806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</row>
    <row r="3250" spans="2:42" x14ac:dyDescent="0.2">
      <c r="B3250" t="str">
        <f t="shared" si="118"/>
        <v>nonroad vehicles 30</v>
      </c>
      <c r="C3250" t="str">
        <f t="shared" si="117"/>
        <v>iron and steel 241,OC</v>
      </c>
      <c r="D3250" t="s">
        <v>3807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</row>
    <row r="3251" spans="2:42" x14ac:dyDescent="0.2">
      <c r="B3251" t="str">
        <f t="shared" si="118"/>
        <v>nonroad vehicles 30</v>
      </c>
      <c r="C3251" t="str">
        <f t="shared" si="117"/>
        <v>iron and steel 241,CH4</v>
      </c>
      <c r="D3251" t="s">
        <v>3808</v>
      </c>
      <c r="E3251" s="1">
        <v>6094410</v>
      </c>
      <c r="F3251" s="1">
        <v>12404900</v>
      </c>
      <c r="G3251" s="1">
        <v>18772500</v>
      </c>
      <c r="H3251" s="1">
        <v>25451700</v>
      </c>
      <c r="I3251" s="1">
        <v>32081100</v>
      </c>
      <c r="J3251" s="1">
        <v>39056900</v>
      </c>
      <c r="K3251" s="1">
        <v>45904400</v>
      </c>
      <c r="L3251" s="1">
        <v>52859400</v>
      </c>
      <c r="M3251" s="1">
        <v>59822800</v>
      </c>
      <c r="N3251" s="1">
        <v>66913900</v>
      </c>
      <c r="O3251" s="1">
        <v>73565600</v>
      </c>
      <c r="P3251" s="1">
        <v>80727800</v>
      </c>
      <c r="Q3251" s="1">
        <v>87291100</v>
      </c>
      <c r="R3251" s="1">
        <v>93895800</v>
      </c>
      <c r="S3251" s="1">
        <v>100439000</v>
      </c>
      <c r="T3251" s="1">
        <v>106913000</v>
      </c>
      <c r="U3251" s="1">
        <v>112631000</v>
      </c>
      <c r="V3251" s="1">
        <v>118198000</v>
      </c>
      <c r="W3251" s="1">
        <v>123638000</v>
      </c>
      <c r="X3251" s="1">
        <v>128095000</v>
      </c>
      <c r="Y3251" s="1">
        <v>133226000</v>
      </c>
      <c r="Z3251" s="1">
        <v>137306000</v>
      </c>
      <c r="AA3251" s="1">
        <v>141188000</v>
      </c>
      <c r="AB3251" s="1">
        <v>143991000</v>
      </c>
      <c r="AC3251" s="1">
        <v>147464000</v>
      </c>
      <c r="AD3251" s="1">
        <v>149703000</v>
      </c>
      <c r="AE3251" s="1">
        <v>151788000</v>
      </c>
      <c r="AF3251" s="1">
        <v>153553000</v>
      </c>
      <c r="AG3251" s="1">
        <v>155166000</v>
      </c>
      <c r="AH3251" s="1">
        <v>156461000</v>
      </c>
      <c r="AI3251" s="1">
        <v>157556000</v>
      </c>
      <c r="AJ3251" s="1">
        <v>158412000</v>
      </c>
      <c r="AK3251" s="1">
        <v>157947000</v>
      </c>
      <c r="AL3251" s="1">
        <v>158356000</v>
      </c>
      <c r="AM3251" s="1">
        <v>157409000</v>
      </c>
      <c r="AN3251" s="1">
        <v>157389000</v>
      </c>
      <c r="AO3251" s="1">
        <v>155980000</v>
      </c>
      <c r="AP3251" s="1">
        <v>155517000</v>
      </c>
    </row>
    <row r="3252" spans="2:42" x14ac:dyDescent="0.2">
      <c r="B3252" t="str">
        <f t="shared" si="118"/>
        <v>nonroad vehicles 30</v>
      </c>
      <c r="C3252" t="str">
        <f t="shared" ref="C3252:C3307" si="119">MID(D3174, FIND(",", D3174) + 1, FIND("]", D3174) - FIND(",", D3174) - 1)</f>
        <v>iron and steel 241,N2O</v>
      </c>
      <c r="D3252" t="s">
        <v>3809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</row>
    <row r="3253" spans="2:42" x14ac:dyDescent="0.2">
      <c r="B3253" t="str">
        <f t="shared" ref="B3253:B3307" si="120">TRIM(MID(D3253, FIND(",",D3253) + 1, FIND(",", D3253, FIND(",", D3253) + 1) - FIND(",", D3253) - 1))</f>
        <v>nonroad vehicles 30</v>
      </c>
      <c r="C3253" t="str">
        <f t="shared" si="119"/>
        <v>iron and steel 241,F gases</v>
      </c>
      <c r="D3253" t="s">
        <v>3810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</row>
    <row r="3254" spans="2:42" x14ac:dyDescent="0.2">
      <c r="B3254" t="str">
        <f t="shared" si="120"/>
        <v>nonroad vehicles 30</v>
      </c>
      <c r="C3254" t="str">
        <f t="shared" si="119"/>
        <v>other metals 242,CO2</v>
      </c>
      <c r="D3254" t="s">
        <v>3811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</row>
    <row r="3255" spans="2:42" x14ac:dyDescent="0.2">
      <c r="B3255" t="str">
        <f t="shared" si="120"/>
        <v>nonroad vehicles 30</v>
      </c>
      <c r="C3255" t="str">
        <f t="shared" si="119"/>
        <v>other metals 242,VOC</v>
      </c>
      <c r="D3255" t="s">
        <v>3812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</row>
    <row r="3256" spans="2:42" x14ac:dyDescent="0.2">
      <c r="B3256" t="str">
        <f t="shared" si="120"/>
        <v>nonroad vehicles 30</v>
      </c>
      <c r="C3256" t="str">
        <f t="shared" si="119"/>
        <v>other metals 242,CO</v>
      </c>
      <c r="D3256" t="s">
        <v>3813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</row>
    <row r="3257" spans="2:42" x14ac:dyDescent="0.2">
      <c r="B3257" t="str">
        <f t="shared" si="120"/>
        <v>nonroad vehicles 30</v>
      </c>
      <c r="C3257" t="str">
        <f t="shared" si="119"/>
        <v>other metals 242,NOx</v>
      </c>
      <c r="D3257" t="s">
        <v>3814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</row>
    <row r="3258" spans="2:42" x14ac:dyDescent="0.2">
      <c r="B3258" t="str">
        <f t="shared" si="120"/>
        <v>nonroad vehicles 30</v>
      </c>
      <c r="C3258" t="str">
        <f t="shared" si="119"/>
        <v>other metals 242,PM10</v>
      </c>
      <c r="D3258" t="s">
        <v>3815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</row>
    <row r="3259" spans="2:42" x14ac:dyDescent="0.2">
      <c r="B3259" t="str">
        <f t="shared" si="120"/>
        <v>nonroad vehicles 30</v>
      </c>
      <c r="C3259" t="str">
        <f t="shared" si="119"/>
        <v>other metals 242,PM25</v>
      </c>
      <c r="D3259" t="s">
        <v>3816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</row>
    <row r="3260" spans="2:42" x14ac:dyDescent="0.2">
      <c r="B3260" t="str">
        <f t="shared" si="120"/>
        <v>other manufacturing 31T33</v>
      </c>
      <c r="C3260" t="str">
        <f t="shared" si="119"/>
        <v>other metals 242,SOx</v>
      </c>
      <c r="D3260" t="s">
        <v>3817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</row>
    <row r="3261" spans="2:42" x14ac:dyDescent="0.2">
      <c r="B3261" t="str">
        <f t="shared" si="120"/>
        <v>other manufacturing 31T33</v>
      </c>
      <c r="C3261" t="str">
        <f t="shared" si="119"/>
        <v>other metals 242,BC</v>
      </c>
      <c r="D3261" t="s">
        <v>3818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</row>
    <row r="3262" spans="2:42" x14ac:dyDescent="0.2">
      <c r="B3262" t="str">
        <f t="shared" si="120"/>
        <v>other manufacturing 31T33</v>
      </c>
      <c r="C3262" t="str">
        <f t="shared" si="119"/>
        <v>other metals 242,OC</v>
      </c>
      <c r="D3262" t="s">
        <v>3819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</row>
    <row r="3263" spans="2:42" x14ac:dyDescent="0.2">
      <c r="B3263" t="str">
        <f t="shared" si="120"/>
        <v>other manufacturing 31T33</v>
      </c>
      <c r="C3263" t="str">
        <f t="shared" si="119"/>
        <v>other metals 242,CH4</v>
      </c>
      <c r="D3263" t="s">
        <v>3820</v>
      </c>
      <c r="E3263" s="1">
        <v>15502300</v>
      </c>
      <c r="F3263" s="1">
        <v>31846400</v>
      </c>
      <c r="G3263" s="1">
        <v>48665600</v>
      </c>
      <c r="H3263" s="1">
        <v>66942000</v>
      </c>
      <c r="I3263" s="1">
        <v>85615200</v>
      </c>
      <c r="J3263" s="1">
        <v>104411000</v>
      </c>
      <c r="K3263" s="1">
        <v>124273000</v>
      </c>
      <c r="L3263" s="1">
        <v>145115000</v>
      </c>
      <c r="M3263" s="1">
        <v>165600000</v>
      </c>
      <c r="N3263" s="1">
        <v>187548000</v>
      </c>
      <c r="O3263" s="1">
        <v>209340000</v>
      </c>
      <c r="P3263" s="1">
        <v>232419000</v>
      </c>
      <c r="Q3263" s="1">
        <v>253466000</v>
      </c>
      <c r="R3263" s="1">
        <v>276198000</v>
      </c>
      <c r="S3263" s="1">
        <v>298922000</v>
      </c>
      <c r="T3263" s="1">
        <v>320226000</v>
      </c>
      <c r="U3263" s="1">
        <v>341654000</v>
      </c>
      <c r="V3263" s="1">
        <v>362726000</v>
      </c>
      <c r="W3263" s="1">
        <v>383556000</v>
      </c>
      <c r="X3263" s="1">
        <v>402740000</v>
      </c>
      <c r="Y3263" s="1">
        <v>421287000</v>
      </c>
      <c r="Z3263" s="1">
        <v>439453000</v>
      </c>
      <c r="AA3263" s="1">
        <v>457041000</v>
      </c>
      <c r="AB3263" s="1">
        <v>472051000</v>
      </c>
      <c r="AC3263" s="1">
        <v>486663000</v>
      </c>
      <c r="AD3263" s="1">
        <v>500441000</v>
      </c>
      <c r="AE3263" s="1">
        <v>513762000</v>
      </c>
      <c r="AF3263" s="1">
        <v>526203000</v>
      </c>
      <c r="AG3263" s="1">
        <v>535638000</v>
      </c>
      <c r="AH3263" s="1">
        <v>546777000</v>
      </c>
      <c r="AI3263" s="1">
        <v>554777000</v>
      </c>
      <c r="AJ3263" s="1">
        <v>561934000</v>
      </c>
      <c r="AK3263" s="1">
        <v>568425000</v>
      </c>
      <c r="AL3263" s="1">
        <v>576633000</v>
      </c>
      <c r="AM3263" s="1">
        <v>581572000</v>
      </c>
      <c r="AN3263" s="1">
        <v>585612000</v>
      </c>
      <c r="AO3263" s="1">
        <v>586103000</v>
      </c>
      <c r="AP3263" s="1">
        <v>588404000</v>
      </c>
    </row>
    <row r="3264" spans="2:42" x14ac:dyDescent="0.2">
      <c r="B3264" t="str">
        <f t="shared" si="120"/>
        <v>other manufacturing 31T33</v>
      </c>
      <c r="C3264" t="str">
        <f t="shared" si="119"/>
        <v>other metals 242,N2O</v>
      </c>
      <c r="D3264" t="s">
        <v>3821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</row>
    <row r="3265" spans="2:42" x14ac:dyDescent="0.2">
      <c r="B3265" t="str">
        <f t="shared" si="120"/>
        <v>other manufacturing 31T33</v>
      </c>
      <c r="C3265" t="str">
        <f t="shared" si="119"/>
        <v>other metals 242,F gases</v>
      </c>
      <c r="D3265" t="s">
        <v>3822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</row>
    <row r="3266" spans="2:42" x14ac:dyDescent="0.2">
      <c r="B3266" t="str">
        <f t="shared" si="120"/>
        <v>other manufacturing 31T33</v>
      </c>
      <c r="C3266" t="str">
        <f t="shared" si="119"/>
        <v>metal products except machinery and vehicles 25,CO2</v>
      </c>
      <c r="D3266" t="s">
        <v>3823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</row>
    <row r="3267" spans="2:42" x14ac:dyDescent="0.2">
      <c r="B3267" t="str">
        <f t="shared" si="120"/>
        <v>other manufacturing 31T33</v>
      </c>
      <c r="C3267" t="str">
        <f t="shared" si="119"/>
        <v>metal products except machinery and vehicles 25,VOC</v>
      </c>
      <c r="D3267" t="s">
        <v>3824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</row>
    <row r="3268" spans="2:42" x14ac:dyDescent="0.2">
      <c r="B3268" t="str">
        <f t="shared" si="120"/>
        <v>other manufacturing 31T33</v>
      </c>
      <c r="C3268" t="str">
        <f t="shared" si="119"/>
        <v>metal products except machinery and vehicles 25,CO</v>
      </c>
      <c r="D3268" t="s">
        <v>3825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</row>
    <row r="3269" spans="2:42" x14ac:dyDescent="0.2">
      <c r="B3269" t="str">
        <f t="shared" si="120"/>
        <v>other manufacturing 31T33</v>
      </c>
      <c r="C3269" t="str">
        <f t="shared" si="119"/>
        <v>metal products except machinery and vehicles 25,NOx</v>
      </c>
      <c r="D3269" t="s">
        <v>3826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</row>
    <row r="3270" spans="2:42" x14ac:dyDescent="0.2">
      <c r="B3270" t="str">
        <f t="shared" si="120"/>
        <v>other manufacturing 31T33</v>
      </c>
      <c r="C3270" t="str">
        <f t="shared" si="119"/>
        <v>metal products except machinery and vehicles 25,PM10</v>
      </c>
      <c r="D3270" t="s">
        <v>3827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</row>
    <row r="3271" spans="2:42" x14ac:dyDescent="0.2">
      <c r="B3271" t="str">
        <f t="shared" si="120"/>
        <v>other manufacturing 31T33</v>
      </c>
      <c r="C3271" t="str">
        <f t="shared" si="119"/>
        <v>metal products except machinery and vehicles 25,PM25</v>
      </c>
      <c r="D3271" t="s">
        <v>3828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</row>
    <row r="3272" spans="2:42" x14ac:dyDescent="0.2">
      <c r="B3272" t="str">
        <f t="shared" si="120"/>
        <v>energy pipelines and gas processing 352T353</v>
      </c>
      <c r="C3272" t="str">
        <f t="shared" si="119"/>
        <v>metal products except machinery and vehicles 25,SOx</v>
      </c>
      <c r="D3272" t="s">
        <v>3829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</row>
    <row r="3273" spans="2:42" x14ac:dyDescent="0.2">
      <c r="B3273" t="str">
        <f t="shared" si="120"/>
        <v>energy pipelines and gas processing 352T353</v>
      </c>
      <c r="C3273" t="str">
        <f t="shared" si="119"/>
        <v>metal products except machinery and vehicles 25,BC</v>
      </c>
      <c r="D3273" t="s">
        <v>3830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</row>
    <row r="3274" spans="2:42" x14ac:dyDescent="0.2">
      <c r="B3274" t="str">
        <f t="shared" si="120"/>
        <v>energy pipelines and gas processing 352T353</v>
      </c>
      <c r="C3274" t="str">
        <f t="shared" si="119"/>
        <v>metal products except machinery and vehicles 25,OC</v>
      </c>
      <c r="D3274" t="s">
        <v>3831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</row>
    <row r="3275" spans="2:42" x14ac:dyDescent="0.2">
      <c r="B3275" t="str">
        <f t="shared" si="120"/>
        <v>energy pipelines and gas processing 352T353</v>
      </c>
      <c r="C3275" t="str">
        <f t="shared" si="119"/>
        <v>metal products except machinery and vehicles 25,CH4</v>
      </c>
      <c r="D3275" t="s">
        <v>3832</v>
      </c>
      <c r="E3275" s="1">
        <v>5949390</v>
      </c>
      <c r="F3275" s="1">
        <v>12883700</v>
      </c>
      <c r="G3275" s="1">
        <v>20490200</v>
      </c>
      <c r="H3275" s="1">
        <v>29337200</v>
      </c>
      <c r="I3275" s="1">
        <v>38938600</v>
      </c>
      <c r="J3275" s="1">
        <v>49488600</v>
      </c>
      <c r="K3275" s="1">
        <v>60660400</v>
      </c>
      <c r="L3275" s="1">
        <v>72681200</v>
      </c>
      <c r="M3275" s="1">
        <v>84426600</v>
      </c>
      <c r="N3275" s="1">
        <v>96892900</v>
      </c>
      <c r="O3275" s="1">
        <v>108996000</v>
      </c>
      <c r="P3275" s="1">
        <v>120428000</v>
      </c>
      <c r="Q3275" s="1">
        <v>131815000</v>
      </c>
      <c r="R3275" s="1">
        <v>143203000</v>
      </c>
      <c r="S3275" s="1">
        <v>154062000</v>
      </c>
      <c r="T3275" s="1">
        <v>163811000</v>
      </c>
      <c r="U3275" s="1">
        <v>172898000</v>
      </c>
      <c r="V3275" s="1">
        <v>181562000</v>
      </c>
      <c r="W3275" s="1">
        <v>189342000</v>
      </c>
      <c r="X3275" s="1">
        <v>196008000</v>
      </c>
      <c r="Y3275" s="1">
        <v>201752000</v>
      </c>
      <c r="Z3275" s="1">
        <v>206898000</v>
      </c>
      <c r="AA3275" s="1">
        <v>211434000</v>
      </c>
      <c r="AB3275" s="1">
        <v>214943000</v>
      </c>
      <c r="AC3275" s="1">
        <v>218243000</v>
      </c>
      <c r="AD3275" s="1">
        <v>220836000</v>
      </c>
      <c r="AE3275" s="1">
        <v>222764000</v>
      </c>
      <c r="AF3275" s="1">
        <v>224334000</v>
      </c>
      <c r="AG3275" s="1">
        <v>226127000</v>
      </c>
      <c r="AH3275" s="1">
        <v>228325000</v>
      </c>
      <c r="AI3275" s="1">
        <v>231338000</v>
      </c>
      <c r="AJ3275" s="1">
        <v>234086000</v>
      </c>
      <c r="AK3275" s="1">
        <v>236969000</v>
      </c>
      <c r="AL3275" s="1">
        <v>239856000</v>
      </c>
      <c r="AM3275" s="1">
        <v>244025000</v>
      </c>
      <c r="AN3275" s="1">
        <v>247853000</v>
      </c>
      <c r="AO3275" s="1">
        <v>252589000</v>
      </c>
      <c r="AP3275" s="1">
        <v>257511000</v>
      </c>
    </row>
    <row r="3276" spans="2:42" x14ac:dyDescent="0.2">
      <c r="B3276" t="str">
        <f t="shared" si="120"/>
        <v>energy pipelines and gas processing 352T353</v>
      </c>
      <c r="C3276" t="str">
        <f t="shared" si="119"/>
        <v>metal products except machinery and vehicles 25,N2O</v>
      </c>
      <c r="D3276" t="s">
        <v>3833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</row>
    <row r="3277" spans="2:42" x14ac:dyDescent="0.2">
      <c r="B3277" t="str">
        <f t="shared" si="120"/>
        <v>energy pipelines and gas processing 352T353</v>
      </c>
      <c r="C3277" t="str">
        <f t="shared" si="119"/>
        <v>metal products except machinery and vehicles 25,F gases</v>
      </c>
      <c r="D3277" t="s">
        <v>3834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</row>
    <row r="3278" spans="2:42" x14ac:dyDescent="0.2">
      <c r="B3278" t="str">
        <f t="shared" si="120"/>
        <v>energy pipelines and gas processing 352T353</v>
      </c>
      <c r="C3278" t="str">
        <f t="shared" si="119"/>
        <v>computers and electronics 26,CO2</v>
      </c>
      <c r="D3278" t="s">
        <v>3835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</row>
    <row r="3279" spans="2:42" x14ac:dyDescent="0.2">
      <c r="B3279" t="str">
        <f t="shared" si="120"/>
        <v>energy pipelines and gas processing 352T353</v>
      </c>
      <c r="C3279" t="str">
        <f t="shared" si="119"/>
        <v>computers and electronics 26,VOC</v>
      </c>
      <c r="D3279" t="s">
        <v>3836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</row>
    <row r="3280" spans="2:42" x14ac:dyDescent="0.2">
      <c r="B3280" t="str">
        <f t="shared" si="120"/>
        <v>energy pipelines and gas processing 352T353</v>
      </c>
      <c r="C3280" t="str">
        <f t="shared" si="119"/>
        <v>computers and electronics 26,CO</v>
      </c>
      <c r="D3280" t="s">
        <v>3837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</row>
    <row r="3281" spans="2:42" x14ac:dyDescent="0.2">
      <c r="B3281" t="str">
        <f t="shared" si="120"/>
        <v>energy pipelines and gas processing 352T353</v>
      </c>
      <c r="C3281" t="str">
        <f t="shared" si="119"/>
        <v>computers and electronics 26,NOx</v>
      </c>
      <c r="D3281" t="s">
        <v>3838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</row>
    <row r="3282" spans="2:42" x14ac:dyDescent="0.2">
      <c r="B3282" t="str">
        <f t="shared" si="120"/>
        <v>energy pipelines and gas processing 352T353</v>
      </c>
      <c r="C3282" t="str">
        <f t="shared" si="119"/>
        <v>computers and electronics 26,PM10</v>
      </c>
      <c r="D3282" t="s">
        <v>3839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</row>
    <row r="3283" spans="2:42" x14ac:dyDescent="0.2">
      <c r="B3283" t="str">
        <f t="shared" si="120"/>
        <v>energy pipelines and gas processing 352T353</v>
      </c>
      <c r="C3283" t="str">
        <f t="shared" si="119"/>
        <v>computers and electronics 26,PM25</v>
      </c>
      <c r="D3283" t="s">
        <v>3840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</row>
    <row r="3284" spans="2:42" x14ac:dyDescent="0.2">
      <c r="B3284" t="str">
        <f t="shared" si="120"/>
        <v>water and waste 36T39</v>
      </c>
      <c r="C3284" t="str">
        <f t="shared" si="119"/>
        <v>computers and electronics 26,SOx</v>
      </c>
      <c r="D3284" t="s">
        <v>3841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</row>
    <row r="3285" spans="2:42" x14ac:dyDescent="0.2">
      <c r="B3285" t="str">
        <f t="shared" si="120"/>
        <v>water and waste 36T39</v>
      </c>
      <c r="C3285" t="str">
        <f t="shared" si="119"/>
        <v>computers and electronics 26,BC</v>
      </c>
      <c r="D3285" t="s">
        <v>3842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</row>
    <row r="3286" spans="2:42" x14ac:dyDescent="0.2">
      <c r="B3286" t="str">
        <f t="shared" si="120"/>
        <v>water and waste 36T39</v>
      </c>
      <c r="C3286" t="str">
        <f t="shared" si="119"/>
        <v>computers and electronics 26,OC</v>
      </c>
      <c r="D3286" t="s">
        <v>3843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</row>
    <row r="3287" spans="2:42" x14ac:dyDescent="0.2">
      <c r="B3287" t="str">
        <f t="shared" si="120"/>
        <v>water and waste 36T39</v>
      </c>
      <c r="C3287" t="str">
        <f t="shared" si="119"/>
        <v>computers and electronics 26,CH4</v>
      </c>
      <c r="D3287" t="s">
        <v>3844</v>
      </c>
      <c r="E3287" s="1">
        <v>6717040</v>
      </c>
      <c r="F3287" s="1">
        <v>14248700</v>
      </c>
      <c r="G3287" s="1">
        <v>22632300</v>
      </c>
      <c r="H3287" s="1">
        <v>32276700</v>
      </c>
      <c r="I3287" s="1">
        <v>43007900</v>
      </c>
      <c r="J3287" s="1">
        <v>54959700</v>
      </c>
      <c r="K3287" s="1">
        <v>67880100</v>
      </c>
      <c r="L3287" s="1">
        <v>82360900</v>
      </c>
      <c r="M3287" s="1">
        <v>97704800</v>
      </c>
      <c r="N3287" s="1">
        <v>113864000</v>
      </c>
      <c r="O3287" s="1">
        <v>130862000</v>
      </c>
      <c r="P3287" s="1">
        <v>148696000</v>
      </c>
      <c r="Q3287" s="1">
        <v>166624000</v>
      </c>
      <c r="R3287" s="1">
        <v>185342000</v>
      </c>
      <c r="S3287" s="1">
        <v>204683000</v>
      </c>
      <c r="T3287" s="1">
        <v>223800000</v>
      </c>
      <c r="U3287" s="1">
        <v>243367000</v>
      </c>
      <c r="V3287" s="1">
        <v>263246000</v>
      </c>
      <c r="W3287" s="1">
        <v>282967000</v>
      </c>
      <c r="X3287" s="1">
        <v>302933000</v>
      </c>
      <c r="Y3287" s="1">
        <v>323327000</v>
      </c>
      <c r="Z3287" s="1">
        <v>345091000</v>
      </c>
      <c r="AA3287" s="1">
        <v>366506000</v>
      </c>
      <c r="AB3287" s="1">
        <v>388309000</v>
      </c>
      <c r="AC3287" s="1">
        <v>412308000</v>
      </c>
      <c r="AD3287" s="1">
        <v>438345000</v>
      </c>
      <c r="AE3287" s="1">
        <v>463906000</v>
      </c>
      <c r="AF3287" s="1">
        <v>492931000</v>
      </c>
      <c r="AG3287" s="1">
        <v>524503000</v>
      </c>
      <c r="AH3287" s="1">
        <v>558716000</v>
      </c>
      <c r="AI3287" s="1">
        <v>598651000</v>
      </c>
      <c r="AJ3287" s="1">
        <v>640739000</v>
      </c>
      <c r="AK3287" s="1">
        <v>689205000</v>
      </c>
      <c r="AL3287" s="1">
        <v>744999000</v>
      </c>
      <c r="AM3287" s="1">
        <v>808611000</v>
      </c>
      <c r="AN3287" s="1">
        <v>880689000</v>
      </c>
      <c r="AO3287" s="1">
        <v>966970000</v>
      </c>
      <c r="AP3287" s="1">
        <v>1063750000</v>
      </c>
    </row>
    <row r="3288" spans="2:42" x14ac:dyDescent="0.2">
      <c r="B3288" t="str">
        <f t="shared" si="120"/>
        <v>water and waste 36T39</v>
      </c>
      <c r="C3288" t="str">
        <f t="shared" si="119"/>
        <v>computers and electronics 26,N2O</v>
      </c>
      <c r="D3288" t="s">
        <v>3845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</row>
    <row r="3289" spans="2:42" x14ac:dyDescent="0.2">
      <c r="B3289" t="str">
        <f t="shared" si="120"/>
        <v>water and waste 36T39</v>
      </c>
      <c r="C3289" t="str">
        <f t="shared" si="119"/>
        <v>computers and electronics 26,F gases</v>
      </c>
      <c r="D3289" t="s">
        <v>3846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</row>
    <row r="3290" spans="2:42" x14ac:dyDescent="0.2">
      <c r="B3290" t="str">
        <f t="shared" si="120"/>
        <v>water and waste 36T39</v>
      </c>
      <c r="C3290" t="str">
        <f t="shared" si="119"/>
        <v>appliances and electrical equipment 27,CO2</v>
      </c>
      <c r="D3290" t="s">
        <v>3847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</row>
    <row r="3291" spans="2:42" x14ac:dyDescent="0.2">
      <c r="B3291" t="str">
        <f t="shared" si="120"/>
        <v>water and waste 36T39</v>
      </c>
      <c r="C3291" t="str">
        <f t="shared" si="119"/>
        <v>appliances and electrical equipment 27,VOC</v>
      </c>
      <c r="D3291" t="s">
        <v>3848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</row>
    <row r="3292" spans="2:42" x14ac:dyDescent="0.2">
      <c r="B3292" t="str">
        <f t="shared" si="120"/>
        <v>water and waste 36T39</v>
      </c>
      <c r="C3292" t="str">
        <f t="shared" si="119"/>
        <v>appliances and electrical equipment 27,CO</v>
      </c>
      <c r="D3292" t="s">
        <v>3849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</row>
    <row r="3293" spans="2:42" x14ac:dyDescent="0.2">
      <c r="B3293" t="str">
        <f t="shared" si="120"/>
        <v>water and waste 36T39</v>
      </c>
      <c r="C3293" t="str">
        <f t="shared" si="119"/>
        <v>appliances and electrical equipment 27,NOx</v>
      </c>
      <c r="D3293" t="s">
        <v>3850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</row>
    <row r="3294" spans="2:42" x14ac:dyDescent="0.2">
      <c r="B3294" t="str">
        <f t="shared" si="120"/>
        <v>water and waste 36T39</v>
      </c>
      <c r="C3294" t="str">
        <f t="shared" si="119"/>
        <v>appliances and electrical equipment 27,PM10</v>
      </c>
      <c r="D3294" t="s">
        <v>3851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</row>
    <row r="3295" spans="2:42" x14ac:dyDescent="0.2">
      <c r="B3295" t="str">
        <f t="shared" si="120"/>
        <v>water and waste 36T39</v>
      </c>
      <c r="C3295" t="str">
        <f t="shared" si="119"/>
        <v>appliances and electrical equipment 27,PM25</v>
      </c>
      <c r="D3295" t="s">
        <v>3852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</row>
    <row r="3296" spans="2:42" x14ac:dyDescent="0.2">
      <c r="B3296" t="str">
        <f t="shared" si="120"/>
        <v>construction 41T43</v>
      </c>
      <c r="C3296" t="str">
        <f t="shared" si="119"/>
        <v>appliances and electrical equipment 27,SOx</v>
      </c>
      <c r="D3296" t="s">
        <v>3853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</row>
    <row r="3297" spans="2:42" x14ac:dyDescent="0.2">
      <c r="B3297" t="str">
        <f t="shared" si="120"/>
        <v>construction 41T43</v>
      </c>
      <c r="C3297" t="str">
        <f t="shared" si="119"/>
        <v>appliances and electrical equipment 27,BC</v>
      </c>
      <c r="D3297" t="s">
        <v>3854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</row>
    <row r="3298" spans="2:42" x14ac:dyDescent="0.2">
      <c r="B3298" t="str">
        <f t="shared" si="120"/>
        <v>construction 41T43</v>
      </c>
      <c r="C3298" t="str">
        <f t="shared" si="119"/>
        <v>appliances and electrical equipment 27,OC</v>
      </c>
      <c r="D3298" t="s">
        <v>3855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</row>
    <row r="3299" spans="2:42" x14ac:dyDescent="0.2">
      <c r="B3299" t="str">
        <f t="shared" si="120"/>
        <v>construction 41T43</v>
      </c>
      <c r="C3299" t="str">
        <f t="shared" si="119"/>
        <v>appliances and electrical equipment 27,CH4</v>
      </c>
      <c r="D3299" t="s">
        <v>3856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</row>
    <row r="3300" spans="2:42" x14ac:dyDescent="0.2">
      <c r="B3300" t="str">
        <f t="shared" si="120"/>
        <v>construction 41T43</v>
      </c>
      <c r="C3300" t="str">
        <f t="shared" si="119"/>
        <v>appliances and electrical equipment 27,N2O</v>
      </c>
      <c r="D3300" t="s">
        <v>3857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</row>
    <row r="3301" spans="2:42" x14ac:dyDescent="0.2">
      <c r="B3301" t="str">
        <f t="shared" si="120"/>
        <v>construction 41T43</v>
      </c>
      <c r="C3301" t="str">
        <f t="shared" si="119"/>
        <v>appliances and electrical equipment 27,F gases</v>
      </c>
      <c r="D3301" t="s">
        <v>3858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</row>
    <row r="3302" spans="2:42" x14ac:dyDescent="0.2">
      <c r="B3302" t="str">
        <f t="shared" si="120"/>
        <v>construction 41T43</v>
      </c>
      <c r="C3302" t="str">
        <f t="shared" si="119"/>
        <v>other machinery 28,CO2</v>
      </c>
      <c r="D3302" t="s">
        <v>3859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</row>
    <row r="3303" spans="2:42" x14ac:dyDescent="0.2">
      <c r="B3303" t="str">
        <f t="shared" si="120"/>
        <v>construction 41T43</v>
      </c>
      <c r="C3303" t="str">
        <f t="shared" si="119"/>
        <v>other machinery 28,VOC</v>
      </c>
      <c r="D3303" t="s">
        <v>3860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</row>
    <row r="3304" spans="2:42" x14ac:dyDescent="0.2">
      <c r="B3304" t="str">
        <f t="shared" si="120"/>
        <v>construction 41T43</v>
      </c>
      <c r="C3304" t="str">
        <f t="shared" si="119"/>
        <v>other machinery 28,CO</v>
      </c>
      <c r="D3304" t="s">
        <v>3861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</row>
    <row r="3305" spans="2:42" x14ac:dyDescent="0.2">
      <c r="B3305" t="str">
        <f t="shared" si="120"/>
        <v>construction 41T43</v>
      </c>
      <c r="C3305" t="str">
        <f t="shared" si="119"/>
        <v>other machinery 28,NOx</v>
      </c>
      <c r="D3305" t="s">
        <v>3862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</row>
    <row r="3306" spans="2:42" x14ac:dyDescent="0.2">
      <c r="B3306" t="str">
        <f t="shared" si="120"/>
        <v>construction 41T43</v>
      </c>
      <c r="C3306" t="str">
        <f t="shared" si="119"/>
        <v>other machinery 28,PM10</v>
      </c>
      <c r="D3306" t="s">
        <v>3863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</row>
    <row r="3307" spans="2:42" x14ac:dyDescent="0.2">
      <c r="B3307" t="str">
        <f t="shared" si="120"/>
        <v>construction 41T43</v>
      </c>
      <c r="C3307" t="str">
        <f t="shared" si="119"/>
        <v>other machinery 28,PM25</v>
      </c>
      <c r="D3307" t="s">
        <v>3865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</row>
    <row r="3308" spans="2:42" x14ac:dyDescent="0.2">
      <c r="E3308">
        <f>SUM(E308:E3307)</f>
        <v>2738756476706613.5</v>
      </c>
      <c r="F3308">
        <f t="shared" ref="F3308:AP3308" si="121">SUM(F308:F3307)</f>
        <v>2514908788959694.5</v>
      </c>
      <c r="G3308">
        <f t="shared" si="121"/>
        <v>2442269775458242.5</v>
      </c>
      <c r="H3308">
        <f t="shared" si="121"/>
        <v>2410334705283336</v>
      </c>
      <c r="I3308">
        <f t="shared" si="121"/>
        <v>2358327779641650.5</v>
      </c>
      <c r="J3308">
        <f t="shared" si="121"/>
        <v>2277134557474215</v>
      </c>
      <c r="K3308">
        <f t="shared" si="121"/>
        <v>2195347768070067.8</v>
      </c>
      <c r="L3308">
        <f t="shared" si="121"/>
        <v>2120856535017138.5</v>
      </c>
      <c r="M3308">
        <f t="shared" si="121"/>
        <v>2033466873212923.3</v>
      </c>
      <c r="N3308">
        <f t="shared" si="121"/>
        <v>1950194861939858.3</v>
      </c>
      <c r="O3308">
        <f t="shared" si="121"/>
        <v>1867956623879945</v>
      </c>
      <c r="P3308">
        <f t="shared" si="121"/>
        <v>1790129223492453.8</v>
      </c>
      <c r="Q3308">
        <f t="shared" si="121"/>
        <v>1707698575012896</v>
      </c>
      <c r="R3308">
        <f t="shared" si="121"/>
        <v>1620866153833458.5</v>
      </c>
      <c r="S3308">
        <f t="shared" si="121"/>
        <v>1534395036259944.5</v>
      </c>
      <c r="T3308">
        <f t="shared" si="121"/>
        <v>1452369080338098.8</v>
      </c>
      <c r="U3308">
        <f t="shared" si="121"/>
        <v>1370668600007283.5</v>
      </c>
      <c r="V3308">
        <f t="shared" si="121"/>
        <v>1288951989193089.3</v>
      </c>
      <c r="W3308">
        <f t="shared" si="121"/>
        <v>1212496157873897.8</v>
      </c>
      <c r="X3308">
        <f t="shared" si="121"/>
        <v>1137331282972239.5</v>
      </c>
      <c r="Y3308">
        <f t="shared" si="121"/>
        <v>1065744956415108.1</v>
      </c>
      <c r="Z3308">
        <f t="shared" si="121"/>
        <v>995608326604268.75</v>
      </c>
      <c r="AA3308">
        <f t="shared" si="121"/>
        <v>928389032437358.63</v>
      </c>
      <c r="AB3308">
        <f t="shared" si="121"/>
        <v>864220182001525.38</v>
      </c>
      <c r="AC3308">
        <f t="shared" si="121"/>
        <v>801932717715229.63</v>
      </c>
      <c r="AD3308">
        <f t="shared" si="121"/>
        <v>741389763081258</v>
      </c>
      <c r="AE3308">
        <f t="shared" si="121"/>
        <v>683574772534399.88</v>
      </c>
      <c r="AF3308">
        <f t="shared" si="121"/>
        <v>627582832427640.25</v>
      </c>
      <c r="AG3308">
        <f t="shared" si="121"/>
        <v>577202840840637.25</v>
      </c>
      <c r="AH3308">
        <f t="shared" si="121"/>
        <v>527978866829538.38</v>
      </c>
      <c r="AI3308">
        <f t="shared" si="121"/>
        <v>480397257934147.06</v>
      </c>
      <c r="AJ3308">
        <f t="shared" si="121"/>
        <v>434438586700304.38</v>
      </c>
      <c r="AK3308">
        <f t="shared" si="121"/>
        <v>389831739452675.94</v>
      </c>
      <c r="AL3308">
        <f t="shared" si="121"/>
        <v>348960232269552.31</v>
      </c>
      <c r="AM3308">
        <f t="shared" si="121"/>
        <v>309146455078380.44</v>
      </c>
      <c r="AN3308">
        <f t="shared" si="121"/>
        <v>270360885685096.44</v>
      </c>
      <c r="AO3308">
        <f t="shared" si="121"/>
        <v>232041383360670.59</v>
      </c>
      <c r="AP3308">
        <f t="shared" si="121"/>
        <v>194303807441484.13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政策清单</vt:lpstr>
      <vt:lpstr>工业过程排放</vt:lpstr>
      <vt:lpstr>工业能源消费</vt:lpstr>
      <vt:lpstr>工业排放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cjwdl</dc:creator>
  <cp:lastModifiedBy>cjwdllj@163.com</cp:lastModifiedBy>
  <dcterms:created xsi:type="dcterms:W3CDTF">2015-06-05T18:19:34Z</dcterms:created>
  <dcterms:modified xsi:type="dcterms:W3CDTF">2024-09-13T08:36:57Z</dcterms:modified>
</cp:coreProperties>
</file>